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drawings/drawing40.xml" ContentType="application/vnd.openxmlformats-officedocument.drawingml.chartshapes+xml"/>
  <Override PartName="/xl/charts/chart40.xml" ContentType="application/vnd.openxmlformats-officedocument.drawingml.chart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drawings/drawing43.xml" ContentType="application/vnd.openxmlformats-officedocument.drawingml.chartshapes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ndon.takaki\hello\mixerexcels\"/>
    </mc:Choice>
  </mc:AlternateContent>
  <xr:revisionPtr revIDLastSave="0" documentId="13_ncr:1_{492A1D4A-8C0C-4C56-B357-5C25B584FB42}" xr6:coauthVersionLast="45" xr6:coauthVersionMax="45" xr10:uidLastSave="{00000000-0000-0000-0000-000000000000}"/>
  <bookViews>
    <workbookView xWindow="3870" yWindow="1500" windowWidth="21600" windowHeight="11385" activeTab="1" xr2:uid="{00000000-000D-0000-FFFF-FFFF00000000}"/>
  </bookViews>
  <sheets>
    <sheet name="1850SSM" sheetId="18" r:id="rId1"/>
    <sheet name="Mapping" sheetId="34" r:id="rId2"/>
    <sheet name="CLvsLO" sheetId="19" r:id="rId3"/>
    <sheet name="CLvsLO 8GHz IF" sheetId="27" r:id="rId4"/>
    <sheet name="CL &amp; Data" sheetId="8" r:id="rId5"/>
    <sheet name="Isolations" sheetId="4" r:id="rId6"/>
    <sheet name="IF Response" sheetId="6" r:id="rId7"/>
    <sheet name="IP3" sheetId="7" r:id="rId8"/>
    <sheet name="P1dB CL" sheetId="25" r:id="rId9"/>
    <sheet name="P1dB Pt" sheetId="26" r:id="rId10"/>
    <sheet name="LO Harm-A" sheetId="17" r:id="rId11"/>
    <sheet name="LO Harm-B" sheetId="14" r:id="rId12"/>
    <sheet name="2Rx2L" sheetId="15" r:id="rId13"/>
    <sheet name="2Ix1L" sheetId="16" r:id="rId14"/>
    <sheet name="2Ix0L" sheetId="31" r:id="rId15"/>
    <sheet name="3Ix0L" sheetId="32" r:id="rId16"/>
    <sheet name="5Rx0L" sheetId="20" r:id="rId17"/>
    <sheet name="5Rx5L" sheetId="21" r:id="rId18"/>
    <sheet name="5Ix0L" sheetId="22" r:id="rId19"/>
    <sheet name="5Ix5L" sheetId="23" r:id="rId20"/>
    <sheet name="Tuner IP3" sheetId="30" r:id="rId21"/>
    <sheet name="Sheet1" sheetId="33" r:id="rId22"/>
  </sheets>
  <definedNames>
    <definedName name="Amp_Diff_2_3" localSheetId="0">'1850SSM'!$G$2:$G$871</definedName>
    <definedName name="Amp_Diff_2_3_2" localSheetId="0">'1850SSM'!$Q$2:$Q$839</definedName>
    <definedName name="Amp_Diff_2_4" localSheetId="0">'1850SSM'!$H$2:$H$871</definedName>
    <definedName name="Common_RL" localSheetId="0">'1850SSM'!$D$2:$D$871</definedName>
    <definedName name="IL_1_4" localSheetId="0">'1850SSM'!$A$2:$C$871</definedName>
    <definedName name="IL_1_4_2" localSheetId="0">'1850SSM'!$P$2:$P$839</definedName>
    <definedName name="Iso_2_3" localSheetId="0">'1850SSM'!$K$2:$K$871</definedName>
    <definedName name="Iso_2_3_2" localSheetId="0">'1850SSM'!$S$2:$S$839</definedName>
    <definedName name="Iso_2_4" localSheetId="0">'1850SSM'!$L$2:$L$871</definedName>
    <definedName name="Iso_2_4_2" localSheetId="0">'1850SSM'!$T$2:$U$839</definedName>
    <definedName name="MM1_0832HSM_2Ix1L__5IF1_2_A" localSheetId="14">'2Ix0L'!$B$1:$E$212</definedName>
    <definedName name="MM1_0832HSM_2Ix1L__5IF1_2_A" localSheetId="13">'2Ix1L'!$B$1:$E$212</definedName>
    <definedName name="MM1_0832HSM_2Ix1L__5IF1_2_A" localSheetId="15">'3Ix0L'!$B$1:$E$212</definedName>
    <definedName name="MM1_0832HSM_2Ix1L__5IF1_2_B" localSheetId="14">'2Ix0L'!$J$1:$M$212</definedName>
    <definedName name="MM1_0832HSM_2Ix1L__5IF1_2_B" localSheetId="13">'2Ix1L'!$J$1:$M$212</definedName>
    <definedName name="MM1_0832HSM_2Ix1L__5IF1_2_B" localSheetId="15">'3Ix0L'!$J$1:$M$212</definedName>
    <definedName name="MM1_0832HSM_2Rx2L__5RF1_2_A" localSheetId="12">'2Rx2L'!$B$1:$E$212</definedName>
    <definedName name="MM1_0832HSM_2Rx2L__5RF1_2_B" localSheetId="12">'2Rx2L'!$J$1:$M$212</definedName>
    <definedName name="MM1_0832HSM_5Rx0L__5RF1_3_0RF4_A" localSheetId="16">'5Rx0L'!$B$1:$E$148</definedName>
    <definedName name="MM1_0832HSM_5Rx0L__5RF1_3_0RF4_B" localSheetId="16">'5Rx0L'!$J$1:$M$148</definedName>
    <definedName name="MM1_0832HSM_A_CL__18_dBm" localSheetId="20">'Tuner IP3'!#REF!</definedName>
    <definedName name="MM1_0832HSM_IF_Response_29GRF_A" localSheetId="20">'Tuner IP3'!#REF!</definedName>
    <definedName name="MM1_0832HSM_IF_Response_29GRF_B" localSheetId="20">'Tuner IP3'!#REF!</definedName>
    <definedName name="MM1_0832HSM_IF_Response_9GRF_A" localSheetId="20">'Tuner IP3'!#REF!</definedName>
    <definedName name="MM1_0832HSM_IF_Response_9GRF_B" localSheetId="20">'Tuner IP3'!#REF!</definedName>
    <definedName name="MM1_0832HSM_IP3_vs_LO_Power_Config_A" localSheetId="7">'IP3'!$B$1:$E$622</definedName>
    <definedName name="MM1_0832HSM_IP3_vs_LO_Power_Config_B" localSheetId="7">'IP3'!$S$1:$U$622</definedName>
    <definedName name="MM1_1850SSM_Tuner_IP3___2" localSheetId="20">'Tuner IP3'!$A$1:$E$210</definedName>
    <definedName name="MM1_1850SSM_Tuner_Spurs___2" localSheetId="21">Sheet1!$A$1:$D$3300</definedName>
    <definedName name="MT3H_0113_ConversionLoss_and_Isolation_A__20dBm" localSheetId="4">'CL &amp; Data'!$B$1:$F$545</definedName>
    <definedName name="Output_3_RL" localSheetId="0">'1850SSM'!$E$2:$E$871</definedName>
    <definedName name="Output_4_RL" localSheetId="0">'1850SSM'!$F$2:$F$871</definedName>
    <definedName name="Phase_Diff_2_3" localSheetId="0">'1850SSM'!#REF!</definedName>
    <definedName name="Phase_Diff_2_3_1" localSheetId="0">'1850SSM'!$I$2:$I$871</definedName>
    <definedName name="Phase_Diff_2_3_2" localSheetId="0">'1850SSM'!$R$2:$R$839</definedName>
    <definedName name="Phase_Diff_2_4" localSheetId="0">'1850SSM'!$J$2:$J$871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0" i="34" l="1"/>
  <c r="AA34" i="34"/>
  <c r="AA33" i="34"/>
  <c r="AA32" i="34"/>
  <c r="AA31" i="34"/>
  <c r="AA30" i="34"/>
  <c r="Z34" i="34"/>
  <c r="Z33" i="34"/>
  <c r="Z32" i="34"/>
  <c r="Z31" i="34"/>
  <c r="Z30" i="34"/>
  <c r="Y34" i="34"/>
  <c r="Y33" i="34"/>
  <c r="Y32" i="34"/>
  <c r="Y31" i="34"/>
  <c r="Y30" i="34"/>
  <c r="X34" i="34"/>
  <c r="X33" i="34"/>
  <c r="X32" i="34"/>
  <c r="X31" i="34"/>
  <c r="X30" i="34"/>
  <c r="W34" i="34"/>
  <c r="W33" i="34"/>
  <c r="W32" i="34"/>
  <c r="W31" i="34"/>
  <c r="V34" i="34"/>
  <c r="V33" i="34"/>
  <c r="V32" i="34"/>
  <c r="V31" i="34"/>
  <c r="G9" i="30" l="1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8" i="30"/>
  <c r="AH3" i="4" l="1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F3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H2" i="4"/>
  <c r="AF2" i="4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" i="4"/>
  <c r="B6" i="4" l="1"/>
  <c r="D6" i="4"/>
  <c r="F6" i="4"/>
  <c r="H6" i="4"/>
  <c r="B7" i="4"/>
  <c r="D7" i="4"/>
  <c r="F7" i="4"/>
  <c r="H7" i="4"/>
  <c r="B8" i="4"/>
  <c r="D8" i="4"/>
  <c r="F8" i="4"/>
  <c r="H8" i="4"/>
  <c r="B9" i="4"/>
  <c r="D9" i="4"/>
  <c r="F9" i="4"/>
  <c r="H9" i="4"/>
  <c r="B10" i="4"/>
  <c r="D10" i="4"/>
  <c r="F10" i="4"/>
  <c r="H10" i="4"/>
  <c r="B11" i="4"/>
  <c r="D11" i="4"/>
  <c r="F11" i="4"/>
  <c r="H11" i="4"/>
  <c r="B12" i="4"/>
  <c r="D12" i="4"/>
  <c r="F12" i="4"/>
  <c r="H12" i="4"/>
  <c r="B13" i="4"/>
  <c r="D13" i="4"/>
  <c r="F13" i="4"/>
  <c r="H13" i="4"/>
  <c r="B14" i="4"/>
  <c r="D14" i="4"/>
  <c r="F14" i="4"/>
  <c r="H14" i="4"/>
  <c r="B15" i="4"/>
  <c r="D15" i="4"/>
  <c r="F15" i="4"/>
  <c r="H15" i="4"/>
  <c r="B16" i="4"/>
  <c r="D16" i="4"/>
  <c r="F16" i="4"/>
  <c r="H16" i="4"/>
  <c r="B17" i="4"/>
  <c r="D17" i="4"/>
  <c r="F17" i="4"/>
  <c r="H17" i="4"/>
  <c r="B18" i="4"/>
  <c r="D18" i="4"/>
  <c r="F18" i="4"/>
  <c r="H18" i="4"/>
  <c r="B19" i="4"/>
  <c r="D19" i="4"/>
  <c r="F19" i="4"/>
  <c r="H19" i="4"/>
  <c r="B20" i="4"/>
  <c r="D20" i="4"/>
  <c r="F20" i="4"/>
  <c r="H20" i="4"/>
  <c r="B21" i="4"/>
  <c r="D21" i="4"/>
  <c r="F21" i="4"/>
  <c r="H21" i="4"/>
  <c r="B22" i="4"/>
  <c r="D22" i="4"/>
  <c r="F22" i="4"/>
  <c r="H22" i="4"/>
  <c r="B23" i="4"/>
  <c r="D23" i="4"/>
  <c r="F23" i="4"/>
  <c r="H23" i="4"/>
  <c r="B24" i="4"/>
  <c r="D24" i="4"/>
  <c r="F24" i="4"/>
  <c r="H24" i="4"/>
  <c r="B25" i="4"/>
  <c r="D25" i="4"/>
  <c r="F25" i="4"/>
  <c r="H25" i="4"/>
  <c r="B26" i="4"/>
  <c r="D26" i="4"/>
  <c r="F26" i="4"/>
  <c r="H26" i="4"/>
  <c r="B27" i="4"/>
  <c r="D27" i="4"/>
  <c r="F27" i="4"/>
  <c r="H27" i="4"/>
  <c r="B28" i="4"/>
  <c r="D28" i="4"/>
  <c r="F28" i="4"/>
  <c r="H28" i="4"/>
  <c r="B29" i="4"/>
  <c r="D29" i="4"/>
  <c r="F29" i="4"/>
  <c r="H29" i="4"/>
  <c r="B30" i="4"/>
  <c r="D30" i="4"/>
  <c r="F30" i="4"/>
  <c r="H30" i="4"/>
  <c r="B31" i="4"/>
  <c r="D31" i="4"/>
  <c r="F31" i="4"/>
  <c r="H31" i="4"/>
  <c r="B32" i="4"/>
  <c r="D32" i="4"/>
  <c r="F32" i="4"/>
  <c r="H32" i="4"/>
  <c r="B33" i="4"/>
  <c r="D33" i="4"/>
  <c r="F33" i="4"/>
  <c r="H33" i="4"/>
  <c r="B34" i="4"/>
  <c r="D34" i="4"/>
  <c r="F34" i="4"/>
  <c r="H34" i="4"/>
  <c r="B35" i="4"/>
  <c r="D35" i="4"/>
  <c r="F35" i="4"/>
  <c r="H35" i="4"/>
  <c r="B36" i="4"/>
  <c r="D36" i="4"/>
  <c r="F36" i="4"/>
  <c r="H36" i="4"/>
  <c r="B37" i="4"/>
  <c r="D37" i="4"/>
  <c r="F37" i="4"/>
  <c r="H37" i="4"/>
  <c r="B38" i="4"/>
  <c r="D38" i="4"/>
  <c r="F38" i="4"/>
  <c r="H38" i="4"/>
  <c r="B39" i="4"/>
  <c r="D39" i="4"/>
  <c r="F39" i="4"/>
  <c r="H39" i="4"/>
  <c r="B40" i="4"/>
  <c r="D40" i="4"/>
  <c r="F40" i="4"/>
  <c r="H40" i="4"/>
  <c r="B41" i="4"/>
  <c r="D41" i="4"/>
  <c r="F41" i="4"/>
  <c r="H41" i="4"/>
  <c r="B42" i="4"/>
  <c r="D42" i="4"/>
  <c r="F42" i="4"/>
  <c r="H42" i="4"/>
  <c r="B43" i="4"/>
  <c r="D43" i="4"/>
  <c r="F43" i="4"/>
  <c r="H43" i="4"/>
  <c r="B44" i="4"/>
  <c r="D44" i="4"/>
  <c r="F44" i="4"/>
  <c r="H44" i="4"/>
  <c r="B45" i="4"/>
  <c r="D45" i="4"/>
  <c r="F45" i="4"/>
  <c r="H45" i="4"/>
  <c r="B46" i="4"/>
  <c r="D46" i="4"/>
  <c r="F46" i="4"/>
  <c r="H46" i="4"/>
  <c r="B47" i="4"/>
  <c r="D47" i="4"/>
  <c r="F47" i="4"/>
  <c r="H47" i="4"/>
  <c r="B48" i="4"/>
  <c r="D48" i="4"/>
  <c r="F48" i="4"/>
  <c r="H48" i="4"/>
  <c r="B49" i="4"/>
  <c r="D49" i="4"/>
  <c r="F49" i="4"/>
  <c r="H49" i="4"/>
  <c r="B50" i="4"/>
  <c r="D50" i="4"/>
  <c r="F50" i="4"/>
  <c r="H50" i="4"/>
  <c r="B51" i="4"/>
  <c r="D51" i="4"/>
  <c r="F51" i="4"/>
  <c r="H51" i="4"/>
  <c r="B52" i="4"/>
  <c r="D52" i="4"/>
  <c r="F52" i="4"/>
  <c r="H52" i="4"/>
  <c r="B53" i="4"/>
  <c r="D53" i="4"/>
  <c r="F53" i="4"/>
  <c r="H53" i="4"/>
  <c r="B54" i="4"/>
  <c r="D54" i="4"/>
  <c r="F54" i="4"/>
  <c r="H54" i="4"/>
  <c r="B55" i="4"/>
  <c r="D55" i="4"/>
  <c r="F55" i="4"/>
  <c r="H55" i="4"/>
  <c r="B56" i="4"/>
  <c r="D56" i="4"/>
  <c r="F56" i="4"/>
  <c r="H56" i="4"/>
  <c r="B57" i="4"/>
  <c r="D57" i="4"/>
  <c r="F57" i="4"/>
  <c r="H57" i="4"/>
  <c r="B58" i="4"/>
  <c r="D58" i="4"/>
  <c r="F58" i="4"/>
  <c r="H58" i="4"/>
  <c r="B59" i="4"/>
  <c r="D59" i="4"/>
  <c r="F59" i="4"/>
  <c r="H59" i="4"/>
  <c r="B60" i="4"/>
  <c r="D60" i="4"/>
  <c r="F60" i="4"/>
  <c r="H60" i="4"/>
  <c r="B61" i="4"/>
  <c r="D61" i="4"/>
  <c r="F61" i="4"/>
  <c r="H61" i="4"/>
  <c r="B62" i="4"/>
  <c r="D62" i="4"/>
  <c r="F62" i="4"/>
  <c r="H62" i="4"/>
  <c r="B63" i="4"/>
  <c r="D63" i="4"/>
  <c r="F63" i="4"/>
  <c r="H63" i="4"/>
  <c r="B64" i="4"/>
  <c r="D64" i="4"/>
  <c r="F64" i="4"/>
  <c r="H64" i="4"/>
  <c r="B65" i="4"/>
  <c r="D65" i="4"/>
  <c r="F65" i="4"/>
  <c r="H65" i="4"/>
  <c r="B66" i="4"/>
  <c r="D66" i="4"/>
  <c r="F66" i="4"/>
  <c r="H66" i="4"/>
  <c r="B67" i="4"/>
  <c r="D67" i="4"/>
  <c r="F67" i="4"/>
  <c r="H67" i="4"/>
  <c r="B68" i="4"/>
  <c r="D68" i="4"/>
  <c r="F68" i="4"/>
  <c r="H68" i="4"/>
  <c r="B69" i="4"/>
  <c r="D69" i="4"/>
  <c r="F69" i="4"/>
  <c r="H69" i="4"/>
  <c r="B70" i="4"/>
  <c r="D70" i="4"/>
  <c r="F70" i="4"/>
  <c r="H70" i="4"/>
  <c r="B71" i="4"/>
  <c r="D71" i="4"/>
  <c r="F71" i="4"/>
  <c r="H71" i="4"/>
  <c r="B72" i="4"/>
  <c r="D72" i="4"/>
  <c r="F72" i="4"/>
  <c r="H72" i="4"/>
  <c r="B73" i="4"/>
  <c r="D73" i="4"/>
  <c r="F73" i="4"/>
  <c r="H73" i="4"/>
  <c r="B74" i="4"/>
  <c r="D74" i="4"/>
  <c r="F74" i="4"/>
  <c r="H74" i="4"/>
  <c r="B75" i="4"/>
  <c r="D75" i="4"/>
  <c r="F75" i="4"/>
  <c r="H75" i="4"/>
  <c r="B76" i="4"/>
  <c r="D76" i="4"/>
  <c r="F76" i="4"/>
  <c r="H76" i="4"/>
  <c r="B77" i="4"/>
  <c r="D77" i="4"/>
  <c r="F77" i="4"/>
  <c r="H77" i="4"/>
  <c r="B78" i="4"/>
  <c r="D78" i="4"/>
  <c r="F78" i="4"/>
  <c r="H78" i="4"/>
  <c r="B79" i="4"/>
  <c r="D79" i="4"/>
  <c r="F79" i="4"/>
  <c r="H79" i="4"/>
  <c r="B80" i="4"/>
  <c r="D80" i="4"/>
  <c r="F80" i="4"/>
  <c r="H80" i="4"/>
  <c r="B81" i="4"/>
  <c r="D81" i="4"/>
  <c r="F81" i="4"/>
  <c r="H81" i="4"/>
  <c r="B82" i="4"/>
  <c r="D82" i="4"/>
  <c r="F82" i="4"/>
  <c r="H82" i="4"/>
  <c r="B83" i="4"/>
  <c r="D83" i="4"/>
  <c r="F83" i="4"/>
  <c r="H83" i="4"/>
  <c r="B84" i="4"/>
  <c r="D84" i="4"/>
  <c r="F84" i="4"/>
  <c r="H84" i="4"/>
  <c r="B85" i="4"/>
  <c r="D85" i="4"/>
  <c r="F85" i="4"/>
  <c r="H85" i="4"/>
  <c r="B86" i="4"/>
  <c r="D86" i="4"/>
  <c r="F86" i="4"/>
  <c r="H86" i="4"/>
  <c r="B87" i="4"/>
  <c r="D87" i="4"/>
  <c r="F87" i="4"/>
  <c r="H87" i="4"/>
  <c r="B88" i="4"/>
  <c r="D88" i="4"/>
  <c r="F88" i="4"/>
  <c r="H88" i="4"/>
  <c r="B89" i="4"/>
  <c r="D89" i="4"/>
  <c r="F89" i="4"/>
  <c r="H89" i="4"/>
  <c r="B90" i="4"/>
  <c r="D90" i="4"/>
  <c r="F90" i="4"/>
  <c r="H90" i="4"/>
  <c r="B91" i="4"/>
  <c r="D91" i="4"/>
  <c r="F91" i="4"/>
  <c r="H91" i="4"/>
  <c r="B92" i="4"/>
  <c r="D92" i="4"/>
  <c r="F92" i="4"/>
  <c r="H92" i="4"/>
  <c r="B93" i="4"/>
  <c r="D93" i="4"/>
  <c r="F93" i="4"/>
  <c r="H93" i="4"/>
  <c r="B94" i="4"/>
  <c r="D94" i="4"/>
  <c r="F94" i="4"/>
  <c r="H94" i="4"/>
  <c r="B95" i="4"/>
  <c r="D95" i="4"/>
  <c r="F95" i="4"/>
  <c r="H95" i="4"/>
  <c r="B96" i="4"/>
  <c r="D96" i="4"/>
  <c r="F96" i="4"/>
  <c r="H96" i="4"/>
  <c r="B97" i="4"/>
  <c r="D97" i="4"/>
  <c r="F97" i="4"/>
  <c r="H97" i="4"/>
  <c r="B98" i="4"/>
  <c r="D98" i="4"/>
  <c r="F98" i="4"/>
  <c r="H98" i="4"/>
  <c r="B99" i="4"/>
  <c r="D99" i="4"/>
  <c r="F99" i="4"/>
  <c r="H99" i="4"/>
  <c r="B100" i="4"/>
  <c r="D100" i="4"/>
  <c r="F100" i="4"/>
  <c r="H100" i="4"/>
  <c r="B101" i="4"/>
  <c r="D101" i="4"/>
  <c r="F101" i="4"/>
  <c r="H101" i="4"/>
  <c r="B102" i="4"/>
  <c r="D102" i="4"/>
  <c r="F102" i="4"/>
  <c r="H102" i="4"/>
  <c r="B103" i="4"/>
  <c r="D103" i="4"/>
  <c r="F103" i="4"/>
  <c r="H103" i="4"/>
  <c r="B104" i="4"/>
  <c r="D104" i="4"/>
  <c r="F104" i="4"/>
  <c r="H104" i="4"/>
  <c r="B105" i="4"/>
  <c r="D105" i="4"/>
  <c r="F105" i="4"/>
  <c r="H105" i="4"/>
  <c r="B106" i="4"/>
  <c r="D106" i="4"/>
  <c r="F106" i="4"/>
  <c r="H106" i="4"/>
  <c r="B107" i="4"/>
  <c r="D107" i="4"/>
  <c r="F107" i="4"/>
  <c r="H107" i="4"/>
  <c r="B108" i="4"/>
  <c r="D108" i="4"/>
  <c r="F108" i="4"/>
  <c r="H108" i="4"/>
  <c r="B109" i="4"/>
  <c r="D109" i="4"/>
  <c r="F109" i="4"/>
  <c r="H109" i="4"/>
  <c r="B110" i="4"/>
  <c r="D110" i="4"/>
  <c r="F110" i="4"/>
  <c r="H110" i="4"/>
  <c r="B111" i="4"/>
  <c r="D111" i="4"/>
  <c r="F111" i="4"/>
  <c r="H111" i="4"/>
  <c r="B112" i="4"/>
  <c r="D112" i="4"/>
  <c r="F112" i="4"/>
  <c r="H112" i="4"/>
  <c r="B113" i="4"/>
  <c r="D113" i="4"/>
  <c r="F113" i="4"/>
  <c r="H113" i="4"/>
  <c r="B114" i="4"/>
  <c r="D114" i="4"/>
  <c r="F114" i="4"/>
  <c r="H114" i="4"/>
  <c r="B115" i="4"/>
  <c r="D115" i="4"/>
  <c r="F115" i="4"/>
  <c r="H115" i="4"/>
  <c r="B116" i="4"/>
  <c r="D116" i="4"/>
  <c r="F116" i="4"/>
  <c r="H116" i="4"/>
  <c r="B117" i="4"/>
  <c r="D117" i="4"/>
  <c r="F117" i="4"/>
  <c r="H117" i="4"/>
  <c r="B118" i="4"/>
  <c r="D118" i="4"/>
  <c r="F118" i="4"/>
  <c r="H118" i="4"/>
  <c r="B119" i="4"/>
  <c r="D119" i="4"/>
  <c r="F119" i="4"/>
  <c r="H119" i="4"/>
  <c r="B120" i="4"/>
  <c r="D120" i="4"/>
  <c r="F120" i="4"/>
  <c r="H120" i="4"/>
  <c r="B121" i="4"/>
  <c r="D121" i="4"/>
  <c r="F121" i="4"/>
  <c r="H121" i="4"/>
  <c r="B122" i="4"/>
  <c r="D122" i="4"/>
  <c r="F122" i="4"/>
  <c r="H122" i="4"/>
  <c r="B123" i="4"/>
  <c r="D123" i="4"/>
  <c r="F123" i="4"/>
  <c r="H123" i="4"/>
  <c r="B124" i="4"/>
  <c r="D124" i="4"/>
  <c r="F124" i="4"/>
  <c r="H124" i="4"/>
  <c r="B125" i="4"/>
  <c r="D125" i="4"/>
  <c r="F125" i="4"/>
  <c r="H125" i="4"/>
  <c r="B126" i="4"/>
  <c r="D126" i="4"/>
  <c r="F126" i="4"/>
  <c r="H126" i="4"/>
  <c r="B127" i="4"/>
  <c r="D127" i="4"/>
  <c r="F127" i="4"/>
  <c r="H127" i="4"/>
  <c r="B128" i="4"/>
  <c r="D128" i="4"/>
  <c r="F128" i="4"/>
  <c r="H128" i="4"/>
  <c r="B129" i="4"/>
  <c r="D129" i="4"/>
  <c r="F129" i="4"/>
  <c r="H129" i="4"/>
  <c r="B130" i="4"/>
  <c r="D130" i="4"/>
  <c r="F130" i="4"/>
  <c r="H130" i="4"/>
  <c r="B131" i="4"/>
  <c r="D131" i="4"/>
  <c r="F131" i="4"/>
  <c r="H131" i="4"/>
  <c r="B132" i="4"/>
  <c r="D132" i="4"/>
  <c r="F132" i="4"/>
  <c r="H132" i="4"/>
  <c r="B133" i="4"/>
  <c r="D133" i="4"/>
  <c r="F133" i="4"/>
  <c r="H133" i="4"/>
  <c r="B134" i="4"/>
  <c r="D134" i="4"/>
  <c r="F134" i="4"/>
  <c r="H134" i="4"/>
  <c r="B135" i="4"/>
  <c r="D135" i="4"/>
  <c r="F135" i="4"/>
  <c r="H135" i="4"/>
  <c r="B136" i="4"/>
  <c r="D136" i="4"/>
  <c r="F136" i="4"/>
  <c r="H136" i="4"/>
  <c r="B137" i="4"/>
  <c r="D137" i="4"/>
  <c r="F137" i="4"/>
  <c r="H137" i="4"/>
  <c r="B138" i="4"/>
  <c r="D138" i="4"/>
  <c r="F138" i="4"/>
  <c r="H138" i="4"/>
  <c r="B139" i="4"/>
  <c r="D139" i="4"/>
  <c r="F139" i="4"/>
  <c r="H139" i="4"/>
  <c r="B140" i="4"/>
  <c r="D140" i="4"/>
  <c r="F140" i="4"/>
  <c r="H140" i="4"/>
  <c r="B141" i="4"/>
  <c r="D141" i="4"/>
  <c r="F141" i="4"/>
  <c r="H141" i="4"/>
  <c r="B142" i="4"/>
  <c r="D142" i="4"/>
  <c r="F142" i="4"/>
  <c r="H142" i="4"/>
  <c r="B143" i="4"/>
  <c r="D143" i="4"/>
  <c r="F143" i="4"/>
  <c r="H143" i="4"/>
  <c r="B144" i="4"/>
  <c r="D144" i="4"/>
  <c r="F144" i="4"/>
  <c r="H144" i="4"/>
  <c r="B145" i="4"/>
  <c r="D145" i="4"/>
  <c r="F145" i="4"/>
  <c r="H145" i="4"/>
  <c r="B146" i="4"/>
  <c r="D146" i="4"/>
  <c r="F146" i="4"/>
  <c r="H146" i="4"/>
  <c r="B147" i="4"/>
  <c r="D147" i="4"/>
  <c r="F147" i="4"/>
  <c r="H147" i="4"/>
  <c r="B148" i="4"/>
  <c r="D148" i="4"/>
  <c r="F148" i="4"/>
  <c r="H148" i="4"/>
  <c r="B149" i="4"/>
  <c r="D149" i="4"/>
  <c r="F149" i="4"/>
  <c r="H149" i="4"/>
  <c r="B150" i="4"/>
  <c r="D150" i="4"/>
  <c r="F150" i="4"/>
  <c r="H150" i="4"/>
  <c r="B151" i="4"/>
  <c r="D151" i="4"/>
  <c r="F151" i="4"/>
  <c r="H151" i="4"/>
  <c r="B152" i="4"/>
  <c r="D152" i="4"/>
  <c r="F152" i="4"/>
  <c r="H152" i="4"/>
  <c r="B153" i="4"/>
  <c r="D153" i="4"/>
  <c r="F153" i="4"/>
  <c r="H153" i="4"/>
  <c r="B154" i="4"/>
  <c r="D154" i="4"/>
  <c r="F154" i="4"/>
  <c r="H154" i="4"/>
  <c r="B155" i="4"/>
  <c r="D155" i="4"/>
  <c r="F155" i="4"/>
  <c r="H155" i="4"/>
  <c r="B156" i="4"/>
  <c r="D156" i="4"/>
  <c r="F156" i="4"/>
  <c r="H156" i="4"/>
  <c r="B157" i="4"/>
  <c r="D157" i="4"/>
  <c r="F157" i="4"/>
  <c r="H157" i="4"/>
  <c r="B158" i="4"/>
  <c r="D158" i="4"/>
  <c r="F158" i="4"/>
  <c r="H158" i="4"/>
  <c r="B159" i="4"/>
  <c r="D159" i="4"/>
  <c r="F159" i="4"/>
  <c r="H159" i="4"/>
  <c r="B160" i="4"/>
  <c r="D160" i="4"/>
  <c r="F160" i="4"/>
  <c r="H160" i="4"/>
  <c r="B161" i="4"/>
  <c r="D161" i="4"/>
  <c r="F161" i="4"/>
  <c r="H161" i="4"/>
  <c r="B162" i="4"/>
  <c r="D162" i="4"/>
  <c r="F162" i="4"/>
  <c r="H162" i="4"/>
  <c r="B163" i="4"/>
  <c r="D163" i="4"/>
  <c r="F163" i="4"/>
  <c r="H163" i="4"/>
  <c r="B164" i="4"/>
  <c r="D164" i="4"/>
  <c r="F164" i="4"/>
  <c r="H164" i="4"/>
  <c r="B165" i="4"/>
  <c r="D165" i="4"/>
  <c r="F165" i="4"/>
  <c r="H165" i="4"/>
  <c r="B166" i="4"/>
  <c r="D166" i="4"/>
  <c r="F166" i="4"/>
  <c r="H166" i="4"/>
  <c r="B167" i="4"/>
  <c r="D167" i="4"/>
  <c r="F167" i="4"/>
  <c r="H167" i="4"/>
  <c r="B168" i="4"/>
  <c r="D168" i="4"/>
  <c r="F168" i="4"/>
  <c r="H168" i="4"/>
  <c r="B169" i="4"/>
  <c r="D169" i="4"/>
  <c r="F169" i="4"/>
  <c r="H169" i="4"/>
  <c r="B170" i="4"/>
  <c r="D170" i="4"/>
  <c r="F170" i="4"/>
  <c r="H170" i="4"/>
  <c r="B171" i="4"/>
  <c r="D171" i="4"/>
  <c r="F171" i="4"/>
  <c r="H171" i="4"/>
  <c r="B172" i="4"/>
  <c r="D172" i="4"/>
  <c r="F172" i="4"/>
  <c r="H172" i="4"/>
  <c r="B173" i="4"/>
  <c r="D173" i="4"/>
  <c r="F173" i="4"/>
  <c r="H173" i="4"/>
  <c r="B174" i="4"/>
  <c r="D174" i="4"/>
  <c r="F174" i="4"/>
  <c r="H174" i="4"/>
  <c r="B175" i="4"/>
  <c r="D175" i="4"/>
  <c r="F175" i="4"/>
  <c r="H175" i="4"/>
  <c r="B176" i="4"/>
  <c r="D176" i="4"/>
  <c r="F176" i="4"/>
  <c r="H176" i="4"/>
  <c r="B177" i="4"/>
  <c r="D177" i="4"/>
  <c r="F177" i="4"/>
  <c r="H177" i="4"/>
  <c r="B178" i="4"/>
  <c r="D178" i="4"/>
  <c r="F178" i="4"/>
  <c r="H178" i="4"/>
  <c r="B179" i="4"/>
  <c r="D179" i="4"/>
  <c r="F179" i="4"/>
  <c r="H179" i="4"/>
  <c r="B180" i="4"/>
  <c r="D180" i="4"/>
  <c r="F180" i="4"/>
  <c r="H180" i="4"/>
  <c r="B181" i="4"/>
  <c r="D181" i="4"/>
  <c r="F181" i="4"/>
  <c r="H181" i="4"/>
  <c r="B182" i="4"/>
  <c r="D182" i="4"/>
  <c r="F182" i="4"/>
  <c r="H182" i="4"/>
  <c r="B183" i="4"/>
  <c r="D183" i="4"/>
  <c r="F183" i="4"/>
  <c r="H183" i="4"/>
  <c r="B184" i="4"/>
  <c r="D184" i="4"/>
  <c r="F184" i="4"/>
  <c r="H184" i="4"/>
  <c r="B185" i="4"/>
  <c r="D185" i="4"/>
  <c r="F185" i="4"/>
  <c r="H185" i="4"/>
  <c r="B186" i="4"/>
  <c r="D186" i="4"/>
  <c r="F186" i="4"/>
  <c r="H186" i="4"/>
  <c r="B187" i="4"/>
  <c r="D187" i="4"/>
  <c r="F187" i="4"/>
  <c r="H187" i="4"/>
  <c r="B188" i="4"/>
  <c r="D188" i="4"/>
  <c r="F188" i="4"/>
  <c r="H188" i="4"/>
  <c r="B189" i="4"/>
  <c r="D189" i="4"/>
  <c r="F189" i="4"/>
  <c r="H189" i="4"/>
  <c r="B190" i="4"/>
  <c r="D190" i="4"/>
  <c r="F190" i="4"/>
  <c r="H190" i="4"/>
  <c r="B191" i="4"/>
  <c r="D191" i="4"/>
  <c r="F191" i="4"/>
  <c r="H191" i="4"/>
  <c r="B192" i="4"/>
  <c r="D192" i="4"/>
  <c r="F192" i="4"/>
  <c r="H192" i="4"/>
  <c r="B193" i="4"/>
  <c r="D193" i="4"/>
  <c r="F193" i="4"/>
  <c r="H193" i="4"/>
  <c r="B194" i="4"/>
  <c r="D194" i="4"/>
  <c r="F194" i="4"/>
  <c r="H194" i="4"/>
  <c r="B195" i="4"/>
  <c r="D195" i="4"/>
  <c r="F195" i="4"/>
  <c r="H195" i="4"/>
  <c r="B196" i="4"/>
  <c r="D196" i="4"/>
  <c r="F196" i="4"/>
  <c r="H196" i="4"/>
  <c r="B197" i="4"/>
  <c r="D197" i="4"/>
  <c r="F197" i="4"/>
  <c r="H197" i="4"/>
  <c r="B198" i="4"/>
  <c r="D198" i="4"/>
  <c r="F198" i="4"/>
  <c r="H198" i="4"/>
  <c r="B199" i="4"/>
  <c r="D199" i="4"/>
  <c r="F199" i="4"/>
  <c r="H199" i="4"/>
  <c r="B200" i="4"/>
  <c r="D200" i="4"/>
  <c r="F200" i="4"/>
  <c r="H200" i="4"/>
  <c r="B201" i="4"/>
  <c r="D201" i="4"/>
  <c r="F201" i="4"/>
  <c r="H201" i="4"/>
  <c r="B202" i="4"/>
  <c r="D202" i="4"/>
  <c r="F202" i="4"/>
  <c r="H202" i="4"/>
  <c r="B203" i="4"/>
  <c r="D203" i="4"/>
  <c r="F203" i="4"/>
  <c r="H203" i="4"/>
  <c r="B204" i="4"/>
  <c r="D204" i="4"/>
  <c r="F204" i="4"/>
  <c r="H204" i="4"/>
  <c r="B205" i="4"/>
  <c r="D205" i="4"/>
  <c r="F205" i="4"/>
  <c r="H205" i="4"/>
  <c r="H5" i="4"/>
  <c r="H3" i="4" s="1"/>
  <c r="F5" i="4"/>
  <c r="F3" i="4" s="1"/>
  <c r="AA168" i="18" s="1"/>
  <c r="C168" i="18" s="1"/>
  <c r="D5" i="4"/>
  <c r="D3" i="4" s="1"/>
  <c r="B5" i="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G3" i="27"/>
  <c r="H3" i="27"/>
  <c r="I3" i="27"/>
  <c r="G5" i="27"/>
  <c r="H5" i="27"/>
  <c r="I5" i="27"/>
  <c r="G6" i="27"/>
  <c r="H6" i="27"/>
  <c r="I6" i="27"/>
  <c r="G7" i="27"/>
  <c r="H7" i="27"/>
  <c r="I7" i="27"/>
  <c r="G8" i="27"/>
  <c r="H8" i="27"/>
  <c r="I8" i="27"/>
  <c r="G9" i="27"/>
  <c r="H9" i="27"/>
  <c r="I9" i="27"/>
  <c r="G10" i="27"/>
  <c r="H10" i="27"/>
  <c r="I10" i="27"/>
  <c r="G11" i="27"/>
  <c r="H11" i="27"/>
  <c r="I11" i="27"/>
  <c r="G12" i="27"/>
  <c r="H12" i="27"/>
  <c r="I12" i="27"/>
  <c r="G13" i="27"/>
  <c r="H13" i="27"/>
  <c r="I13" i="27"/>
  <c r="G14" i="27"/>
  <c r="H14" i="27"/>
  <c r="I14" i="27"/>
  <c r="G15" i="27"/>
  <c r="H15" i="27"/>
  <c r="I15" i="27"/>
  <c r="G16" i="27"/>
  <c r="H16" i="27"/>
  <c r="I16" i="27"/>
  <c r="G17" i="27"/>
  <c r="H17" i="27"/>
  <c r="I17" i="27"/>
  <c r="G18" i="27"/>
  <c r="H18" i="27"/>
  <c r="I18" i="27"/>
  <c r="G19" i="27"/>
  <c r="H19" i="27"/>
  <c r="I19" i="27"/>
  <c r="G20" i="27"/>
  <c r="H20" i="27"/>
  <c r="I20" i="27"/>
  <c r="G21" i="27"/>
  <c r="H21" i="27"/>
  <c r="I21" i="27"/>
  <c r="G22" i="27"/>
  <c r="H22" i="27"/>
  <c r="I22" i="27"/>
  <c r="G23" i="27"/>
  <c r="H23" i="27"/>
  <c r="I23" i="27"/>
  <c r="G24" i="27"/>
  <c r="H24" i="27"/>
  <c r="I24" i="27"/>
  <c r="G25" i="27"/>
  <c r="H25" i="27"/>
  <c r="I25" i="27"/>
  <c r="G26" i="27"/>
  <c r="H26" i="27"/>
  <c r="I26" i="27"/>
  <c r="G27" i="27"/>
  <c r="H27" i="27"/>
  <c r="I27" i="27"/>
  <c r="G28" i="27"/>
  <c r="H28" i="27"/>
  <c r="I28" i="27"/>
  <c r="G29" i="27"/>
  <c r="H29" i="27"/>
  <c r="I29" i="27"/>
  <c r="G30" i="27"/>
  <c r="H30" i="27"/>
  <c r="I30" i="27"/>
  <c r="G31" i="27"/>
  <c r="H31" i="27"/>
  <c r="I31" i="27"/>
  <c r="G32" i="27"/>
  <c r="H32" i="27"/>
  <c r="I32" i="27"/>
  <c r="G33" i="27"/>
  <c r="H33" i="27"/>
  <c r="I33" i="27"/>
  <c r="G34" i="27"/>
  <c r="H34" i="27"/>
  <c r="I34" i="27"/>
  <c r="G35" i="27"/>
  <c r="H35" i="27"/>
  <c r="I35" i="27"/>
  <c r="G36" i="27"/>
  <c r="H36" i="27"/>
  <c r="I36" i="27"/>
  <c r="G37" i="27"/>
  <c r="H37" i="27"/>
  <c r="I37" i="27"/>
  <c r="G38" i="27"/>
  <c r="H38" i="27"/>
  <c r="I38" i="27"/>
  <c r="G39" i="27"/>
  <c r="H39" i="27"/>
  <c r="I39" i="27"/>
  <c r="G40" i="27"/>
  <c r="H40" i="27"/>
  <c r="I40" i="27"/>
  <c r="G41" i="27"/>
  <c r="H41" i="27"/>
  <c r="I41" i="27"/>
  <c r="G42" i="27"/>
  <c r="H42" i="27"/>
  <c r="I42" i="27"/>
  <c r="G43" i="27"/>
  <c r="H43" i="27"/>
  <c r="I43" i="27"/>
  <c r="G44" i="27"/>
  <c r="H44" i="27"/>
  <c r="I44" i="27"/>
  <c r="G45" i="27"/>
  <c r="H45" i="27"/>
  <c r="I45" i="27"/>
  <c r="G46" i="27"/>
  <c r="H46" i="27"/>
  <c r="I46" i="27"/>
  <c r="G47" i="27"/>
  <c r="H47" i="27"/>
  <c r="I47" i="27"/>
  <c r="G48" i="27"/>
  <c r="H48" i="27"/>
  <c r="I48" i="27"/>
  <c r="G49" i="27"/>
  <c r="H49" i="27"/>
  <c r="I49" i="27"/>
  <c r="G50" i="27"/>
  <c r="H50" i="27"/>
  <c r="I50" i="27"/>
  <c r="G51" i="27"/>
  <c r="H51" i="27"/>
  <c r="I51" i="27"/>
  <c r="G52" i="27"/>
  <c r="H52" i="27"/>
  <c r="I52" i="27"/>
  <c r="G53" i="27"/>
  <c r="H53" i="27"/>
  <c r="I53" i="27"/>
  <c r="G54" i="27"/>
  <c r="H54" i="27"/>
  <c r="I54" i="27"/>
  <c r="G55" i="27"/>
  <c r="H55" i="27"/>
  <c r="I55" i="27"/>
  <c r="G56" i="27"/>
  <c r="H56" i="27"/>
  <c r="I56" i="27"/>
  <c r="G57" i="27"/>
  <c r="H57" i="27"/>
  <c r="I57" i="27"/>
  <c r="G58" i="27"/>
  <c r="H58" i="27"/>
  <c r="I58" i="27"/>
  <c r="G59" i="27"/>
  <c r="H59" i="27"/>
  <c r="I59" i="27"/>
  <c r="G60" i="27"/>
  <c r="H60" i="27"/>
  <c r="I60" i="27"/>
  <c r="G61" i="27"/>
  <c r="H61" i="27"/>
  <c r="I61" i="27"/>
  <c r="G62" i="27"/>
  <c r="H62" i="27"/>
  <c r="I62" i="27"/>
  <c r="G63" i="27"/>
  <c r="H63" i="27"/>
  <c r="I63" i="27"/>
  <c r="G64" i="27"/>
  <c r="H64" i="27"/>
  <c r="I64" i="27"/>
  <c r="G65" i="27"/>
  <c r="H65" i="27"/>
  <c r="I65" i="27"/>
  <c r="G66" i="27"/>
  <c r="H66" i="27"/>
  <c r="I66" i="27"/>
  <c r="G67" i="27"/>
  <c r="H67" i="27"/>
  <c r="I67" i="27"/>
  <c r="G68" i="27"/>
  <c r="H68" i="27"/>
  <c r="I68" i="27"/>
  <c r="G69" i="27"/>
  <c r="H69" i="27"/>
  <c r="I69" i="27"/>
  <c r="G70" i="27"/>
  <c r="H70" i="27"/>
  <c r="I70" i="27"/>
  <c r="G71" i="27"/>
  <c r="H71" i="27"/>
  <c r="I71" i="27"/>
  <c r="G72" i="27"/>
  <c r="H72" i="27"/>
  <c r="I72" i="27"/>
  <c r="G73" i="27"/>
  <c r="H73" i="27"/>
  <c r="I73" i="27"/>
  <c r="G74" i="27"/>
  <c r="H74" i="27"/>
  <c r="I74" i="27"/>
  <c r="G75" i="27"/>
  <c r="H75" i="27"/>
  <c r="I75" i="27"/>
  <c r="G76" i="27"/>
  <c r="H76" i="27"/>
  <c r="I76" i="27"/>
  <c r="G77" i="27"/>
  <c r="H77" i="27"/>
  <c r="I77" i="27"/>
  <c r="G78" i="27"/>
  <c r="H78" i="27"/>
  <c r="I78" i="27"/>
  <c r="G79" i="27"/>
  <c r="H79" i="27"/>
  <c r="I79" i="27"/>
  <c r="G80" i="27"/>
  <c r="H80" i="27"/>
  <c r="I80" i="27"/>
  <c r="G81" i="27"/>
  <c r="H81" i="27"/>
  <c r="I81" i="27"/>
  <c r="G82" i="27"/>
  <c r="H82" i="27"/>
  <c r="I82" i="27"/>
  <c r="G83" i="27"/>
  <c r="H83" i="27"/>
  <c r="I83" i="27"/>
  <c r="G84" i="27"/>
  <c r="H84" i="27"/>
  <c r="I84" i="27"/>
  <c r="G85" i="27"/>
  <c r="H85" i="27"/>
  <c r="I85" i="27"/>
  <c r="G86" i="27"/>
  <c r="H86" i="27"/>
  <c r="I86" i="27"/>
  <c r="G87" i="27"/>
  <c r="H87" i="27"/>
  <c r="I87" i="27"/>
  <c r="G88" i="27"/>
  <c r="H88" i="27"/>
  <c r="I88" i="27"/>
  <c r="G89" i="27"/>
  <c r="H89" i="27"/>
  <c r="I89" i="27"/>
  <c r="G90" i="27"/>
  <c r="H90" i="27"/>
  <c r="I90" i="27"/>
  <c r="G91" i="27"/>
  <c r="H91" i="27"/>
  <c r="I91" i="27"/>
  <c r="G92" i="27"/>
  <c r="H92" i="27"/>
  <c r="I92" i="27"/>
  <c r="G93" i="27"/>
  <c r="H93" i="27"/>
  <c r="I93" i="27"/>
  <c r="G94" i="27"/>
  <c r="H94" i="27"/>
  <c r="I94" i="27"/>
  <c r="G95" i="27"/>
  <c r="H95" i="27"/>
  <c r="I95" i="27"/>
  <c r="G96" i="27"/>
  <c r="H96" i="27"/>
  <c r="I96" i="27"/>
  <c r="G97" i="27"/>
  <c r="H97" i="27"/>
  <c r="I97" i="27"/>
  <c r="G98" i="27"/>
  <c r="H98" i="27"/>
  <c r="I98" i="27"/>
  <c r="G99" i="27"/>
  <c r="H99" i="27"/>
  <c r="I99" i="27"/>
  <c r="G100" i="27"/>
  <c r="H100" i="27"/>
  <c r="I100" i="27"/>
  <c r="G101" i="27"/>
  <c r="H101" i="27"/>
  <c r="I101" i="27"/>
  <c r="G102" i="27"/>
  <c r="H102" i="27"/>
  <c r="I102" i="27"/>
  <c r="G103" i="27"/>
  <c r="H103" i="27"/>
  <c r="I103" i="27"/>
  <c r="G104" i="27"/>
  <c r="H104" i="27"/>
  <c r="I104" i="27"/>
  <c r="G105" i="27"/>
  <c r="H105" i="27"/>
  <c r="I105" i="27"/>
  <c r="G106" i="27"/>
  <c r="H106" i="27"/>
  <c r="I106" i="27"/>
  <c r="G107" i="27"/>
  <c r="H107" i="27"/>
  <c r="I107" i="27"/>
  <c r="G108" i="27"/>
  <c r="H108" i="27"/>
  <c r="I108" i="27"/>
  <c r="G109" i="27"/>
  <c r="H109" i="27"/>
  <c r="I109" i="27"/>
  <c r="G110" i="27"/>
  <c r="H110" i="27"/>
  <c r="I110" i="27"/>
  <c r="G111" i="27"/>
  <c r="H111" i="27"/>
  <c r="I111" i="27"/>
  <c r="G112" i="27"/>
  <c r="H112" i="27"/>
  <c r="I112" i="27"/>
  <c r="G113" i="27"/>
  <c r="H113" i="27"/>
  <c r="I113" i="27"/>
  <c r="G114" i="27"/>
  <c r="H114" i="27"/>
  <c r="I114" i="27"/>
  <c r="G115" i="27"/>
  <c r="H115" i="27"/>
  <c r="I115" i="27"/>
  <c r="G116" i="27"/>
  <c r="H116" i="27"/>
  <c r="I116" i="27"/>
  <c r="G117" i="27"/>
  <c r="H117" i="27"/>
  <c r="I117" i="27"/>
  <c r="G118" i="27"/>
  <c r="H118" i="27"/>
  <c r="I118" i="27"/>
  <c r="G119" i="27"/>
  <c r="H119" i="27"/>
  <c r="I119" i="27"/>
  <c r="G120" i="27"/>
  <c r="H120" i="27"/>
  <c r="I120" i="27"/>
  <c r="G121" i="27"/>
  <c r="H121" i="27"/>
  <c r="I121" i="27"/>
  <c r="G122" i="27"/>
  <c r="H122" i="27"/>
  <c r="I122" i="27"/>
  <c r="G123" i="27"/>
  <c r="H123" i="27"/>
  <c r="I123" i="27"/>
  <c r="G124" i="27"/>
  <c r="H124" i="27"/>
  <c r="I124" i="27"/>
  <c r="G125" i="27"/>
  <c r="H125" i="27"/>
  <c r="I125" i="27"/>
  <c r="G126" i="27"/>
  <c r="H126" i="27"/>
  <c r="I126" i="27"/>
  <c r="G127" i="27"/>
  <c r="H127" i="27"/>
  <c r="I127" i="27"/>
  <c r="G128" i="27"/>
  <c r="H128" i="27"/>
  <c r="I128" i="27"/>
  <c r="G129" i="27"/>
  <c r="H129" i="27"/>
  <c r="I129" i="27"/>
  <c r="G130" i="27"/>
  <c r="H130" i="27"/>
  <c r="I130" i="27"/>
  <c r="G131" i="27"/>
  <c r="H131" i="27"/>
  <c r="I131" i="27"/>
  <c r="G132" i="27"/>
  <c r="H132" i="27"/>
  <c r="I132" i="27"/>
  <c r="G133" i="27"/>
  <c r="H133" i="27"/>
  <c r="I133" i="27"/>
  <c r="G134" i="27"/>
  <c r="H134" i="27"/>
  <c r="I134" i="27"/>
  <c r="G135" i="27"/>
  <c r="H135" i="27"/>
  <c r="I135" i="27"/>
  <c r="G136" i="27"/>
  <c r="H136" i="27"/>
  <c r="I136" i="27"/>
  <c r="G137" i="27"/>
  <c r="H137" i="27"/>
  <c r="I137" i="27"/>
  <c r="G138" i="27"/>
  <c r="H138" i="27"/>
  <c r="I138" i="27"/>
  <c r="G139" i="27"/>
  <c r="H139" i="27"/>
  <c r="I139" i="27"/>
  <c r="G140" i="27"/>
  <c r="H140" i="27"/>
  <c r="I140" i="27"/>
  <c r="G141" i="27"/>
  <c r="H141" i="27"/>
  <c r="I141" i="27"/>
  <c r="G142" i="27"/>
  <c r="H142" i="27"/>
  <c r="I142" i="27"/>
  <c r="G143" i="27"/>
  <c r="H143" i="27"/>
  <c r="I143" i="27"/>
  <c r="G144" i="27"/>
  <c r="H144" i="27"/>
  <c r="I144" i="27"/>
  <c r="G145" i="27"/>
  <c r="H145" i="27"/>
  <c r="I145" i="27"/>
  <c r="G146" i="27"/>
  <c r="H146" i="27"/>
  <c r="I146" i="27"/>
  <c r="G147" i="27"/>
  <c r="H147" i="27"/>
  <c r="I147" i="27"/>
  <c r="G148" i="27"/>
  <c r="H148" i="27"/>
  <c r="I148" i="27"/>
  <c r="G149" i="27"/>
  <c r="H149" i="27"/>
  <c r="I149" i="27"/>
  <c r="G150" i="27"/>
  <c r="H150" i="27"/>
  <c r="I150" i="27"/>
  <c r="G151" i="27"/>
  <c r="H151" i="27"/>
  <c r="I151" i="27"/>
  <c r="G152" i="27"/>
  <c r="H152" i="27"/>
  <c r="I152" i="27"/>
  <c r="G153" i="27"/>
  <c r="H153" i="27"/>
  <c r="I153" i="27"/>
  <c r="G154" i="27"/>
  <c r="H154" i="27"/>
  <c r="I154" i="27"/>
  <c r="G155" i="27"/>
  <c r="H155" i="27"/>
  <c r="I155" i="27"/>
  <c r="G156" i="27"/>
  <c r="H156" i="27"/>
  <c r="I156" i="27"/>
  <c r="G157" i="27"/>
  <c r="H157" i="27"/>
  <c r="I157" i="27"/>
  <c r="G158" i="27"/>
  <c r="H158" i="27"/>
  <c r="I158" i="27"/>
  <c r="G159" i="27"/>
  <c r="H159" i="27"/>
  <c r="I159" i="27"/>
  <c r="G160" i="27"/>
  <c r="H160" i="27"/>
  <c r="I160" i="27"/>
  <c r="G161" i="27"/>
  <c r="H161" i="27"/>
  <c r="I161" i="27"/>
  <c r="G162" i="27"/>
  <c r="H162" i="27"/>
  <c r="I162" i="27"/>
  <c r="G163" i="27"/>
  <c r="H163" i="27"/>
  <c r="I163" i="27"/>
  <c r="G164" i="27"/>
  <c r="H164" i="27"/>
  <c r="I164" i="27"/>
  <c r="G165" i="27"/>
  <c r="H165" i="27"/>
  <c r="I165" i="27"/>
  <c r="G166" i="27"/>
  <c r="H166" i="27"/>
  <c r="I166" i="27"/>
  <c r="G167" i="27"/>
  <c r="H167" i="27"/>
  <c r="I167" i="27"/>
  <c r="G168" i="27"/>
  <c r="H168" i="27"/>
  <c r="I168" i="27"/>
  <c r="G169" i="27"/>
  <c r="H169" i="27"/>
  <c r="I169" i="27"/>
  <c r="G170" i="27"/>
  <c r="H170" i="27"/>
  <c r="I170" i="27"/>
  <c r="G171" i="27"/>
  <c r="H171" i="27"/>
  <c r="I171" i="27"/>
  <c r="G172" i="27"/>
  <c r="H172" i="27"/>
  <c r="I172" i="27"/>
  <c r="G173" i="27"/>
  <c r="H173" i="27"/>
  <c r="I173" i="27"/>
  <c r="G174" i="27"/>
  <c r="H174" i="27"/>
  <c r="I174" i="27"/>
  <c r="G175" i="27"/>
  <c r="H175" i="27"/>
  <c r="I175" i="27"/>
  <c r="G176" i="27"/>
  <c r="H176" i="27"/>
  <c r="I176" i="27"/>
  <c r="G177" i="27"/>
  <c r="H177" i="27"/>
  <c r="I177" i="27"/>
  <c r="G178" i="27"/>
  <c r="H178" i="27"/>
  <c r="I178" i="27"/>
  <c r="G179" i="27"/>
  <c r="H179" i="27"/>
  <c r="I179" i="27"/>
  <c r="G180" i="27"/>
  <c r="H180" i="27"/>
  <c r="I180" i="27"/>
  <c r="G181" i="27"/>
  <c r="H181" i="27"/>
  <c r="I181" i="27"/>
  <c r="G182" i="27"/>
  <c r="H182" i="27"/>
  <c r="I182" i="27"/>
  <c r="G183" i="27"/>
  <c r="H183" i="27"/>
  <c r="I183" i="27"/>
  <c r="G184" i="27"/>
  <c r="H184" i="27"/>
  <c r="I184" i="27"/>
  <c r="G185" i="27"/>
  <c r="H185" i="27"/>
  <c r="I185" i="27"/>
  <c r="G186" i="27"/>
  <c r="H186" i="27"/>
  <c r="I186" i="27"/>
  <c r="G187" i="27"/>
  <c r="H187" i="27"/>
  <c r="I187" i="27"/>
  <c r="G188" i="27"/>
  <c r="H188" i="27"/>
  <c r="I188" i="27"/>
  <c r="G189" i="27"/>
  <c r="H189" i="27"/>
  <c r="I189" i="27"/>
  <c r="G190" i="27"/>
  <c r="H190" i="27"/>
  <c r="I190" i="27"/>
  <c r="G191" i="27"/>
  <c r="H191" i="27"/>
  <c r="I191" i="27"/>
  <c r="G192" i="27"/>
  <c r="H192" i="27"/>
  <c r="I192" i="27"/>
  <c r="G193" i="27"/>
  <c r="H193" i="27"/>
  <c r="I193" i="27"/>
  <c r="G194" i="27"/>
  <c r="H194" i="27"/>
  <c r="I194" i="27"/>
  <c r="G195" i="27"/>
  <c r="H195" i="27"/>
  <c r="I195" i="27"/>
  <c r="G196" i="27"/>
  <c r="H196" i="27"/>
  <c r="I196" i="27"/>
  <c r="G197" i="27"/>
  <c r="H197" i="27"/>
  <c r="I197" i="27"/>
  <c r="G198" i="27"/>
  <c r="H198" i="27"/>
  <c r="I198" i="27"/>
  <c r="G199" i="27"/>
  <c r="H199" i="27"/>
  <c r="I199" i="27"/>
  <c r="G200" i="27"/>
  <c r="H200" i="27"/>
  <c r="I200" i="27"/>
  <c r="G201" i="27"/>
  <c r="H201" i="27"/>
  <c r="I201" i="27"/>
  <c r="G202" i="27"/>
  <c r="H202" i="27"/>
  <c r="I202" i="27"/>
  <c r="G203" i="27"/>
  <c r="H203" i="27"/>
  <c r="I203" i="27"/>
  <c r="G204" i="27"/>
  <c r="H204" i="27"/>
  <c r="I204" i="27"/>
  <c r="G205" i="27"/>
  <c r="H205" i="27"/>
  <c r="I205" i="27"/>
  <c r="F4" i="7"/>
  <c r="E4" i="7"/>
  <c r="H4" i="27" l="1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5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P103" i="32" l="1"/>
  <c r="O103" i="32" s="1"/>
  <c r="N103" i="32"/>
  <c r="H103" i="32"/>
  <c r="G103" i="32"/>
  <c r="F103" i="32"/>
  <c r="P102" i="32"/>
  <c r="O102" i="32" s="1"/>
  <c r="N102" i="32"/>
  <c r="H102" i="32"/>
  <c r="G102" i="32" s="1"/>
  <c r="F102" i="32"/>
  <c r="P101" i="32"/>
  <c r="O101" i="32"/>
  <c r="N101" i="32"/>
  <c r="H101" i="32"/>
  <c r="G101" i="32" s="1"/>
  <c r="F101" i="32"/>
  <c r="P100" i="32"/>
  <c r="O100" i="32" s="1"/>
  <c r="N100" i="32"/>
  <c r="H100" i="32"/>
  <c r="G100" i="32" s="1"/>
  <c r="F100" i="32"/>
  <c r="P99" i="32"/>
  <c r="O99" i="32" s="1"/>
  <c r="N99" i="32"/>
  <c r="H99" i="32"/>
  <c r="G99" i="32"/>
  <c r="F99" i="32"/>
  <c r="P98" i="32"/>
  <c r="O98" i="32" s="1"/>
  <c r="N98" i="32"/>
  <c r="H98" i="32"/>
  <c r="G98" i="32" s="1"/>
  <c r="F98" i="32"/>
  <c r="P97" i="32"/>
  <c r="O97" i="32"/>
  <c r="N97" i="32"/>
  <c r="H97" i="32"/>
  <c r="G97" i="32" s="1"/>
  <c r="F97" i="32"/>
  <c r="P96" i="32"/>
  <c r="O96" i="32" s="1"/>
  <c r="N96" i="32"/>
  <c r="H96" i="32"/>
  <c r="G96" i="32" s="1"/>
  <c r="F96" i="32"/>
  <c r="P95" i="32"/>
  <c r="O95" i="32" s="1"/>
  <c r="N95" i="32"/>
  <c r="H95" i="32"/>
  <c r="G95" i="32" s="1"/>
  <c r="F95" i="32"/>
  <c r="P94" i="32"/>
  <c r="O94" i="32" s="1"/>
  <c r="N94" i="32"/>
  <c r="H94" i="32"/>
  <c r="G94" i="32" s="1"/>
  <c r="F94" i="32"/>
  <c r="P93" i="32"/>
  <c r="O93" i="32"/>
  <c r="N93" i="32"/>
  <c r="H93" i="32"/>
  <c r="G93" i="32" s="1"/>
  <c r="F93" i="32"/>
  <c r="P92" i="32"/>
  <c r="O92" i="32" s="1"/>
  <c r="N92" i="32"/>
  <c r="H92" i="32"/>
  <c r="G92" i="32" s="1"/>
  <c r="F92" i="32"/>
  <c r="P91" i="32"/>
  <c r="O91" i="32" s="1"/>
  <c r="N91" i="32"/>
  <c r="H91" i="32"/>
  <c r="G91" i="32"/>
  <c r="F91" i="32"/>
  <c r="P90" i="32"/>
  <c r="O90" i="32" s="1"/>
  <c r="N90" i="32"/>
  <c r="H90" i="32"/>
  <c r="G90" i="32" s="1"/>
  <c r="F90" i="32"/>
  <c r="P89" i="32"/>
  <c r="O89" i="32"/>
  <c r="N89" i="32"/>
  <c r="H89" i="32"/>
  <c r="G89" i="32" s="1"/>
  <c r="F89" i="32"/>
  <c r="P88" i="32"/>
  <c r="O88" i="32" s="1"/>
  <c r="N88" i="32"/>
  <c r="H88" i="32"/>
  <c r="G88" i="32" s="1"/>
  <c r="F88" i="32"/>
  <c r="P87" i="32"/>
  <c r="O87" i="32" s="1"/>
  <c r="N87" i="32"/>
  <c r="H87" i="32"/>
  <c r="G87" i="32" s="1"/>
  <c r="F87" i="32"/>
  <c r="P86" i="32"/>
  <c r="O86" i="32" s="1"/>
  <c r="N86" i="32"/>
  <c r="H86" i="32"/>
  <c r="G86" i="32" s="1"/>
  <c r="F86" i="32"/>
  <c r="P85" i="32"/>
  <c r="O85" i="32"/>
  <c r="N85" i="32"/>
  <c r="H85" i="32"/>
  <c r="G85" i="32" s="1"/>
  <c r="F85" i="32"/>
  <c r="P84" i="32"/>
  <c r="O84" i="32" s="1"/>
  <c r="N84" i="32"/>
  <c r="H84" i="32"/>
  <c r="G84" i="32" s="1"/>
  <c r="F84" i="32"/>
  <c r="P83" i="32"/>
  <c r="O83" i="32" s="1"/>
  <c r="N83" i="32"/>
  <c r="H83" i="32"/>
  <c r="G83" i="32" s="1"/>
  <c r="F83" i="32"/>
  <c r="P82" i="32"/>
  <c r="O82" i="32" s="1"/>
  <c r="N82" i="32"/>
  <c r="H82" i="32"/>
  <c r="G82" i="32" s="1"/>
  <c r="F82" i="32"/>
  <c r="P81" i="32"/>
  <c r="O81" i="32"/>
  <c r="N81" i="32"/>
  <c r="H81" i="32"/>
  <c r="G81" i="32" s="1"/>
  <c r="F81" i="32"/>
  <c r="P80" i="32"/>
  <c r="O80" i="32" s="1"/>
  <c r="N80" i="32"/>
  <c r="H80" i="32"/>
  <c r="G80" i="32" s="1"/>
  <c r="F80" i="32"/>
  <c r="P79" i="32"/>
  <c r="O79" i="32" s="1"/>
  <c r="N79" i="32"/>
  <c r="H79" i="32"/>
  <c r="G79" i="32" s="1"/>
  <c r="F79" i="32"/>
  <c r="P78" i="32"/>
  <c r="O78" i="32" s="1"/>
  <c r="N78" i="32"/>
  <c r="H78" i="32"/>
  <c r="G78" i="32" s="1"/>
  <c r="F78" i="32"/>
  <c r="P77" i="32"/>
  <c r="O77" i="32"/>
  <c r="N77" i="32"/>
  <c r="H77" i="32"/>
  <c r="G77" i="32" s="1"/>
  <c r="F77" i="32"/>
  <c r="P76" i="32"/>
  <c r="O76" i="32" s="1"/>
  <c r="N76" i="32"/>
  <c r="H76" i="32"/>
  <c r="G76" i="32" s="1"/>
  <c r="F76" i="32"/>
  <c r="P75" i="32"/>
  <c r="O75" i="32" s="1"/>
  <c r="N75" i="32"/>
  <c r="H75" i="32"/>
  <c r="G75" i="32" s="1"/>
  <c r="F75" i="32"/>
  <c r="P74" i="32"/>
  <c r="O74" i="32" s="1"/>
  <c r="N74" i="32"/>
  <c r="H74" i="32"/>
  <c r="G74" i="32" s="1"/>
  <c r="F74" i="32"/>
  <c r="P73" i="32"/>
  <c r="O73" i="32" s="1"/>
  <c r="N73" i="32"/>
  <c r="H73" i="32"/>
  <c r="G73" i="32" s="1"/>
  <c r="F73" i="32"/>
  <c r="P72" i="32"/>
  <c r="O72" i="32" s="1"/>
  <c r="N72" i="32"/>
  <c r="H72" i="32"/>
  <c r="G72" i="32" s="1"/>
  <c r="F72" i="32"/>
  <c r="P71" i="32"/>
  <c r="O71" i="32" s="1"/>
  <c r="N71" i="32"/>
  <c r="H71" i="32"/>
  <c r="G71" i="32"/>
  <c r="F71" i="32"/>
  <c r="P70" i="32"/>
  <c r="O70" i="32" s="1"/>
  <c r="N70" i="32"/>
  <c r="H70" i="32"/>
  <c r="G70" i="32" s="1"/>
  <c r="F70" i="32"/>
  <c r="P69" i="32"/>
  <c r="O69" i="32" s="1"/>
  <c r="N69" i="32"/>
  <c r="H69" i="32"/>
  <c r="G69" i="32" s="1"/>
  <c r="F69" i="32"/>
  <c r="P68" i="32"/>
  <c r="O68" i="32" s="1"/>
  <c r="N68" i="32"/>
  <c r="H68" i="32"/>
  <c r="G68" i="32" s="1"/>
  <c r="F68" i="32"/>
  <c r="P67" i="32"/>
  <c r="O67" i="32" s="1"/>
  <c r="N67" i="32"/>
  <c r="H67" i="32"/>
  <c r="G67" i="32"/>
  <c r="F67" i="32"/>
  <c r="P66" i="32"/>
  <c r="O66" i="32" s="1"/>
  <c r="N66" i="32"/>
  <c r="H66" i="32"/>
  <c r="G66" i="32" s="1"/>
  <c r="F66" i="32"/>
  <c r="P65" i="32"/>
  <c r="O65" i="32"/>
  <c r="N65" i="32"/>
  <c r="H65" i="32"/>
  <c r="G65" i="32" s="1"/>
  <c r="F65" i="32"/>
  <c r="P64" i="32"/>
  <c r="O64" i="32" s="1"/>
  <c r="N64" i="32"/>
  <c r="H64" i="32"/>
  <c r="G64" i="32" s="1"/>
  <c r="F64" i="32"/>
  <c r="P63" i="32"/>
  <c r="O63" i="32" s="1"/>
  <c r="N63" i="32"/>
  <c r="H63" i="32"/>
  <c r="G63" i="32" s="1"/>
  <c r="F63" i="32"/>
  <c r="P62" i="32"/>
  <c r="O62" i="32" s="1"/>
  <c r="N62" i="32"/>
  <c r="H62" i="32"/>
  <c r="G62" i="32" s="1"/>
  <c r="F62" i="32"/>
  <c r="P61" i="32"/>
  <c r="O61" i="32"/>
  <c r="N61" i="32"/>
  <c r="H61" i="32"/>
  <c r="G61" i="32" s="1"/>
  <c r="F61" i="32"/>
  <c r="P60" i="32"/>
  <c r="O60" i="32" s="1"/>
  <c r="N60" i="32"/>
  <c r="H60" i="32"/>
  <c r="G60" i="32" s="1"/>
  <c r="F60" i="32"/>
  <c r="P59" i="32"/>
  <c r="O59" i="32" s="1"/>
  <c r="N59" i="32"/>
  <c r="H59" i="32"/>
  <c r="G59" i="32" s="1"/>
  <c r="F59" i="32"/>
  <c r="P58" i="32"/>
  <c r="O58" i="32" s="1"/>
  <c r="N58" i="32"/>
  <c r="H58" i="32"/>
  <c r="G58" i="32" s="1"/>
  <c r="F58" i="32"/>
  <c r="P57" i="32"/>
  <c r="O57" i="32"/>
  <c r="N57" i="32"/>
  <c r="H57" i="32"/>
  <c r="G57" i="32" s="1"/>
  <c r="F57" i="32"/>
  <c r="P56" i="32"/>
  <c r="O56" i="32" s="1"/>
  <c r="N56" i="32"/>
  <c r="H56" i="32"/>
  <c r="G56" i="32" s="1"/>
  <c r="F56" i="32"/>
  <c r="P55" i="32"/>
  <c r="O55" i="32" s="1"/>
  <c r="N55" i="32"/>
  <c r="H55" i="32"/>
  <c r="G55" i="32" s="1"/>
  <c r="F55" i="32"/>
  <c r="P54" i="32"/>
  <c r="O54" i="32" s="1"/>
  <c r="N54" i="32"/>
  <c r="H54" i="32"/>
  <c r="G54" i="32" s="1"/>
  <c r="F54" i="32"/>
  <c r="P53" i="32"/>
  <c r="O53" i="32"/>
  <c r="N53" i="32"/>
  <c r="H53" i="32"/>
  <c r="G53" i="32" s="1"/>
  <c r="F53" i="32"/>
  <c r="P52" i="32"/>
  <c r="O52" i="32" s="1"/>
  <c r="N52" i="32"/>
  <c r="H52" i="32"/>
  <c r="G52" i="32" s="1"/>
  <c r="F52" i="32"/>
  <c r="P51" i="32"/>
  <c r="O51" i="32" s="1"/>
  <c r="N51" i="32"/>
  <c r="H51" i="32"/>
  <c r="G51" i="32" s="1"/>
  <c r="F51" i="32"/>
  <c r="P50" i="32"/>
  <c r="O50" i="32" s="1"/>
  <c r="N50" i="32"/>
  <c r="H50" i="32"/>
  <c r="G50" i="32" s="1"/>
  <c r="F50" i="32"/>
  <c r="P49" i="32"/>
  <c r="O49" i="32" s="1"/>
  <c r="N49" i="32"/>
  <c r="H49" i="32"/>
  <c r="G49" i="32" s="1"/>
  <c r="F49" i="32"/>
  <c r="P48" i="32"/>
  <c r="O48" i="32" s="1"/>
  <c r="N48" i="32"/>
  <c r="H48" i="32"/>
  <c r="G48" i="32" s="1"/>
  <c r="F48" i="32"/>
  <c r="P47" i="32"/>
  <c r="O47" i="32" s="1"/>
  <c r="N47" i="32"/>
  <c r="H47" i="32"/>
  <c r="G47" i="32" s="1"/>
  <c r="F47" i="32"/>
  <c r="P46" i="32"/>
  <c r="O46" i="32" s="1"/>
  <c r="N46" i="32"/>
  <c r="H46" i="32"/>
  <c r="G46" i="32" s="1"/>
  <c r="F46" i="32"/>
  <c r="P45" i="32"/>
  <c r="O45" i="32"/>
  <c r="N45" i="32"/>
  <c r="H45" i="32"/>
  <c r="G45" i="32" s="1"/>
  <c r="F45" i="32"/>
  <c r="P44" i="32"/>
  <c r="O44" i="32" s="1"/>
  <c r="N44" i="32"/>
  <c r="H44" i="32"/>
  <c r="G44" i="32" s="1"/>
  <c r="F44" i="32"/>
  <c r="P43" i="32"/>
  <c r="O43" i="32" s="1"/>
  <c r="N43" i="32"/>
  <c r="H43" i="32"/>
  <c r="G43" i="32" s="1"/>
  <c r="F43" i="32"/>
  <c r="P42" i="32"/>
  <c r="O42" i="32" s="1"/>
  <c r="N42" i="32"/>
  <c r="H42" i="32"/>
  <c r="G42" i="32" s="1"/>
  <c r="F42" i="32"/>
  <c r="P41" i="32"/>
  <c r="O41" i="32" s="1"/>
  <c r="N41" i="32"/>
  <c r="H41" i="32"/>
  <c r="G41" i="32" s="1"/>
  <c r="F41" i="32"/>
  <c r="P40" i="32"/>
  <c r="O40" i="32" s="1"/>
  <c r="N40" i="32"/>
  <c r="H40" i="32"/>
  <c r="G40" i="32" s="1"/>
  <c r="F40" i="32"/>
  <c r="P39" i="32"/>
  <c r="O39" i="32" s="1"/>
  <c r="N39" i="32"/>
  <c r="H39" i="32"/>
  <c r="G39" i="32"/>
  <c r="F39" i="32"/>
  <c r="P38" i="32"/>
  <c r="O38" i="32" s="1"/>
  <c r="N38" i="32"/>
  <c r="H38" i="32"/>
  <c r="G38" i="32" s="1"/>
  <c r="F38" i="32"/>
  <c r="P37" i="32"/>
  <c r="O37" i="32" s="1"/>
  <c r="N37" i="32"/>
  <c r="H37" i="32"/>
  <c r="G37" i="32" s="1"/>
  <c r="F37" i="32"/>
  <c r="P36" i="32"/>
  <c r="O36" i="32" s="1"/>
  <c r="N36" i="32"/>
  <c r="H36" i="32"/>
  <c r="G36" i="32" s="1"/>
  <c r="F36" i="32"/>
  <c r="P35" i="32"/>
  <c r="O35" i="32" s="1"/>
  <c r="N35" i="32"/>
  <c r="H35" i="32"/>
  <c r="G35" i="32"/>
  <c r="F35" i="32"/>
  <c r="P34" i="32"/>
  <c r="O34" i="32" s="1"/>
  <c r="N34" i="32"/>
  <c r="H34" i="32"/>
  <c r="G34" i="32"/>
  <c r="F34" i="32"/>
  <c r="P33" i="32"/>
  <c r="O33" i="32"/>
  <c r="N33" i="32"/>
  <c r="H33" i="32"/>
  <c r="G33" i="32" s="1"/>
  <c r="F33" i="32"/>
  <c r="P32" i="32"/>
  <c r="O32" i="32" s="1"/>
  <c r="N32" i="32"/>
  <c r="H32" i="32"/>
  <c r="G32" i="32" s="1"/>
  <c r="F32" i="32"/>
  <c r="P31" i="32"/>
  <c r="O31" i="32" s="1"/>
  <c r="N31" i="32"/>
  <c r="H31" i="32"/>
  <c r="G31" i="32" s="1"/>
  <c r="F31" i="32"/>
  <c r="P30" i="32"/>
  <c r="O30" i="32" s="1"/>
  <c r="N30" i="32"/>
  <c r="H30" i="32"/>
  <c r="G30" i="32"/>
  <c r="F30" i="32"/>
  <c r="P29" i="32"/>
  <c r="O29" i="32"/>
  <c r="N29" i="32"/>
  <c r="H29" i="32"/>
  <c r="G29" i="32" s="1"/>
  <c r="F29" i="32"/>
  <c r="P28" i="32"/>
  <c r="O28" i="32" s="1"/>
  <c r="N28" i="32"/>
  <c r="H28" i="32"/>
  <c r="G28" i="32" s="1"/>
  <c r="F28" i="32"/>
  <c r="P27" i="32"/>
  <c r="O27" i="32" s="1"/>
  <c r="N27" i="32"/>
  <c r="H27" i="32"/>
  <c r="G27" i="32" s="1"/>
  <c r="F27" i="32"/>
  <c r="P26" i="32"/>
  <c r="O26" i="32" s="1"/>
  <c r="N26" i="32"/>
  <c r="H26" i="32"/>
  <c r="G26" i="32" s="1"/>
  <c r="F26" i="32"/>
  <c r="P25" i="32"/>
  <c r="O25" i="32"/>
  <c r="N25" i="32"/>
  <c r="H25" i="32"/>
  <c r="G25" i="32" s="1"/>
  <c r="F25" i="32"/>
  <c r="P24" i="32"/>
  <c r="O24" i="32" s="1"/>
  <c r="N24" i="32"/>
  <c r="H24" i="32"/>
  <c r="G24" i="32" s="1"/>
  <c r="F24" i="32"/>
  <c r="P23" i="32"/>
  <c r="O23" i="32" s="1"/>
  <c r="N23" i="32"/>
  <c r="H23" i="32"/>
  <c r="G23" i="32" s="1"/>
  <c r="F23" i="32"/>
  <c r="P22" i="32"/>
  <c r="O22" i="32" s="1"/>
  <c r="N22" i="32"/>
  <c r="H22" i="32"/>
  <c r="G22" i="32"/>
  <c r="F22" i="32"/>
  <c r="P21" i="32"/>
  <c r="O21" i="32"/>
  <c r="N21" i="32"/>
  <c r="H21" i="32"/>
  <c r="G21" i="32" s="1"/>
  <c r="F21" i="32"/>
  <c r="P20" i="32"/>
  <c r="O20" i="32" s="1"/>
  <c r="N20" i="32"/>
  <c r="H20" i="32"/>
  <c r="G20" i="32" s="1"/>
  <c r="F20" i="32"/>
  <c r="P19" i="32"/>
  <c r="O19" i="32" s="1"/>
  <c r="N19" i="32"/>
  <c r="H19" i="32"/>
  <c r="G19" i="32" s="1"/>
  <c r="F19" i="32"/>
  <c r="P18" i="32"/>
  <c r="O18" i="32" s="1"/>
  <c r="N18" i="32"/>
  <c r="H18" i="32"/>
  <c r="G18" i="32" s="1"/>
  <c r="F18" i="32"/>
  <c r="P17" i="32"/>
  <c r="O17" i="32" s="1"/>
  <c r="N17" i="32"/>
  <c r="H17" i="32"/>
  <c r="G17" i="32" s="1"/>
  <c r="F17" i="32"/>
  <c r="P16" i="32"/>
  <c r="O16" i="32" s="1"/>
  <c r="N16" i="32"/>
  <c r="H16" i="32"/>
  <c r="G16" i="32" s="1"/>
  <c r="F16" i="32"/>
  <c r="P15" i="32"/>
  <c r="O15" i="32" s="1"/>
  <c r="N15" i="32"/>
  <c r="H15" i="32"/>
  <c r="G15" i="32" s="1"/>
  <c r="F15" i="32"/>
  <c r="P14" i="32"/>
  <c r="O14" i="32" s="1"/>
  <c r="N14" i="32"/>
  <c r="H14" i="32"/>
  <c r="G14" i="32" s="1"/>
  <c r="F14" i="32"/>
  <c r="P13" i="32"/>
  <c r="O13" i="32"/>
  <c r="N13" i="32"/>
  <c r="H13" i="32"/>
  <c r="G13" i="32" s="1"/>
  <c r="F13" i="32"/>
  <c r="P12" i="32"/>
  <c r="O12" i="32" s="1"/>
  <c r="N12" i="32"/>
  <c r="H12" i="32"/>
  <c r="G12" i="32" s="1"/>
  <c r="F12" i="32"/>
  <c r="P11" i="32"/>
  <c r="O11" i="32" s="1"/>
  <c r="N11" i="32"/>
  <c r="H11" i="32"/>
  <c r="G11" i="32" s="1"/>
  <c r="F11" i="32"/>
  <c r="P10" i="32"/>
  <c r="O10" i="32" s="1"/>
  <c r="N10" i="32"/>
  <c r="H10" i="32"/>
  <c r="G10" i="32" s="1"/>
  <c r="F10" i="32"/>
  <c r="P9" i="32"/>
  <c r="O9" i="32"/>
  <c r="N9" i="32"/>
  <c r="H9" i="32"/>
  <c r="G9" i="32" s="1"/>
  <c r="F9" i="32"/>
  <c r="P8" i="32"/>
  <c r="O8" i="32" s="1"/>
  <c r="N8" i="32"/>
  <c r="H8" i="32"/>
  <c r="G8" i="32" s="1"/>
  <c r="F8" i="32"/>
  <c r="P7" i="32"/>
  <c r="O7" i="32" s="1"/>
  <c r="N7" i="32"/>
  <c r="H7" i="32"/>
  <c r="G7" i="32" s="1"/>
  <c r="F7" i="32"/>
  <c r="P6" i="32"/>
  <c r="O6" i="32" s="1"/>
  <c r="N6" i="32"/>
  <c r="H6" i="32"/>
  <c r="G6" i="32" s="1"/>
  <c r="F6" i="32"/>
  <c r="P5" i="32"/>
  <c r="O5" i="32"/>
  <c r="N5" i="32"/>
  <c r="H5" i="32"/>
  <c r="G5" i="32" s="1"/>
  <c r="F5" i="32"/>
  <c r="P1" i="32"/>
  <c r="H1" i="32"/>
  <c r="P103" i="31"/>
  <c r="O103" i="31"/>
  <c r="N103" i="31"/>
  <c r="H103" i="31"/>
  <c r="G103" i="31" s="1"/>
  <c r="F103" i="31"/>
  <c r="P102" i="31"/>
  <c r="O102" i="31" s="1"/>
  <c r="N102" i="31"/>
  <c r="H102" i="31"/>
  <c r="G102" i="31" s="1"/>
  <c r="F102" i="31"/>
  <c r="P101" i="31"/>
  <c r="O101" i="31" s="1"/>
  <c r="N101" i="31"/>
  <c r="H101" i="31"/>
  <c r="G101" i="31" s="1"/>
  <c r="F101" i="31"/>
  <c r="P100" i="31"/>
  <c r="O100" i="31" s="1"/>
  <c r="N100" i="31"/>
  <c r="H100" i="31"/>
  <c r="G100" i="31" s="1"/>
  <c r="F100" i="31"/>
  <c r="P99" i="31"/>
  <c r="O99" i="31"/>
  <c r="N99" i="31"/>
  <c r="H99" i="31"/>
  <c r="G99" i="31" s="1"/>
  <c r="F99" i="31"/>
  <c r="P98" i="31"/>
  <c r="O98" i="31" s="1"/>
  <c r="N98" i="31"/>
  <c r="H98" i="31"/>
  <c r="G98" i="31" s="1"/>
  <c r="F98" i="31"/>
  <c r="P97" i="31"/>
  <c r="O97" i="31" s="1"/>
  <c r="N97" i="31"/>
  <c r="H97" i="31"/>
  <c r="G97" i="31" s="1"/>
  <c r="F97" i="31"/>
  <c r="P96" i="31"/>
  <c r="O96" i="31" s="1"/>
  <c r="N96" i="31"/>
  <c r="H96" i="31"/>
  <c r="G96" i="31" s="1"/>
  <c r="F96" i="31"/>
  <c r="P95" i="31"/>
  <c r="O95" i="31"/>
  <c r="N95" i="31"/>
  <c r="H95" i="31"/>
  <c r="G95" i="31" s="1"/>
  <c r="F95" i="31"/>
  <c r="P94" i="31"/>
  <c r="O94" i="31" s="1"/>
  <c r="N94" i="31"/>
  <c r="H94" i="31"/>
  <c r="G94" i="31" s="1"/>
  <c r="F94" i="31"/>
  <c r="P93" i="31"/>
  <c r="O93" i="31" s="1"/>
  <c r="N93" i="31"/>
  <c r="H93" i="31"/>
  <c r="G93" i="31" s="1"/>
  <c r="F93" i="31"/>
  <c r="P92" i="31"/>
  <c r="O92" i="31" s="1"/>
  <c r="N92" i="31"/>
  <c r="H92" i="31"/>
  <c r="G92" i="31" s="1"/>
  <c r="F92" i="31"/>
  <c r="P91" i="31"/>
  <c r="O91" i="31"/>
  <c r="N91" i="31"/>
  <c r="H91" i="31"/>
  <c r="G91" i="31"/>
  <c r="F91" i="31"/>
  <c r="P90" i="31"/>
  <c r="O90" i="31" s="1"/>
  <c r="N90" i="31"/>
  <c r="H90" i="31"/>
  <c r="G90" i="31" s="1"/>
  <c r="F90" i="31"/>
  <c r="P89" i="31"/>
  <c r="O89" i="31" s="1"/>
  <c r="N89" i="31"/>
  <c r="H89" i="31"/>
  <c r="G89" i="31"/>
  <c r="F89" i="31"/>
  <c r="P88" i="31"/>
  <c r="O88" i="31" s="1"/>
  <c r="N88" i="31"/>
  <c r="H88" i="31"/>
  <c r="G88" i="31" s="1"/>
  <c r="F88" i="31"/>
  <c r="P87" i="31"/>
  <c r="O87" i="31" s="1"/>
  <c r="N87" i="31"/>
  <c r="H87" i="31"/>
  <c r="G87" i="31" s="1"/>
  <c r="F87" i="31"/>
  <c r="P86" i="31"/>
  <c r="O86" i="31" s="1"/>
  <c r="N86" i="31"/>
  <c r="H86" i="31"/>
  <c r="G86" i="31" s="1"/>
  <c r="F86" i="31"/>
  <c r="P85" i="31"/>
  <c r="O85" i="31" s="1"/>
  <c r="N85" i="31"/>
  <c r="H85" i="31"/>
  <c r="G85" i="31" s="1"/>
  <c r="F85" i="31"/>
  <c r="P84" i="31"/>
  <c r="O84" i="31" s="1"/>
  <c r="N84" i="31"/>
  <c r="H84" i="31"/>
  <c r="G84" i="31" s="1"/>
  <c r="F84" i="31"/>
  <c r="P83" i="31"/>
  <c r="O83" i="31" s="1"/>
  <c r="N83" i="31"/>
  <c r="H83" i="31"/>
  <c r="G83" i="31" s="1"/>
  <c r="F83" i="31"/>
  <c r="P82" i="31"/>
  <c r="O82" i="31" s="1"/>
  <c r="N82" i="31"/>
  <c r="H82" i="31"/>
  <c r="G82" i="31" s="1"/>
  <c r="F82" i="31"/>
  <c r="P81" i="31"/>
  <c r="O81" i="31" s="1"/>
  <c r="N81" i="31"/>
  <c r="H81" i="31"/>
  <c r="G81" i="31"/>
  <c r="F81" i="31"/>
  <c r="P80" i="31"/>
  <c r="O80" i="31" s="1"/>
  <c r="N80" i="31"/>
  <c r="H80" i="31"/>
  <c r="G80" i="31" s="1"/>
  <c r="F80" i="31"/>
  <c r="P79" i="31"/>
  <c r="O79" i="31" s="1"/>
  <c r="N79" i="31"/>
  <c r="H79" i="31"/>
  <c r="G79" i="31" s="1"/>
  <c r="F79" i="31"/>
  <c r="P78" i="31"/>
  <c r="O78" i="31" s="1"/>
  <c r="N78" i="31"/>
  <c r="H78" i="31"/>
  <c r="G78" i="31" s="1"/>
  <c r="F78" i="31"/>
  <c r="P77" i="31"/>
  <c r="O77" i="31" s="1"/>
  <c r="N77" i="31"/>
  <c r="H77" i="31"/>
  <c r="G77" i="31" s="1"/>
  <c r="F77" i="31"/>
  <c r="P76" i="31"/>
  <c r="O76" i="31" s="1"/>
  <c r="N76" i="31"/>
  <c r="H76" i="31"/>
  <c r="G76" i="31" s="1"/>
  <c r="F76" i="31"/>
  <c r="P75" i="31"/>
  <c r="O75" i="31" s="1"/>
  <c r="N75" i="31"/>
  <c r="H75" i="31"/>
  <c r="G75" i="31"/>
  <c r="F75" i="31"/>
  <c r="P74" i="31"/>
  <c r="O74" i="31" s="1"/>
  <c r="N74" i="31"/>
  <c r="H74" i="31"/>
  <c r="G74" i="31" s="1"/>
  <c r="F74" i="31"/>
  <c r="P73" i="31"/>
  <c r="O73" i="31" s="1"/>
  <c r="N73" i="31"/>
  <c r="H73" i="31"/>
  <c r="G73" i="31" s="1"/>
  <c r="F73" i="31"/>
  <c r="P72" i="31"/>
  <c r="O72" i="31" s="1"/>
  <c r="N72" i="31"/>
  <c r="H72" i="31"/>
  <c r="G72" i="31" s="1"/>
  <c r="F72" i="31"/>
  <c r="P71" i="31"/>
  <c r="O71" i="31" s="1"/>
  <c r="N71" i="31"/>
  <c r="H71" i="31"/>
  <c r="G71" i="31" s="1"/>
  <c r="F71" i="31"/>
  <c r="P70" i="31"/>
  <c r="O70" i="31" s="1"/>
  <c r="N70" i="31"/>
  <c r="H70" i="31"/>
  <c r="G70" i="31" s="1"/>
  <c r="F70" i="31"/>
  <c r="P69" i="31"/>
  <c r="O69" i="31" s="1"/>
  <c r="N69" i="31"/>
  <c r="H69" i="31"/>
  <c r="G69" i="31" s="1"/>
  <c r="F69" i="31"/>
  <c r="P68" i="31"/>
  <c r="O68" i="31" s="1"/>
  <c r="N68" i="31"/>
  <c r="H68" i="31"/>
  <c r="G68" i="31" s="1"/>
  <c r="F68" i="31"/>
  <c r="P67" i="31"/>
  <c r="O67" i="31" s="1"/>
  <c r="N67" i="31"/>
  <c r="H67" i="31"/>
  <c r="G67" i="31"/>
  <c r="F67" i="31"/>
  <c r="P66" i="31"/>
  <c r="O66" i="31" s="1"/>
  <c r="N66" i="31"/>
  <c r="H66" i="31"/>
  <c r="G66" i="31" s="1"/>
  <c r="F66" i="31"/>
  <c r="P65" i="31"/>
  <c r="O65" i="31" s="1"/>
  <c r="N65" i="31"/>
  <c r="H65" i="31"/>
  <c r="G65" i="31" s="1"/>
  <c r="F65" i="31"/>
  <c r="P64" i="31"/>
  <c r="O64" i="31" s="1"/>
  <c r="N64" i="31"/>
  <c r="H64" i="31"/>
  <c r="G64" i="31" s="1"/>
  <c r="F64" i="31"/>
  <c r="P63" i="31"/>
  <c r="O63" i="31" s="1"/>
  <c r="N63" i="31"/>
  <c r="H63" i="31"/>
  <c r="G63" i="31" s="1"/>
  <c r="F63" i="31"/>
  <c r="P62" i="31"/>
  <c r="O62" i="31" s="1"/>
  <c r="N62" i="31"/>
  <c r="H62" i="31"/>
  <c r="G62" i="31" s="1"/>
  <c r="F62" i="31"/>
  <c r="P61" i="31"/>
  <c r="O61" i="31" s="1"/>
  <c r="N61" i="31"/>
  <c r="H61" i="31"/>
  <c r="G61" i="31" s="1"/>
  <c r="F61" i="31"/>
  <c r="P60" i="31"/>
  <c r="O60" i="31" s="1"/>
  <c r="N60" i="31"/>
  <c r="H60" i="31"/>
  <c r="G60" i="31" s="1"/>
  <c r="F60" i="31"/>
  <c r="P59" i="31"/>
  <c r="O59" i="31" s="1"/>
  <c r="N59" i="31"/>
  <c r="H59" i="31"/>
  <c r="G59" i="31" s="1"/>
  <c r="F59" i="31"/>
  <c r="P58" i="31"/>
  <c r="O58" i="31" s="1"/>
  <c r="N58" i="31"/>
  <c r="H58" i="31"/>
  <c r="G58" i="31" s="1"/>
  <c r="F58" i="31"/>
  <c r="P57" i="31"/>
  <c r="O57" i="31" s="1"/>
  <c r="N57" i="31"/>
  <c r="H57" i="31"/>
  <c r="G57" i="31"/>
  <c r="F57" i="31"/>
  <c r="P56" i="31"/>
  <c r="O56" i="31" s="1"/>
  <c r="N56" i="31"/>
  <c r="H56" i="31"/>
  <c r="G56" i="31" s="1"/>
  <c r="F56" i="31"/>
  <c r="P55" i="31"/>
  <c r="O55" i="31" s="1"/>
  <c r="N55" i="31"/>
  <c r="H55" i="31"/>
  <c r="G55" i="31" s="1"/>
  <c r="F55" i="31"/>
  <c r="P54" i="31"/>
  <c r="O54" i="31" s="1"/>
  <c r="N54" i="31"/>
  <c r="H54" i="31"/>
  <c r="G54" i="31"/>
  <c r="F54" i="31"/>
  <c r="P53" i="31"/>
  <c r="O53" i="31" s="1"/>
  <c r="N53" i="31"/>
  <c r="H53" i="31"/>
  <c r="G53" i="31" s="1"/>
  <c r="F53" i="31"/>
  <c r="P52" i="31"/>
  <c r="O52" i="31" s="1"/>
  <c r="N52" i="31"/>
  <c r="H52" i="31"/>
  <c r="G52" i="31" s="1"/>
  <c r="F52" i="31"/>
  <c r="P51" i="31"/>
  <c r="O51" i="31" s="1"/>
  <c r="N51" i="31"/>
  <c r="H51" i="31"/>
  <c r="G51" i="31" s="1"/>
  <c r="F51" i="31"/>
  <c r="P50" i="31"/>
  <c r="O50" i="31" s="1"/>
  <c r="N50" i="31"/>
  <c r="H50" i="31"/>
  <c r="G50" i="31" s="1"/>
  <c r="F50" i="31"/>
  <c r="P49" i="31"/>
  <c r="O49" i="31" s="1"/>
  <c r="N49" i="31"/>
  <c r="H49" i="31"/>
  <c r="G49" i="31" s="1"/>
  <c r="F49" i="31"/>
  <c r="P48" i="31"/>
  <c r="O48" i="31" s="1"/>
  <c r="N48" i="31"/>
  <c r="H48" i="31"/>
  <c r="G48" i="31" s="1"/>
  <c r="F48" i="31"/>
  <c r="P47" i="31"/>
  <c r="O47" i="31" s="1"/>
  <c r="N47" i="31"/>
  <c r="H47" i="31"/>
  <c r="G47" i="31" s="1"/>
  <c r="F47" i="31"/>
  <c r="P46" i="31"/>
  <c r="O46" i="31" s="1"/>
  <c r="N46" i="31"/>
  <c r="H46" i="31"/>
  <c r="G46" i="31" s="1"/>
  <c r="F46" i="31"/>
  <c r="P45" i="31"/>
  <c r="O45" i="31" s="1"/>
  <c r="N45" i="31"/>
  <c r="H45" i="31"/>
  <c r="G45" i="31" s="1"/>
  <c r="F45" i="31"/>
  <c r="P44" i="31"/>
  <c r="O44" i="31" s="1"/>
  <c r="N44" i="31"/>
  <c r="H44" i="31"/>
  <c r="G44" i="31" s="1"/>
  <c r="F44" i="31"/>
  <c r="P43" i="31"/>
  <c r="O43" i="31" s="1"/>
  <c r="N43" i="31"/>
  <c r="H43" i="31"/>
  <c r="G43" i="31"/>
  <c r="F43" i="31"/>
  <c r="P42" i="31"/>
  <c r="O42" i="31" s="1"/>
  <c r="N42" i="31"/>
  <c r="H42" i="31"/>
  <c r="G42" i="31" s="1"/>
  <c r="F42" i="31"/>
  <c r="P41" i="31"/>
  <c r="O41" i="31" s="1"/>
  <c r="N41" i="31"/>
  <c r="H41" i="31"/>
  <c r="G41" i="31" s="1"/>
  <c r="F41" i="31"/>
  <c r="P40" i="31"/>
  <c r="O40" i="31" s="1"/>
  <c r="N40" i="31"/>
  <c r="H40" i="31"/>
  <c r="G40" i="31" s="1"/>
  <c r="F40" i="31"/>
  <c r="P39" i="31"/>
  <c r="O39" i="31" s="1"/>
  <c r="N39" i="31"/>
  <c r="H39" i="31"/>
  <c r="G39" i="31" s="1"/>
  <c r="F39" i="31"/>
  <c r="P38" i="31"/>
  <c r="O38" i="31" s="1"/>
  <c r="N38" i="31"/>
  <c r="H38" i="31"/>
  <c r="G38" i="31" s="1"/>
  <c r="F38" i="31"/>
  <c r="P37" i="31"/>
  <c r="O37" i="31" s="1"/>
  <c r="N37" i="31"/>
  <c r="H37" i="31"/>
  <c r="G37" i="31" s="1"/>
  <c r="F37" i="31"/>
  <c r="P36" i="31"/>
  <c r="O36" i="31" s="1"/>
  <c r="N36" i="31"/>
  <c r="H36" i="31"/>
  <c r="G36" i="31" s="1"/>
  <c r="F36" i="31"/>
  <c r="P35" i="31"/>
  <c r="O35" i="31" s="1"/>
  <c r="N35" i="31"/>
  <c r="H35" i="31"/>
  <c r="G35" i="31"/>
  <c r="F35" i="31"/>
  <c r="P34" i="31"/>
  <c r="O34" i="31" s="1"/>
  <c r="N34" i="31"/>
  <c r="H34" i="31"/>
  <c r="G34" i="31" s="1"/>
  <c r="F34" i="31"/>
  <c r="P33" i="31"/>
  <c r="O33" i="31" s="1"/>
  <c r="N33" i="31"/>
  <c r="H33" i="31"/>
  <c r="G33" i="31" s="1"/>
  <c r="F33" i="31"/>
  <c r="P32" i="31"/>
  <c r="O32" i="31" s="1"/>
  <c r="N32" i="31"/>
  <c r="H32" i="31"/>
  <c r="G32" i="31" s="1"/>
  <c r="F32" i="31"/>
  <c r="P31" i="31"/>
  <c r="O31" i="31" s="1"/>
  <c r="N31" i="31"/>
  <c r="H31" i="31"/>
  <c r="G31" i="31" s="1"/>
  <c r="F31" i="31"/>
  <c r="P30" i="31"/>
  <c r="O30" i="31" s="1"/>
  <c r="N30" i="31"/>
  <c r="H30" i="31"/>
  <c r="G30" i="31" s="1"/>
  <c r="F30" i="31"/>
  <c r="P29" i="31"/>
  <c r="O29" i="31" s="1"/>
  <c r="N29" i="31"/>
  <c r="H29" i="31"/>
  <c r="G29" i="31" s="1"/>
  <c r="F29" i="31"/>
  <c r="P28" i="31"/>
  <c r="O28" i="31" s="1"/>
  <c r="N28" i="31"/>
  <c r="H28" i="31"/>
  <c r="G28" i="31" s="1"/>
  <c r="F28" i="31"/>
  <c r="P27" i="31"/>
  <c r="O27" i="31" s="1"/>
  <c r="N27" i="31"/>
  <c r="H27" i="31"/>
  <c r="G27" i="31" s="1"/>
  <c r="F27" i="31"/>
  <c r="P26" i="31"/>
  <c r="O26" i="31" s="1"/>
  <c r="N26" i="31"/>
  <c r="H26" i="31"/>
  <c r="G26" i="31" s="1"/>
  <c r="F26" i="31"/>
  <c r="P25" i="31"/>
  <c r="O25" i="31" s="1"/>
  <c r="N25" i="31"/>
  <c r="H25" i="31"/>
  <c r="G25" i="31" s="1"/>
  <c r="F25" i="31"/>
  <c r="P24" i="31"/>
  <c r="O24" i="31" s="1"/>
  <c r="N24" i="31"/>
  <c r="H24" i="31"/>
  <c r="G24" i="31" s="1"/>
  <c r="F24" i="31"/>
  <c r="P23" i="31"/>
  <c r="O23" i="31" s="1"/>
  <c r="N23" i="31"/>
  <c r="H23" i="31"/>
  <c r="G23" i="31"/>
  <c r="F23" i="31"/>
  <c r="P22" i="31"/>
  <c r="O22" i="31" s="1"/>
  <c r="N22" i="31"/>
  <c r="H22" i="31"/>
  <c r="G22" i="31"/>
  <c r="F22" i="31"/>
  <c r="P21" i="31"/>
  <c r="O21" i="31" s="1"/>
  <c r="N21" i="31"/>
  <c r="H21" i="31"/>
  <c r="G21" i="31" s="1"/>
  <c r="F21" i="31"/>
  <c r="P20" i="31"/>
  <c r="O20" i="31" s="1"/>
  <c r="N20" i="31"/>
  <c r="H20" i="31"/>
  <c r="G20" i="31" s="1"/>
  <c r="F20" i="31"/>
  <c r="P19" i="31"/>
  <c r="O19" i="31" s="1"/>
  <c r="N19" i="31"/>
  <c r="H19" i="31"/>
  <c r="G19" i="31" s="1"/>
  <c r="F19" i="31"/>
  <c r="P18" i="31"/>
  <c r="O18" i="31" s="1"/>
  <c r="N18" i="31"/>
  <c r="H18" i="31"/>
  <c r="G18" i="31" s="1"/>
  <c r="F18" i="31"/>
  <c r="P17" i="31"/>
  <c r="O17" i="31" s="1"/>
  <c r="N17" i="31"/>
  <c r="H17" i="31"/>
  <c r="G17" i="31" s="1"/>
  <c r="F17" i="31"/>
  <c r="P16" i="31"/>
  <c r="O16" i="31" s="1"/>
  <c r="N16" i="31"/>
  <c r="H16" i="31"/>
  <c r="G16" i="31" s="1"/>
  <c r="F16" i="31"/>
  <c r="P15" i="31"/>
  <c r="O15" i="31" s="1"/>
  <c r="N15" i="31"/>
  <c r="H15" i="31"/>
  <c r="G15" i="31" s="1"/>
  <c r="F15" i="31"/>
  <c r="P14" i="31"/>
  <c r="O14" i="31" s="1"/>
  <c r="N14" i="31"/>
  <c r="H14" i="31"/>
  <c r="G14" i="31"/>
  <c r="F14" i="31"/>
  <c r="P13" i="31"/>
  <c r="O13" i="31" s="1"/>
  <c r="N13" i="31"/>
  <c r="H13" i="31"/>
  <c r="G13" i="31" s="1"/>
  <c r="F13" i="31"/>
  <c r="P12" i="31"/>
  <c r="O12" i="31" s="1"/>
  <c r="N12" i="31"/>
  <c r="H12" i="31"/>
  <c r="G12" i="31" s="1"/>
  <c r="F12" i="31"/>
  <c r="P11" i="31"/>
  <c r="O11" i="31" s="1"/>
  <c r="N11" i="31"/>
  <c r="H11" i="31"/>
  <c r="G11" i="31" s="1"/>
  <c r="F11" i="31"/>
  <c r="P10" i="31"/>
  <c r="O10" i="31" s="1"/>
  <c r="N10" i="31"/>
  <c r="H10" i="31"/>
  <c r="G10" i="31" s="1"/>
  <c r="F10" i="31"/>
  <c r="P9" i="31"/>
  <c r="O9" i="31" s="1"/>
  <c r="N9" i="31"/>
  <c r="H9" i="31"/>
  <c r="G9" i="31" s="1"/>
  <c r="F9" i="31"/>
  <c r="P8" i="31"/>
  <c r="O8" i="31" s="1"/>
  <c r="N8" i="31"/>
  <c r="H8" i="31"/>
  <c r="G8" i="31" s="1"/>
  <c r="F8" i="31"/>
  <c r="P7" i="31"/>
  <c r="O7" i="31" s="1"/>
  <c r="N7" i="31"/>
  <c r="H7" i="31"/>
  <c r="G7" i="31"/>
  <c r="F7" i="31"/>
  <c r="P6" i="31"/>
  <c r="O6" i="31" s="1"/>
  <c r="N6" i="31"/>
  <c r="H6" i="31"/>
  <c r="G6" i="31" s="1"/>
  <c r="F6" i="31"/>
  <c r="P5" i="31"/>
  <c r="O5" i="31" s="1"/>
  <c r="N5" i="31"/>
  <c r="H5" i="31"/>
  <c r="G5" i="31" s="1"/>
  <c r="F5" i="31"/>
  <c r="P1" i="31"/>
  <c r="H1" i="31"/>
  <c r="I6" i="7"/>
  <c r="J6" i="7"/>
  <c r="K6" i="7"/>
  <c r="I7" i="7"/>
  <c r="J7" i="7"/>
  <c r="K7" i="7"/>
  <c r="I8" i="7"/>
  <c r="J8" i="7"/>
  <c r="K8" i="7"/>
  <c r="I9" i="7"/>
  <c r="J9" i="7"/>
  <c r="K9" i="7"/>
  <c r="I10" i="7"/>
  <c r="J10" i="7"/>
  <c r="K10" i="7"/>
  <c r="I11" i="7"/>
  <c r="J11" i="7"/>
  <c r="K11" i="7"/>
  <c r="I12" i="7"/>
  <c r="J12" i="7"/>
  <c r="K12" i="7"/>
  <c r="I13" i="7"/>
  <c r="J13" i="7"/>
  <c r="K13" i="7"/>
  <c r="I14" i="7"/>
  <c r="J14" i="7"/>
  <c r="K14" i="7"/>
  <c r="I15" i="7"/>
  <c r="J15" i="7"/>
  <c r="K15" i="7"/>
  <c r="I16" i="7"/>
  <c r="J16" i="7"/>
  <c r="K16" i="7"/>
  <c r="I17" i="7"/>
  <c r="J17" i="7"/>
  <c r="K17" i="7"/>
  <c r="I18" i="7"/>
  <c r="J18" i="7"/>
  <c r="K18" i="7"/>
  <c r="I19" i="7"/>
  <c r="J19" i="7"/>
  <c r="K19" i="7"/>
  <c r="I20" i="7"/>
  <c r="J20" i="7"/>
  <c r="K20" i="7"/>
  <c r="I21" i="7"/>
  <c r="J21" i="7"/>
  <c r="K21" i="7"/>
  <c r="I22" i="7"/>
  <c r="J22" i="7"/>
  <c r="K22" i="7"/>
  <c r="I23" i="7"/>
  <c r="J23" i="7"/>
  <c r="K23" i="7"/>
  <c r="I24" i="7"/>
  <c r="J24" i="7"/>
  <c r="K24" i="7"/>
  <c r="I25" i="7"/>
  <c r="J25" i="7"/>
  <c r="K25" i="7"/>
  <c r="I26" i="7"/>
  <c r="J26" i="7"/>
  <c r="K26" i="7"/>
  <c r="I27" i="7"/>
  <c r="J27" i="7"/>
  <c r="K27" i="7"/>
  <c r="I28" i="7"/>
  <c r="J28" i="7"/>
  <c r="K28" i="7"/>
  <c r="I29" i="7"/>
  <c r="J29" i="7"/>
  <c r="K29" i="7"/>
  <c r="I30" i="7"/>
  <c r="J30" i="7"/>
  <c r="K30" i="7"/>
  <c r="I31" i="7"/>
  <c r="J31" i="7"/>
  <c r="K31" i="7"/>
  <c r="I32" i="7"/>
  <c r="J32" i="7"/>
  <c r="K32" i="7"/>
  <c r="I33" i="7"/>
  <c r="J33" i="7"/>
  <c r="K33" i="7"/>
  <c r="I34" i="7"/>
  <c r="J34" i="7"/>
  <c r="K34" i="7"/>
  <c r="I35" i="7"/>
  <c r="J35" i="7"/>
  <c r="K35" i="7"/>
  <c r="I36" i="7"/>
  <c r="J36" i="7"/>
  <c r="K36" i="7"/>
  <c r="I37" i="7"/>
  <c r="J37" i="7"/>
  <c r="K37" i="7"/>
  <c r="I38" i="7"/>
  <c r="J38" i="7"/>
  <c r="K38" i="7"/>
  <c r="I39" i="7"/>
  <c r="J39" i="7"/>
  <c r="K39" i="7"/>
  <c r="I40" i="7"/>
  <c r="J40" i="7"/>
  <c r="K40" i="7"/>
  <c r="I41" i="7"/>
  <c r="J41" i="7"/>
  <c r="K41" i="7"/>
  <c r="I42" i="7"/>
  <c r="J42" i="7"/>
  <c r="K42" i="7"/>
  <c r="I43" i="7"/>
  <c r="J43" i="7"/>
  <c r="K43" i="7"/>
  <c r="I44" i="7"/>
  <c r="J44" i="7"/>
  <c r="K44" i="7"/>
  <c r="I45" i="7"/>
  <c r="J45" i="7"/>
  <c r="K45" i="7"/>
  <c r="I46" i="7"/>
  <c r="J46" i="7"/>
  <c r="K46" i="7"/>
  <c r="I47" i="7"/>
  <c r="J47" i="7"/>
  <c r="K47" i="7"/>
  <c r="I48" i="7"/>
  <c r="J48" i="7"/>
  <c r="K48" i="7"/>
  <c r="I49" i="7"/>
  <c r="J49" i="7"/>
  <c r="K49" i="7"/>
  <c r="I50" i="7"/>
  <c r="J50" i="7"/>
  <c r="K50" i="7"/>
  <c r="I51" i="7"/>
  <c r="J51" i="7"/>
  <c r="K51" i="7"/>
  <c r="I52" i="7"/>
  <c r="J52" i="7"/>
  <c r="K52" i="7"/>
  <c r="I53" i="7"/>
  <c r="J53" i="7"/>
  <c r="K53" i="7"/>
  <c r="I54" i="7"/>
  <c r="J54" i="7"/>
  <c r="K54" i="7"/>
  <c r="I55" i="7"/>
  <c r="J55" i="7"/>
  <c r="K55" i="7"/>
  <c r="I56" i="7"/>
  <c r="J56" i="7"/>
  <c r="K56" i="7"/>
  <c r="I57" i="7"/>
  <c r="J57" i="7"/>
  <c r="K57" i="7"/>
  <c r="I58" i="7"/>
  <c r="J58" i="7"/>
  <c r="K58" i="7"/>
  <c r="I59" i="7"/>
  <c r="J59" i="7"/>
  <c r="K59" i="7"/>
  <c r="I60" i="7"/>
  <c r="J60" i="7"/>
  <c r="K60" i="7"/>
  <c r="I61" i="7"/>
  <c r="J61" i="7"/>
  <c r="K61" i="7"/>
  <c r="I62" i="7"/>
  <c r="J62" i="7"/>
  <c r="K62" i="7"/>
  <c r="I63" i="7"/>
  <c r="J63" i="7"/>
  <c r="K63" i="7"/>
  <c r="I64" i="7"/>
  <c r="J64" i="7"/>
  <c r="K64" i="7"/>
  <c r="I65" i="7"/>
  <c r="J65" i="7"/>
  <c r="K65" i="7"/>
  <c r="I66" i="7"/>
  <c r="J66" i="7"/>
  <c r="K66" i="7"/>
  <c r="I67" i="7"/>
  <c r="J67" i="7"/>
  <c r="K67" i="7"/>
  <c r="I68" i="7"/>
  <c r="J68" i="7"/>
  <c r="K68" i="7"/>
  <c r="I69" i="7"/>
  <c r="J69" i="7"/>
  <c r="K69" i="7"/>
  <c r="I70" i="7"/>
  <c r="J70" i="7"/>
  <c r="K70" i="7"/>
  <c r="I71" i="7"/>
  <c r="J71" i="7"/>
  <c r="K71" i="7"/>
  <c r="I72" i="7"/>
  <c r="J72" i="7"/>
  <c r="K72" i="7"/>
  <c r="I73" i="7"/>
  <c r="J73" i="7"/>
  <c r="K73" i="7"/>
  <c r="I74" i="7"/>
  <c r="J74" i="7"/>
  <c r="K74" i="7"/>
  <c r="I75" i="7"/>
  <c r="J75" i="7"/>
  <c r="K75" i="7"/>
  <c r="I76" i="7"/>
  <c r="J76" i="7"/>
  <c r="K76" i="7"/>
  <c r="I77" i="7"/>
  <c r="J77" i="7"/>
  <c r="K77" i="7"/>
  <c r="I78" i="7"/>
  <c r="J78" i="7"/>
  <c r="K78" i="7"/>
  <c r="I79" i="7"/>
  <c r="J79" i="7"/>
  <c r="K79" i="7"/>
  <c r="I80" i="7"/>
  <c r="J80" i="7"/>
  <c r="K80" i="7"/>
  <c r="I81" i="7"/>
  <c r="J81" i="7"/>
  <c r="K81" i="7"/>
  <c r="I82" i="7"/>
  <c r="J82" i="7"/>
  <c r="K82" i="7"/>
  <c r="I83" i="7"/>
  <c r="J83" i="7"/>
  <c r="K83" i="7"/>
  <c r="I84" i="7"/>
  <c r="J84" i="7"/>
  <c r="K84" i="7"/>
  <c r="I85" i="7"/>
  <c r="J85" i="7"/>
  <c r="K85" i="7"/>
  <c r="I86" i="7"/>
  <c r="J86" i="7"/>
  <c r="K86" i="7"/>
  <c r="I87" i="7"/>
  <c r="J87" i="7"/>
  <c r="K87" i="7"/>
  <c r="I88" i="7"/>
  <c r="J88" i="7"/>
  <c r="K88" i="7"/>
  <c r="I89" i="7"/>
  <c r="J89" i="7"/>
  <c r="K89" i="7"/>
  <c r="I90" i="7"/>
  <c r="J90" i="7"/>
  <c r="K90" i="7"/>
  <c r="I91" i="7"/>
  <c r="J91" i="7"/>
  <c r="K91" i="7"/>
  <c r="I92" i="7"/>
  <c r="J92" i="7"/>
  <c r="K92" i="7"/>
  <c r="I93" i="7"/>
  <c r="J93" i="7"/>
  <c r="K93" i="7"/>
  <c r="I94" i="7"/>
  <c r="J94" i="7"/>
  <c r="K94" i="7"/>
  <c r="I95" i="7"/>
  <c r="J95" i="7"/>
  <c r="K95" i="7"/>
  <c r="I96" i="7"/>
  <c r="J96" i="7"/>
  <c r="K96" i="7"/>
  <c r="I97" i="7"/>
  <c r="J97" i="7"/>
  <c r="K97" i="7"/>
  <c r="I98" i="7"/>
  <c r="J98" i="7"/>
  <c r="K98" i="7"/>
  <c r="I99" i="7"/>
  <c r="J99" i="7"/>
  <c r="K99" i="7"/>
  <c r="I100" i="7"/>
  <c r="J100" i="7"/>
  <c r="K100" i="7"/>
  <c r="I101" i="7"/>
  <c r="J101" i="7"/>
  <c r="K101" i="7"/>
  <c r="I102" i="7"/>
  <c r="J102" i="7"/>
  <c r="K102" i="7"/>
  <c r="I103" i="7"/>
  <c r="J103" i="7"/>
  <c r="K103" i="7"/>
  <c r="I104" i="7"/>
  <c r="J104" i="7"/>
  <c r="K104" i="7"/>
  <c r="I105" i="7"/>
  <c r="J105" i="7"/>
  <c r="K105" i="7"/>
  <c r="I106" i="7"/>
  <c r="J106" i="7"/>
  <c r="K106" i="7"/>
  <c r="I107" i="7"/>
  <c r="J107" i="7"/>
  <c r="K107" i="7"/>
  <c r="I108" i="7"/>
  <c r="J108" i="7"/>
  <c r="K108" i="7"/>
  <c r="I109" i="7"/>
  <c r="J109" i="7"/>
  <c r="K109" i="7"/>
  <c r="I110" i="7"/>
  <c r="J110" i="7"/>
  <c r="K110" i="7"/>
  <c r="I111" i="7"/>
  <c r="J111" i="7"/>
  <c r="K111" i="7"/>
  <c r="I112" i="7"/>
  <c r="J112" i="7"/>
  <c r="K112" i="7"/>
  <c r="I113" i="7"/>
  <c r="J113" i="7"/>
  <c r="K113" i="7"/>
  <c r="I114" i="7"/>
  <c r="J114" i="7"/>
  <c r="K114" i="7"/>
  <c r="I115" i="7"/>
  <c r="J115" i="7"/>
  <c r="K115" i="7"/>
  <c r="I116" i="7"/>
  <c r="J116" i="7"/>
  <c r="K116" i="7"/>
  <c r="I117" i="7"/>
  <c r="J117" i="7"/>
  <c r="K117" i="7"/>
  <c r="I118" i="7"/>
  <c r="J118" i="7"/>
  <c r="K118" i="7"/>
  <c r="I119" i="7"/>
  <c r="J119" i="7"/>
  <c r="K119" i="7"/>
  <c r="I120" i="7"/>
  <c r="J120" i="7"/>
  <c r="K120" i="7"/>
  <c r="I121" i="7"/>
  <c r="J121" i="7"/>
  <c r="K121" i="7"/>
  <c r="I122" i="7"/>
  <c r="J122" i="7"/>
  <c r="K122" i="7"/>
  <c r="I123" i="7"/>
  <c r="J123" i="7"/>
  <c r="K123" i="7"/>
  <c r="I124" i="7"/>
  <c r="J124" i="7"/>
  <c r="K124" i="7"/>
  <c r="I125" i="7"/>
  <c r="J125" i="7"/>
  <c r="K125" i="7"/>
  <c r="I126" i="7"/>
  <c r="J126" i="7"/>
  <c r="K126" i="7"/>
  <c r="I127" i="7"/>
  <c r="J127" i="7"/>
  <c r="K127" i="7"/>
  <c r="I128" i="7"/>
  <c r="J128" i="7"/>
  <c r="K128" i="7"/>
  <c r="I129" i="7"/>
  <c r="J129" i="7"/>
  <c r="K129" i="7"/>
  <c r="I130" i="7"/>
  <c r="J130" i="7"/>
  <c r="K130" i="7"/>
  <c r="I131" i="7"/>
  <c r="J131" i="7"/>
  <c r="K131" i="7"/>
  <c r="I132" i="7"/>
  <c r="J132" i="7"/>
  <c r="K132" i="7"/>
  <c r="I133" i="7"/>
  <c r="J133" i="7"/>
  <c r="K133" i="7"/>
  <c r="I134" i="7"/>
  <c r="J134" i="7"/>
  <c r="K134" i="7"/>
  <c r="I135" i="7"/>
  <c r="J135" i="7"/>
  <c r="K135" i="7"/>
  <c r="I136" i="7"/>
  <c r="J136" i="7"/>
  <c r="K136" i="7"/>
  <c r="I137" i="7"/>
  <c r="J137" i="7"/>
  <c r="K137" i="7"/>
  <c r="I138" i="7"/>
  <c r="J138" i="7"/>
  <c r="K138" i="7"/>
  <c r="I139" i="7"/>
  <c r="J139" i="7"/>
  <c r="K139" i="7"/>
  <c r="I140" i="7"/>
  <c r="J140" i="7"/>
  <c r="K140" i="7"/>
  <c r="I141" i="7"/>
  <c r="J141" i="7"/>
  <c r="K141" i="7"/>
  <c r="I142" i="7"/>
  <c r="J142" i="7"/>
  <c r="K142" i="7"/>
  <c r="I143" i="7"/>
  <c r="J143" i="7"/>
  <c r="K143" i="7"/>
  <c r="I144" i="7"/>
  <c r="J144" i="7"/>
  <c r="K144" i="7"/>
  <c r="I145" i="7"/>
  <c r="J145" i="7"/>
  <c r="K145" i="7"/>
  <c r="I146" i="7"/>
  <c r="J146" i="7"/>
  <c r="K146" i="7"/>
  <c r="I147" i="7"/>
  <c r="J147" i="7"/>
  <c r="K147" i="7"/>
  <c r="I148" i="7"/>
  <c r="J148" i="7"/>
  <c r="K148" i="7"/>
  <c r="I149" i="7"/>
  <c r="J149" i="7"/>
  <c r="K149" i="7"/>
  <c r="I150" i="7"/>
  <c r="J150" i="7"/>
  <c r="K150" i="7"/>
  <c r="I151" i="7"/>
  <c r="J151" i="7"/>
  <c r="K151" i="7"/>
  <c r="I152" i="7"/>
  <c r="J152" i="7"/>
  <c r="K152" i="7"/>
  <c r="I153" i="7"/>
  <c r="J153" i="7"/>
  <c r="K153" i="7"/>
  <c r="I154" i="7"/>
  <c r="J154" i="7"/>
  <c r="K154" i="7"/>
  <c r="I155" i="7"/>
  <c r="J155" i="7"/>
  <c r="K155" i="7"/>
  <c r="I156" i="7"/>
  <c r="J156" i="7"/>
  <c r="K156" i="7"/>
  <c r="I157" i="7"/>
  <c r="J157" i="7"/>
  <c r="K157" i="7"/>
  <c r="I158" i="7"/>
  <c r="J158" i="7"/>
  <c r="K158" i="7"/>
  <c r="I159" i="7"/>
  <c r="J159" i="7"/>
  <c r="K159" i="7"/>
  <c r="I160" i="7"/>
  <c r="J160" i="7"/>
  <c r="K160" i="7"/>
  <c r="I161" i="7"/>
  <c r="J161" i="7"/>
  <c r="K161" i="7"/>
  <c r="I162" i="7"/>
  <c r="J162" i="7"/>
  <c r="K162" i="7"/>
  <c r="I163" i="7"/>
  <c r="J163" i="7"/>
  <c r="K163" i="7"/>
  <c r="I164" i="7"/>
  <c r="J164" i="7"/>
  <c r="K164" i="7"/>
  <c r="I165" i="7"/>
  <c r="J165" i="7"/>
  <c r="K165" i="7"/>
  <c r="I166" i="7"/>
  <c r="J166" i="7"/>
  <c r="K166" i="7"/>
  <c r="I167" i="7"/>
  <c r="J167" i="7"/>
  <c r="K167" i="7"/>
  <c r="I168" i="7"/>
  <c r="J168" i="7"/>
  <c r="K168" i="7"/>
  <c r="I169" i="7"/>
  <c r="J169" i="7"/>
  <c r="K169" i="7"/>
  <c r="I170" i="7"/>
  <c r="J170" i="7"/>
  <c r="K170" i="7"/>
  <c r="I171" i="7"/>
  <c r="J171" i="7"/>
  <c r="K171" i="7"/>
  <c r="I172" i="7"/>
  <c r="J172" i="7"/>
  <c r="K172" i="7"/>
  <c r="I173" i="7"/>
  <c r="J173" i="7"/>
  <c r="K173" i="7"/>
  <c r="I174" i="7"/>
  <c r="J174" i="7"/>
  <c r="K174" i="7"/>
  <c r="I175" i="7"/>
  <c r="J175" i="7"/>
  <c r="K175" i="7"/>
  <c r="I176" i="7"/>
  <c r="J176" i="7"/>
  <c r="K176" i="7"/>
  <c r="I177" i="7"/>
  <c r="J177" i="7"/>
  <c r="K177" i="7"/>
  <c r="I178" i="7"/>
  <c r="J178" i="7"/>
  <c r="K178" i="7"/>
  <c r="I179" i="7"/>
  <c r="J179" i="7"/>
  <c r="K179" i="7"/>
  <c r="I180" i="7"/>
  <c r="J180" i="7"/>
  <c r="K180" i="7"/>
  <c r="I181" i="7"/>
  <c r="J181" i="7"/>
  <c r="K181" i="7"/>
  <c r="I182" i="7"/>
  <c r="J182" i="7"/>
  <c r="K182" i="7"/>
  <c r="I183" i="7"/>
  <c r="J183" i="7"/>
  <c r="K183" i="7"/>
  <c r="I184" i="7"/>
  <c r="J184" i="7"/>
  <c r="K184" i="7"/>
  <c r="I185" i="7"/>
  <c r="J185" i="7"/>
  <c r="K185" i="7"/>
  <c r="I186" i="7"/>
  <c r="J186" i="7"/>
  <c r="K186" i="7"/>
  <c r="I187" i="7"/>
  <c r="J187" i="7"/>
  <c r="K187" i="7"/>
  <c r="I188" i="7"/>
  <c r="J188" i="7"/>
  <c r="K188" i="7"/>
  <c r="I189" i="7"/>
  <c r="J189" i="7"/>
  <c r="K189" i="7"/>
  <c r="I190" i="7"/>
  <c r="J190" i="7"/>
  <c r="K190" i="7"/>
  <c r="I191" i="7"/>
  <c r="J191" i="7"/>
  <c r="K191" i="7"/>
  <c r="I192" i="7"/>
  <c r="J192" i="7"/>
  <c r="K192" i="7"/>
  <c r="I193" i="7"/>
  <c r="J193" i="7"/>
  <c r="K193" i="7"/>
  <c r="I194" i="7"/>
  <c r="J194" i="7"/>
  <c r="K194" i="7"/>
  <c r="I195" i="7"/>
  <c r="J195" i="7"/>
  <c r="K195" i="7"/>
  <c r="I196" i="7"/>
  <c r="J196" i="7"/>
  <c r="K196" i="7"/>
  <c r="I197" i="7"/>
  <c r="J197" i="7"/>
  <c r="K197" i="7"/>
  <c r="I198" i="7"/>
  <c r="J198" i="7"/>
  <c r="K198" i="7"/>
  <c r="I199" i="7"/>
  <c r="J199" i="7"/>
  <c r="K199" i="7"/>
  <c r="I200" i="7"/>
  <c r="J200" i="7"/>
  <c r="K200" i="7"/>
  <c r="I201" i="7"/>
  <c r="J201" i="7"/>
  <c r="K201" i="7"/>
  <c r="I202" i="7"/>
  <c r="J202" i="7"/>
  <c r="K202" i="7"/>
  <c r="I203" i="7"/>
  <c r="J203" i="7"/>
  <c r="K203" i="7"/>
  <c r="I204" i="7"/>
  <c r="J204" i="7"/>
  <c r="K204" i="7"/>
  <c r="I5" i="7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4" i="8"/>
  <c r="H282" i="8"/>
  <c r="I282" i="8"/>
  <c r="H283" i="8"/>
  <c r="I283" i="8"/>
  <c r="H284" i="8"/>
  <c r="I284" i="8"/>
  <c r="H285" i="8"/>
  <c r="I285" i="8"/>
  <c r="H286" i="8"/>
  <c r="I286" i="8"/>
  <c r="H287" i="8"/>
  <c r="I287" i="8"/>
  <c r="H288" i="8"/>
  <c r="I288" i="8"/>
  <c r="H289" i="8"/>
  <c r="I289" i="8"/>
  <c r="H290" i="8"/>
  <c r="I290" i="8"/>
  <c r="H291" i="8"/>
  <c r="I291" i="8"/>
  <c r="H292" i="8"/>
  <c r="I292" i="8"/>
  <c r="H293" i="8"/>
  <c r="I293" i="8"/>
  <c r="H294" i="8"/>
  <c r="I294" i="8"/>
  <c r="H295" i="8"/>
  <c r="I295" i="8"/>
  <c r="H296" i="8"/>
  <c r="I296" i="8"/>
  <c r="H297" i="8"/>
  <c r="I297" i="8"/>
  <c r="H298" i="8"/>
  <c r="I298" i="8"/>
  <c r="H299" i="8"/>
  <c r="I299" i="8"/>
  <c r="H300" i="8"/>
  <c r="I300" i="8"/>
  <c r="H301" i="8"/>
  <c r="I301" i="8"/>
  <c r="H302" i="8"/>
  <c r="I302" i="8"/>
  <c r="H303" i="8"/>
  <c r="I303" i="8"/>
  <c r="H304" i="8"/>
  <c r="I304" i="8"/>
  <c r="H305" i="8"/>
  <c r="I305" i="8"/>
  <c r="H306" i="8"/>
  <c r="I306" i="8"/>
  <c r="H307" i="8"/>
  <c r="I307" i="8"/>
  <c r="H308" i="8"/>
  <c r="I308" i="8"/>
  <c r="H309" i="8"/>
  <c r="I309" i="8"/>
  <c r="H310" i="8"/>
  <c r="I310" i="8"/>
  <c r="H311" i="8"/>
  <c r="I311" i="8"/>
  <c r="H312" i="8"/>
  <c r="I312" i="8"/>
  <c r="H313" i="8"/>
  <c r="I313" i="8"/>
  <c r="H314" i="8"/>
  <c r="I314" i="8"/>
  <c r="H315" i="8"/>
  <c r="I315" i="8"/>
  <c r="H316" i="8"/>
  <c r="I316" i="8"/>
  <c r="H317" i="8"/>
  <c r="I317" i="8"/>
  <c r="H318" i="8"/>
  <c r="I318" i="8"/>
  <c r="H319" i="8"/>
  <c r="I319" i="8"/>
  <c r="H320" i="8"/>
  <c r="I320" i="8"/>
  <c r="H321" i="8"/>
  <c r="I321" i="8"/>
  <c r="H322" i="8"/>
  <c r="I322" i="8"/>
  <c r="H323" i="8"/>
  <c r="I323" i="8"/>
  <c r="H324" i="8"/>
  <c r="I324" i="8"/>
  <c r="H325" i="8"/>
  <c r="I325" i="8"/>
  <c r="H326" i="8"/>
  <c r="I326" i="8"/>
  <c r="H327" i="8"/>
  <c r="I327" i="8"/>
  <c r="H328" i="8"/>
  <c r="I328" i="8"/>
  <c r="H329" i="8"/>
  <c r="I329" i="8"/>
  <c r="H330" i="8"/>
  <c r="I330" i="8"/>
  <c r="H331" i="8"/>
  <c r="I331" i="8"/>
  <c r="H332" i="8"/>
  <c r="I332" i="8"/>
  <c r="H333" i="8"/>
  <c r="I333" i="8"/>
  <c r="H334" i="8"/>
  <c r="I334" i="8"/>
  <c r="H335" i="8"/>
  <c r="I335" i="8"/>
  <c r="H336" i="8"/>
  <c r="I336" i="8"/>
  <c r="H337" i="8"/>
  <c r="I337" i="8"/>
  <c r="H338" i="8"/>
  <c r="I338" i="8"/>
  <c r="H339" i="8"/>
  <c r="I339" i="8"/>
  <c r="H340" i="8"/>
  <c r="I340" i="8"/>
  <c r="H341" i="8"/>
  <c r="I341" i="8"/>
  <c r="H342" i="8"/>
  <c r="I342" i="8"/>
  <c r="H343" i="8"/>
  <c r="I343" i="8"/>
  <c r="H344" i="8"/>
  <c r="I344" i="8"/>
  <c r="H345" i="8"/>
  <c r="I345" i="8"/>
  <c r="H346" i="8"/>
  <c r="I346" i="8"/>
  <c r="H347" i="8"/>
  <c r="I347" i="8"/>
  <c r="H348" i="8"/>
  <c r="I348" i="8"/>
  <c r="H349" i="8"/>
  <c r="I349" i="8"/>
  <c r="H350" i="8"/>
  <c r="I350" i="8"/>
  <c r="H351" i="8"/>
  <c r="I351" i="8"/>
  <c r="H352" i="8"/>
  <c r="I352" i="8"/>
  <c r="H353" i="8"/>
  <c r="I353" i="8"/>
  <c r="H354" i="8"/>
  <c r="I354" i="8"/>
  <c r="H355" i="8"/>
  <c r="I355" i="8"/>
  <c r="H356" i="8"/>
  <c r="I356" i="8"/>
  <c r="H357" i="8"/>
  <c r="I357" i="8"/>
  <c r="H358" i="8"/>
  <c r="I358" i="8"/>
  <c r="H359" i="8"/>
  <c r="I359" i="8"/>
  <c r="H360" i="8"/>
  <c r="I360" i="8"/>
  <c r="H361" i="8"/>
  <c r="I361" i="8"/>
  <c r="H362" i="8"/>
  <c r="I362" i="8"/>
  <c r="H363" i="8"/>
  <c r="I363" i="8"/>
  <c r="H364" i="8"/>
  <c r="I364" i="8"/>
  <c r="H365" i="8"/>
  <c r="I365" i="8"/>
  <c r="H366" i="8"/>
  <c r="I366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4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G3" i="32" l="1"/>
  <c r="O3" i="32"/>
  <c r="O3" i="31"/>
  <c r="G3" i="31"/>
  <c r="F104" i="20" l="1"/>
  <c r="G104" i="20"/>
  <c r="F105" i="20"/>
  <c r="G105" i="20"/>
  <c r="F106" i="20"/>
  <c r="G106" i="20"/>
  <c r="F107" i="20"/>
  <c r="G107" i="20"/>
  <c r="F108" i="20"/>
  <c r="G108" i="20"/>
  <c r="F109" i="20"/>
  <c r="G109" i="20"/>
  <c r="F110" i="20"/>
  <c r="G110" i="20"/>
  <c r="F111" i="20"/>
  <c r="G111" i="20"/>
  <c r="F112" i="20"/>
  <c r="G112" i="20"/>
  <c r="F113" i="20"/>
  <c r="G113" i="20"/>
  <c r="F114" i="20"/>
  <c r="G114" i="20"/>
  <c r="F115" i="20"/>
  <c r="G115" i="20"/>
  <c r="F116" i="20"/>
  <c r="G116" i="20"/>
  <c r="F117" i="20"/>
  <c r="G117" i="20"/>
  <c r="F118" i="20"/>
  <c r="G118" i="20"/>
  <c r="F119" i="20"/>
  <c r="G119" i="20"/>
  <c r="F120" i="20"/>
  <c r="G120" i="20"/>
  <c r="F121" i="20"/>
  <c r="G121" i="20"/>
  <c r="G103" i="20"/>
  <c r="F103" i="20"/>
  <c r="G102" i="20"/>
  <c r="F80" i="20"/>
  <c r="G80" i="20"/>
  <c r="F81" i="20"/>
  <c r="G81" i="20"/>
  <c r="F82" i="20"/>
  <c r="G82" i="20"/>
  <c r="F83" i="20"/>
  <c r="G83" i="20"/>
  <c r="F84" i="20"/>
  <c r="G84" i="20"/>
  <c r="F85" i="20"/>
  <c r="G85" i="20"/>
  <c r="F86" i="20"/>
  <c r="G86" i="20"/>
  <c r="F87" i="20"/>
  <c r="G87" i="20"/>
  <c r="F88" i="20"/>
  <c r="G88" i="20"/>
  <c r="F89" i="20"/>
  <c r="G89" i="20"/>
  <c r="F90" i="20"/>
  <c r="G90" i="20"/>
  <c r="F91" i="20"/>
  <c r="G91" i="20"/>
  <c r="F92" i="20"/>
  <c r="G92" i="20"/>
  <c r="F93" i="20"/>
  <c r="G93" i="20"/>
  <c r="F94" i="20"/>
  <c r="G94" i="20"/>
  <c r="F95" i="20"/>
  <c r="G95" i="20"/>
  <c r="F96" i="20"/>
  <c r="G96" i="20"/>
  <c r="F97" i="20"/>
  <c r="G97" i="20"/>
  <c r="F79" i="20"/>
  <c r="G79" i="20"/>
  <c r="G78" i="20"/>
  <c r="F56" i="20"/>
  <c r="G56" i="20"/>
  <c r="F57" i="20"/>
  <c r="G57" i="20"/>
  <c r="F58" i="20"/>
  <c r="G58" i="20"/>
  <c r="F59" i="20"/>
  <c r="G59" i="20"/>
  <c r="F60" i="20"/>
  <c r="G60" i="20"/>
  <c r="F61" i="20"/>
  <c r="G61" i="20"/>
  <c r="F62" i="20"/>
  <c r="G62" i="20"/>
  <c r="F63" i="20"/>
  <c r="G63" i="20"/>
  <c r="F64" i="20"/>
  <c r="G64" i="20"/>
  <c r="F65" i="20"/>
  <c r="G65" i="20"/>
  <c r="F66" i="20"/>
  <c r="G66" i="20"/>
  <c r="F67" i="20"/>
  <c r="G67" i="20"/>
  <c r="F68" i="20"/>
  <c r="G68" i="20"/>
  <c r="F69" i="20"/>
  <c r="G69" i="20"/>
  <c r="F70" i="20"/>
  <c r="G70" i="20"/>
  <c r="F71" i="20"/>
  <c r="G71" i="20"/>
  <c r="F72" i="20"/>
  <c r="G72" i="20"/>
  <c r="F73" i="20"/>
  <c r="G73" i="20"/>
  <c r="F55" i="20"/>
  <c r="G55" i="20"/>
  <c r="H55" i="20" s="1"/>
  <c r="G54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31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30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7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6" i="20"/>
  <c r="H31" i="20" l="1"/>
  <c r="H7" i="20"/>
  <c r="H79" i="20"/>
  <c r="H103" i="20"/>
  <c r="Z6" i="7"/>
  <c r="AA6" i="7"/>
  <c r="AB6" i="7"/>
  <c r="AC6" i="7"/>
  <c r="AD6" i="7"/>
  <c r="AE6" i="7"/>
  <c r="Z7" i="7"/>
  <c r="AA7" i="7"/>
  <c r="AB7" i="7"/>
  <c r="AC7" i="7"/>
  <c r="AD7" i="7"/>
  <c r="AE7" i="7"/>
  <c r="Z8" i="7"/>
  <c r="AA8" i="7"/>
  <c r="AB8" i="7"/>
  <c r="AC8" i="7"/>
  <c r="AD8" i="7"/>
  <c r="AE8" i="7"/>
  <c r="Z9" i="7"/>
  <c r="AA9" i="7"/>
  <c r="AB9" i="7"/>
  <c r="AC9" i="7"/>
  <c r="AD9" i="7"/>
  <c r="AE9" i="7"/>
  <c r="Z10" i="7"/>
  <c r="AA10" i="7"/>
  <c r="AB10" i="7"/>
  <c r="AC10" i="7"/>
  <c r="AD10" i="7"/>
  <c r="AE10" i="7"/>
  <c r="Z11" i="7"/>
  <c r="AA11" i="7"/>
  <c r="AB11" i="7"/>
  <c r="AC11" i="7"/>
  <c r="AD11" i="7"/>
  <c r="AE11" i="7"/>
  <c r="Z12" i="7"/>
  <c r="AA12" i="7"/>
  <c r="AB12" i="7"/>
  <c r="AC12" i="7"/>
  <c r="AD12" i="7"/>
  <c r="AE12" i="7"/>
  <c r="Z13" i="7"/>
  <c r="AA13" i="7"/>
  <c r="AB13" i="7"/>
  <c r="AC13" i="7"/>
  <c r="AD13" i="7"/>
  <c r="AE13" i="7"/>
  <c r="Z14" i="7"/>
  <c r="AA14" i="7"/>
  <c r="AB14" i="7"/>
  <c r="AC14" i="7"/>
  <c r="AD14" i="7"/>
  <c r="AE14" i="7"/>
  <c r="Z15" i="7"/>
  <c r="AA15" i="7"/>
  <c r="AB15" i="7"/>
  <c r="AC15" i="7"/>
  <c r="AD15" i="7"/>
  <c r="AE15" i="7"/>
  <c r="Z16" i="7"/>
  <c r="AA16" i="7"/>
  <c r="AB16" i="7"/>
  <c r="AC16" i="7"/>
  <c r="AD16" i="7"/>
  <c r="AE16" i="7"/>
  <c r="Z17" i="7"/>
  <c r="AA17" i="7"/>
  <c r="AB17" i="7"/>
  <c r="AC17" i="7"/>
  <c r="AD17" i="7"/>
  <c r="AE17" i="7"/>
  <c r="Z18" i="7"/>
  <c r="AA18" i="7"/>
  <c r="AB18" i="7"/>
  <c r="AC18" i="7"/>
  <c r="AD18" i="7"/>
  <c r="AE18" i="7"/>
  <c r="Z19" i="7"/>
  <c r="AA19" i="7"/>
  <c r="AB19" i="7"/>
  <c r="AC19" i="7"/>
  <c r="AD19" i="7"/>
  <c r="AE19" i="7"/>
  <c r="Z20" i="7"/>
  <c r="AA20" i="7"/>
  <c r="AB20" i="7"/>
  <c r="AC20" i="7"/>
  <c r="AD20" i="7"/>
  <c r="AE20" i="7"/>
  <c r="Z21" i="7"/>
  <c r="AA21" i="7"/>
  <c r="AB21" i="7"/>
  <c r="AC21" i="7"/>
  <c r="AD21" i="7"/>
  <c r="AE21" i="7"/>
  <c r="Z22" i="7"/>
  <c r="AA22" i="7"/>
  <c r="AB22" i="7"/>
  <c r="AC22" i="7"/>
  <c r="AD22" i="7"/>
  <c r="AE22" i="7"/>
  <c r="Z23" i="7"/>
  <c r="AA23" i="7"/>
  <c r="AB23" i="7"/>
  <c r="AC23" i="7"/>
  <c r="AD23" i="7"/>
  <c r="AE23" i="7"/>
  <c r="Z24" i="7"/>
  <c r="AA24" i="7"/>
  <c r="AB24" i="7"/>
  <c r="AC24" i="7"/>
  <c r="AD24" i="7"/>
  <c r="AE24" i="7"/>
  <c r="Z25" i="7"/>
  <c r="AA25" i="7"/>
  <c r="AB25" i="7"/>
  <c r="AC25" i="7"/>
  <c r="AD25" i="7"/>
  <c r="AE25" i="7"/>
  <c r="Z26" i="7"/>
  <c r="AA26" i="7"/>
  <c r="AB26" i="7"/>
  <c r="AC26" i="7"/>
  <c r="AD26" i="7"/>
  <c r="AE26" i="7"/>
  <c r="Z27" i="7"/>
  <c r="AA27" i="7"/>
  <c r="AB27" i="7"/>
  <c r="AC27" i="7"/>
  <c r="AD27" i="7"/>
  <c r="AE27" i="7"/>
  <c r="Z28" i="7"/>
  <c r="AA28" i="7"/>
  <c r="AB28" i="7"/>
  <c r="AC28" i="7"/>
  <c r="AD28" i="7"/>
  <c r="AE28" i="7"/>
  <c r="Z29" i="7"/>
  <c r="AA29" i="7"/>
  <c r="AB29" i="7"/>
  <c r="AC29" i="7"/>
  <c r="AD29" i="7"/>
  <c r="AE29" i="7"/>
  <c r="Z30" i="7"/>
  <c r="AA30" i="7"/>
  <c r="AB30" i="7"/>
  <c r="AC30" i="7"/>
  <c r="AD30" i="7"/>
  <c r="AE30" i="7"/>
  <c r="Z31" i="7"/>
  <c r="AA31" i="7"/>
  <c r="AB31" i="7"/>
  <c r="AC31" i="7"/>
  <c r="AD31" i="7"/>
  <c r="AE31" i="7"/>
  <c r="Z32" i="7"/>
  <c r="AA32" i="7"/>
  <c r="AB32" i="7"/>
  <c r="AC32" i="7"/>
  <c r="AD32" i="7"/>
  <c r="AE32" i="7"/>
  <c r="Z33" i="7"/>
  <c r="AA33" i="7"/>
  <c r="AB33" i="7"/>
  <c r="AC33" i="7"/>
  <c r="AD33" i="7"/>
  <c r="AE33" i="7"/>
  <c r="Z34" i="7"/>
  <c r="AA34" i="7"/>
  <c r="AB34" i="7"/>
  <c r="AC34" i="7"/>
  <c r="AD34" i="7"/>
  <c r="AE34" i="7"/>
  <c r="Z35" i="7"/>
  <c r="AA35" i="7"/>
  <c r="AB35" i="7"/>
  <c r="AC35" i="7"/>
  <c r="AD35" i="7"/>
  <c r="AE35" i="7"/>
  <c r="Z36" i="7"/>
  <c r="AA36" i="7"/>
  <c r="AB36" i="7"/>
  <c r="AC36" i="7"/>
  <c r="AD36" i="7"/>
  <c r="AE36" i="7"/>
  <c r="Z37" i="7"/>
  <c r="AA37" i="7"/>
  <c r="AB37" i="7"/>
  <c r="AC37" i="7"/>
  <c r="AD37" i="7"/>
  <c r="AE37" i="7"/>
  <c r="Z38" i="7"/>
  <c r="AA38" i="7"/>
  <c r="AB38" i="7"/>
  <c r="AC38" i="7"/>
  <c r="AD38" i="7"/>
  <c r="AE38" i="7"/>
  <c r="Z39" i="7"/>
  <c r="AA39" i="7"/>
  <c r="AB39" i="7"/>
  <c r="AC39" i="7"/>
  <c r="AD39" i="7"/>
  <c r="AE39" i="7"/>
  <c r="Z40" i="7"/>
  <c r="AA40" i="7"/>
  <c r="AB40" i="7"/>
  <c r="AC40" i="7"/>
  <c r="AD40" i="7"/>
  <c r="AE40" i="7"/>
  <c r="Z41" i="7"/>
  <c r="AA41" i="7"/>
  <c r="AB41" i="7"/>
  <c r="AC41" i="7"/>
  <c r="AD41" i="7"/>
  <c r="AE41" i="7"/>
  <c r="Z42" i="7"/>
  <c r="AA42" i="7"/>
  <c r="AB42" i="7"/>
  <c r="AC42" i="7"/>
  <c r="AD42" i="7"/>
  <c r="AE42" i="7"/>
  <c r="Z43" i="7"/>
  <c r="AA43" i="7"/>
  <c r="AB43" i="7"/>
  <c r="AC43" i="7"/>
  <c r="AD43" i="7"/>
  <c r="AE43" i="7"/>
  <c r="Z44" i="7"/>
  <c r="AA44" i="7"/>
  <c r="AB44" i="7"/>
  <c r="AC44" i="7"/>
  <c r="AD44" i="7"/>
  <c r="AE44" i="7"/>
  <c r="Z45" i="7"/>
  <c r="AA45" i="7"/>
  <c r="AB45" i="7"/>
  <c r="AC45" i="7"/>
  <c r="AD45" i="7"/>
  <c r="AE45" i="7"/>
  <c r="Z46" i="7"/>
  <c r="AA46" i="7"/>
  <c r="AB46" i="7"/>
  <c r="AC46" i="7"/>
  <c r="AD46" i="7"/>
  <c r="AE46" i="7"/>
  <c r="Z47" i="7"/>
  <c r="AA47" i="7"/>
  <c r="AB47" i="7"/>
  <c r="AC47" i="7"/>
  <c r="AD47" i="7"/>
  <c r="AE47" i="7"/>
  <c r="Z48" i="7"/>
  <c r="AA48" i="7"/>
  <c r="AB48" i="7"/>
  <c r="AC48" i="7"/>
  <c r="AD48" i="7"/>
  <c r="AE48" i="7"/>
  <c r="Z49" i="7"/>
  <c r="AA49" i="7"/>
  <c r="AB49" i="7"/>
  <c r="AC49" i="7"/>
  <c r="AD49" i="7"/>
  <c r="AE49" i="7"/>
  <c r="Z50" i="7"/>
  <c r="AA50" i="7"/>
  <c r="AB50" i="7"/>
  <c r="AC50" i="7"/>
  <c r="AD50" i="7"/>
  <c r="AE50" i="7"/>
  <c r="Z51" i="7"/>
  <c r="AA51" i="7"/>
  <c r="AB51" i="7"/>
  <c r="AC51" i="7"/>
  <c r="AD51" i="7"/>
  <c r="AE51" i="7"/>
  <c r="Z52" i="7"/>
  <c r="AA52" i="7"/>
  <c r="AB52" i="7"/>
  <c r="AC52" i="7"/>
  <c r="AD52" i="7"/>
  <c r="AE52" i="7"/>
  <c r="Z53" i="7"/>
  <c r="AA53" i="7"/>
  <c r="AB53" i="7"/>
  <c r="AC53" i="7"/>
  <c r="AD53" i="7"/>
  <c r="AE53" i="7"/>
  <c r="Z54" i="7"/>
  <c r="AA54" i="7"/>
  <c r="AB54" i="7"/>
  <c r="AC54" i="7"/>
  <c r="AD54" i="7"/>
  <c r="AE54" i="7"/>
  <c r="Z55" i="7"/>
  <c r="AA55" i="7"/>
  <c r="AB55" i="7"/>
  <c r="AC55" i="7"/>
  <c r="AD55" i="7"/>
  <c r="AE55" i="7"/>
  <c r="Z56" i="7"/>
  <c r="AA56" i="7"/>
  <c r="AB56" i="7"/>
  <c r="AC56" i="7"/>
  <c r="AD56" i="7"/>
  <c r="AE56" i="7"/>
  <c r="Z57" i="7"/>
  <c r="AA57" i="7"/>
  <c r="AB57" i="7"/>
  <c r="AC57" i="7"/>
  <c r="AD57" i="7"/>
  <c r="AE57" i="7"/>
  <c r="Z58" i="7"/>
  <c r="AA58" i="7"/>
  <c r="AB58" i="7"/>
  <c r="AC58" i="7"/>
  <c r="AD58" i="7"/>
  <c r="AE58" i="7"/>
  <c r="Z59" i="7"/>
  <c r="AA59" i="7"/>
  <c r="AB59" i="7"/>
  <c r="AC59" i="7"/>
  <c r="AD59" i="7"/>
  <c r="AE59" i="7"/>
  <c r="Z60" i="7"/>
  <c r="AA60" i="7"/>
  <c r="AB60" i="7"/>
  <c r="AC60" i="7"/>
  <c r="AD60" i="7"/>
  <c r="AE60" i="7"/>
  <c r="Z61" i="7"/>
  <c r="AA61" i="7"/>
  <c r="AB61" i="7"/>
  <c r="AC61" i="7"/>
  <c r="AD61" i="7"/>
  <c r="AE61" i="7"/>
  <c r="Z62" i="7"/>
  <c r="AA62" i="7"/>
  <c r="AB62" i="7"/>
  <c r="AC62" i="7"/>
  <c r="AD62" i="7"/>
  <c r="AE62" i="7"/>
  <c r="Z63" i="7"/>
  <c r="AA63" i="7"/>
  <c r="AB63" i="7"/>
  <c r="AC63" i="7"/>
  <c r="AD63" i="7"/>
  <c r="AE63" i="7"/>
  <c r="Z64" i="7"/>
  <c r="AA64" i="7"/>
  <c r="AB64" i="7"/>
  <c r="AC64" i="7"/>
  <c r="AD64" i="7"/>
  <c r="AE64" i="7"/>
  <c r="Z65" i="7"/>
  <c r="AA65" i="7"/>
  <c r="AB65" i="7"/>
  <c r="AC65" i="7"/>
  <c r="AD65" i="7"/>
  <c r="AE65" i="7"/>
  <c r="Z66" i="7"/>
  <c r="AA66" i="7"/>
  <c r="AB66" i="7"/>
  <c r="AC66" i="7"/>
  <c r="AD66" i="7"/>
  <c r="AE66" i="7"/>
  <c r="Z67" i="7"/>
  <c r="AA67" i="7"/>
  <c r="AB67" i="7"/>
  <c r="AC67" i="7"/>
  <c r="AD67" i="7"/>
  <c r="AE67" i="7"/>
  <c r="Z68" i="7"/>
  <c r="AA68" i="7"/>
  <c r="AB68" i="7"/>
  <c r="AC68" i="7"/>
  <c r="AD68" i="7"/>
  <c r="AE68" i="7"/>
  <c r="Z69" i="7"/>
  <c r="AA69" i="7"/>
  <c r="AB69" i="7"/>
  <c r="AC69" i="7"/>
  <c r="AD69" i="7"/>
  <c r="AE69" i="7"/>
  <c r="Z70" i="7"/>
  <c r="AA70" i="7"/>
  <c r="AB70" i="7"/>
  <c r="AC70" i="7"/>
  <c r="AD70" i="7"/>
  <c r="AE70" i="7"/>
  <c r="Z71" i="7"/>
  <c r="AA71" i="7"/>
  <c r="AB71" i="7"/>
  <c r="AC71" i="7"/>
  <c r="AD71" i="7"/>
  <c r="AE71" i="7"/>
  <c r="Z72" i="7"/>
  <c r="AA72" i="7"/>
  <c r="AB72" i="7"/>
  <c r="AC72" i="7"/>
  <c r="AD72" i="7"/>
  <c r="AE72" i="7"/>
  <c r="Z73" i="7"/>
  <c r="AA73" i="7"/>
  <c r="AB73" i="7"/>
  <c r="AC73" i="7"/>
  <c r="AD73" i="7"/>
  <c r="AE73" i="7"/>
  <c r="Z74" i="7"/>
  <c r="AA74" i="7"/>
  <c r="AB74" i="7"/>
  <c r="AC74" i="7"/>
  <c r="AD74" i="7"/>
  <c r="AE74" i="7"/>
  <c r="Z75" i="7"/>
  <c r="AA75" i="7"/>
  <c r="AB75" i="7"/>
  <c r="AC75" i="7"/>
  <c r="AD75" i="7"/>
  <c r="AE75" i="7"/>
  <c r="Z76" i="7"/>
  <c r="AA76" i="7"/>
  <c r="AB76" i="7"/>
  <c r="AC76" i="7"/>
  <c r="AD76" i="7"/>
  <c r="AE76" i="7"/>
  <c r="Z77" i="7"/>
  <c r="AA77" i="7"/>
  <c r="AB77" i="7"/>
  <c r="AC77" i="7"/>
  <c r="AD77" i="7"/>
  <c r="AE77" i="7"/>
  <c r="Z78" i="7"/>
  <c r="AA78" i="7"/>
  <c r="AB78" i="7"/>
  <c r="AC78" i="7"/>
  <c r="AD78" i="7"/>
  <c r="AE78" i="7"/>
  <c r="Z79" i="7"/>
  <c r="AA79" i="7"/>
  <c r="AB79" i="7"/>
  <c r="AC79" i="7"/>
  <c r="AD79" i="7"/>
  <c r="AE79" i="7"/>
  <c r="Z80" i="7"/>
  <c r="AA80" i="7"/>
  <c r="AB80" i="7"/>
  <c r="AC80" i="7"/>
  <c r="AD80" i="7"/>
  <c r="AE80" i="7"/>
  <c r="Z81" i="7"/>
  <c r="AA81" i="7"/>
  <c r="AB81" i="7"/>
  <c r="AC81" i="7"/>
  <c r="AD81" i="7"/>
  <c r="AE81" i="7"/>
  <c r="Z82" i="7"/>
  <c r="AA82" i="7"/>
  <c r="AB82" i="7"/>
  <c r="AC82" i="7"/>
  <c r="AD82" i="7"/>
  <c r="AE82" i="7"/>
  <c r="Z83" i="7"/>
  <c r="AA83" i="7"/>
  <c r="AB83" i="7"/>
  <c r="AC83" i="7"/>
  <c r="AD83" i="7"/>
  <c r="AE83" i="7"/>
  <c r="Z84" i="7"/>
  <c r="AA84" i="7"/>
  <c r="AB84" i="7"/>
  <c r="AC84" i="7"/>
  <c r="AD84" i="7"/>
  <c r="AE84" i="7"/>
  <c r="Z85" i="7"/>
  <c r="AA85" i="7"/>
  <c r="AB85" i="7"/>
  <c r="AC85" i="7"/>
  <c r="AD85" i="7"/>
  <c r="AE85" i="7"/>
  <c r="Z86" i="7"/>
  <c r="AA86" i="7"/>
  <c r="AB86" i="7"/>
  <c r="AC86" i="7"/>
  <c r="AD86" i="7"/>
  <c r="AE86" i="7"/>
  <c r="Z87" i="7"/>
  <c r="AA87" i="7"/>
  <c r="AB87" i="7"/>
  <c r="AC87" i="7"/>
  <c r="AD87" i="7"/>
  <c r="AE87" i="7"/>
  <c r="Z88" i="7"/>
  <c r="AA88" i="7"/>
  <c r="AB88" i="7"/>
  <c r="AC88" i="7"/>
  <c r="AD88" i="7"/>
  <c r="AE88" i="7"/>
  <c r="Z89" i="7"/>
  <c r="AA89" i="7"/>
  <c r="AB89" i="7"/>
  <c r="AC89" i="7"/>
  <c r="AD89" i="7"/>
  <c r="AE89" i="7"/>
  <c r="Z90" i="7"/>
  <c r="AA90" i="7"/>
  <c r="AB90" i="7"/>
  <c r="AC90" i="7"/>
  <c r="AD90" i="7"/>
  <c r="AE90" i="7"/>
  <c r="Z91" i="7"/>
  <c r="AA91" i="7"/>
  <c r="AB91" i="7"/>
  <c r="AC91" i="7"/>
  <c r="AD91" i="7"/>
  <c r="AE91" i="7"/>
  <c r="Z92" i="7"/>
  <c r="AA92" i="7"/>
  <c r="AB92" i="7"/>
  <c r="AC92" i="7"/>
  <c r="AD92" i="7"/>
  <c r="AE92" i="7"/>
  <c r="Z93" i="7"/>
  <c r="AA93" i="7"/>
  <c r="AB93" i="7"/>
  <c r="AC93" i="7"/>
  <c r="AD93" i="7"/>
  <c r="AE93" i="7"/>
  <c r="Z94" i="7"/>
  <c r="AA94" i="7"/>
  <c r="AB94" i="7"/>
  <c r="AC94" i="7"/>
  <c r="AD94" i="7"/>
  <c r="AE94" i="7"/>
  <c r="Z95" i="7"/>
  <c r="AA95" i="7"/>
  <c r="AB95" i="7"/>
  <c r="AC95" i="7"/>
  <c r="AD95" i="7"/>
  <c r="AE95" i="7"/>
  <c r="Z96" i="7"/>
  <c r="AA96" i="7"/>
  <c r="AB96" i="7"/>
  <c r="AC96" i="7"/>
  <c r="AD96" i="7"/>
  <c r="AE96" i="7"/>
  <c r="Z97" i="7"/>
  <c r="AA97" i="7"/>
  <c r="AB97" i="7"/>
  <c r="AC97" i="7"/>
  <c r="AD97" i="7"/>
  <c r="AE97" i="7"/>
  <c r="Z98" i="7"/>
  <c r="AA98" i="7"/>
  <c r="AB98" i="7"/>
  <c r="AC98" i="7"/>
  <c r="AD98" i="7"/>
  <c r="AE98" i="7"/>
  <c r="Z99" i="7"/>
  <c r="AA99" i="7"/>
  <c r="AB99" i="7"/>
  <c r="AC99" i="7"/>
  <c r="AD99" i="7"/>
  <c r="AE99" i="7"/>
  <c r="Z100" i="7"/>
  <c r="AA100" i="7"/>
  <c r="AB100" i="7"/>
  <c r="AC100" i="7"/>
  <c r="AD100" i="7"/>
  <c r="AE100" i="7"/>
  <c r="Z101" i="7"/>
  <c r="AA101" i="7"/>
  <c r="AB101" i="7"/>
  <c r="AC101" i="7"/>
  <c r="AD101" i="7"/>
  <c r="AE101" i="7"/>
  <c r="Z102" i="7"/>
  <c r="AA102" i="7"/>
  <c r="AB102" i="7"/>
  <c r="AC102" i="7"/>
  <c r="AD102" i="7"/>
  <c r="AE102" i="7"/>
  <c r="Z103" i="7"/>
  <c r="AA103" i="7"/>
  <c r="AB103" i="7"/>
  <c r="AC103" i="7"/>
  <c r="AD103" i="7"/>
  <c r="AE103" i="7"/>
  <c r="Z104" i="7"/>
  <c r="AA104" i="7"/>
  <c r="AB104" i="7"/>
  <c r="AC104" i="7"/>
  <c r="AD104" i="7"/>
  <c r="AE104" i="7"/>
  <c r="Z105" i="7"/>
  <c r="AA105" i="7"/>
  <c r="AB105" i="7"/>
  <c r="AC105" i="7"/>
  <c r="AD105" i="7"/>
  <c r="AE105" i="7"/>
  <c r="Z106" i="7"/>
  <c r="AA106" i="7"/>
  <c r="AB106" i="7"/>
  <c r="AC106" i="7"/>
  <c r="AD106" i="7"/>
  <c r="AE106" i="7"/>
  <c r="Z107" i="7"/>
  <c r="AA107" i="7"/>
  <c r="AB107" i="7"/>
  <c r="AC107" i="7"/>
  <c r="AD107" i="7"/>
  <c r="AE107" i="7"/>
  <c r="Z108" i="7"/>
  <c r="AA108" i="7"/>
  <c r="AB108" i="7"/>
  <c r="AC108" i="7"/>
  <c r="AD108" i="7"/>
  <c r="AE108" i="7"/>
  <c r="Z109" i="7"/>
  <c r="AA109" i="7"/>
  <c r="AB109" i="7"/>
  <c r="AC109" i="7"/>
  <c r="AD109" i="7"/>
  <c r="AE109" i="7"/>
  <c r="Z110" i="7"/>
  <c r="AA110" i="7"/>
  <c r="AB110" i="7"/>
  <c r="AC110" i="7"/>
  <c r="AD110" i="7"/>
  <c r="AE110" i="7"/>
  <c r="Z111" i="7"/>
  <c r="AA111" i="7"/>
  <c r="AB111" i="7"/>
  <c r="AC111" i="7"/>
  <c r="AD111" i="7"/>
  <c r="AE111" i="7"/>
  <c r="Z112" i="7"/>
  <c r="AA112" i="7"/>
  <c r="AB112" i="7"/>
  <c r="AC112" i="7"/>
  <c r="AD112" i="7"/>
  <c r="AE112" i="7"/>
  <c r="Z113" i="7"/>
  <c r="AA113" i="7"/>
  <c r="AB113" i="7"/>
  <c r="AC113" i="7"/>
  <c r="AD113" i="7"/>
  <c r="AE113" i="7"/>
  <c r="Z114" i="7"/>
  <c r="AA114" i="7"/>
  <c r="AB114" i="7"/>
  <c r="AC114" i="7"/>
  <c r="AD114" i="7"/>
  <c r="AE114" i="7"/>
  <c r="Z115" i="7"/>
  <c r="AA115" i="7"/>
  <c r="AB115" i="7"/>
  <c r="AC115" i="7"/>
  <c r="AD115" i="7"/>
  <c r="AE115" i="7"/>
  <c r="Z116" i="7"/>
  <c r="AA116" i="7"/>
  <c r="AB116" i="7"/>
  <c r="AC116" i="7"/>
  <c r="AD116" i="7"/>
  <c r="AE116" i="7"/>
  <c r="Z117" i="7"/>
  <c r="AA117" i="7"/>
  <c r="AB117" i="7"/>
  <c r="AC117" i="7"/>
  <c r="AD117" i="7"/>
  <c r="AE117" i="7"/>
  <c r="Z118" i="7"/>
  <c r="AA118" i="7"/>
  <c r="AB118" i="7"/>
  <c r="AC118" i="7"/>
  <c r="AD118" i="7"/>
  <c r="AE118" i="7"/>
  <c r="Z119" i="7"/>
  <c r="AA119" i="7"/>
  <c r="AB119" i="7"/>
  <c r="AC119" i="7"/>
  <c r="AD119" i="7"/>
  <c r="AE119" i="7"/>
  <c r="Z120" i="7"/>
  <c r="AA120" i="7"/>
  <c r="AB120" i="7"/>
  <c r="AC120" i="7"/>
  <c r="AD120" i="7"/>
  <c r="AE120" i="7"/>
  <c r="Z121" i="7"/>
  <c r="AA121" i="7"/>
  <c r="AB121" i="7"/>
  <c r="AC121" i="7"/>
  <c r="AD121" i="7"/>
  <c r="AE121" i="7"/>
  <c r="Z122" i="7"/>
  <c r="AA122" i="7"/>
  <c r="AB122" i="7"/>
  <c r="AC122" i="7"/>
  <c r="AD122" i="7"/>
  <c r="AE122" i="7"/>
  <c r="Z123" i="7"/>
  <c r="AA123" i="7"/>
  <c r="AB123" i="7"/>
  <c r="AC123" i="7"/>
  <c r="AD123" i="7"/>
  <c r="AE123" i="7"/>
  <c r="Z124" i="7"/>
  <c r="AA124" i="7"/>
  <c r="AB124" i="7"/>
  <c r="AC124" i="7"/>
  <c r="AD124" i="7"/>
  <c r="AE124" i="7"/>
  <c r="Z125" i="7"/>
  <c r="AA125" i="7"/>
  <c r="AB125" i="7"/>
  <c r="AC125" i="7"/>
  <c r="AD125" i="7"/>
  <c r="AE125" i="7"/>
  <c r="Z126" i="7"/>
  <c r="AA126" i="7"/>
  <c r="AB126" i="7"/>
  <c r="AC126" i="7"/>
  <c r="AD126" i="7"/>
  <c r="AE126" i="7"/>
  <c r="Z127" i="7"/>
  <c r="AA127" i="7"/>
  <c r="AB127" i="7"/>
  <c r="AC127" i="7"/>
  <c r="AD127" i="7"/>
  <c r="AE127" i="7"/>
  <c r="Z128" i="7"/>
  <c r="AA128" i="7"/>
  <c r="AB128" i="7"/>
  <c r="AC128" i="7"/>
  <c r="AD128" i="7"/>
  <c r="AE128" i="7"/>
  <c r="Z129" i="7"/>
  <c r="AA129" i="7"/>
  <c r="AB129" i="7"/>
  <c r="AC129" i="7"/>
  <c r="AD129" i="7"/>
  <c r="AE129" i="7"/>
  <c r="Z130" i="7"/>
  <c r="AA130" i="7"/>
  <c r="AB130" i="7"/>
  <c r="AC130" i="7"/>
  <c r="AD130" i="7"/>
  <c r="AE130" i="7"/>
  <c r="Z131" i="7"/>
  <c r="AA131" i="7"/>
  <c r="AB131" i="7"/>
  <c r="AC131" i="7"/>
  <c r="AD131" i="7"/>
  <c r="AE131" i="7"/>
  <c r="Z132" i="7"/>
  <c r="AA132" i="7"/>
  <c r="AB132" i="7"/>
  <c r="AC132" i="7"/>
  <c r="AD132" i="7"/>
  <c r="AE132" i="7"/>
  <c r="Z133" i="7"/>
  <c r="AA133" i="7"/>
  <c r="AB133" i="7"/>
  <c r="AC133" i="7"/>
  <c r="AD133" i="7"/>
  <c r="AE133" i="7"/>
  <c r="Z134" i="7"/>
  <c r="AA134" i="7"/>
  <c r="AB134" i="7"/>
  <c r="AC134" i="7"/>
  <c r="AD134" i="7"/>
  <c r="AE134" i="7"/>
  <c r="Z135" i="7"/>
  <c r="AA135" i="7"/>
  <c r="AB135" i="7"/>
  <c r="AC135" i="7"/>
  <c r="AD135" i="7"/>
  <c r="AE135" i="7"/>
  <c r="Z136" i="7"/>
  <c r="AA136" i="7"/>
  <c r="AB136" i="7"/>
  <c r="AC136" i="7"/>
  <c r="AD136" i="7"/>
  <c r="AE136" i="7"/>
  <c r="Z137" i="7"/>
  <c r="AA137" i="7"/>
  <c r="AB137" i="7"/>
  <c r="AC137" i="7"/>
  <c r="AD137" i="7"/>
  <c r="AE137" i="7"/>
  <c r="Z138" i="7"/>
  <c r="AA138" i="7"/>
  <c r="AB138" i="7"/>
  <c r="AC138" i="7"/>
  <c r="AD138" i="7"/>
  <c r="AE138" i="7"/>
  <c r="Z139" i="7"/>
  <c r="AA139" i="7"/>
  <c r="AB139" i="7"/>
  <c r="AC139" i="7"/>
  <c r="AD139" i="7"/>
  <c r="AE139" i="7"/>
  <c r="Z140" i="7"/>
  <c r="AA140" i="7"/>
  <c r="AB140" i="7"/>
  <c r="AC140" i="7"/>
  <c r="AD140" i="7"/>
  <c r="AE140" i="7"/>
  <c r="Z141" i="7"/>
  <c r="AA141" i="7"/>
  <c r="AB141" i="7"/>
  <c r="AC141" i="7"/>
  <c r="AD141" i="7"/>
  <c r="AE141" i="7"/>
  <c r="Z142" i="7"/>
  <c r="AA142" i="7"/>
  <c r="AB142" i="7"/>
  <c r="AC142" i="7"/>
  <c r="AD142" i="7"/>
  <c r="AE142" i="7"/>
  <c r="Z143" i="7"/>
  <c r="AA143" i="7"/>
  <c r="AB143" i="7"/>
  <c r="AC143" i="7"/>
  <c r="AD143" i="7"/>
  <c r="AE143" i="7"/>
  <c r="Z144" i="7"/>
  <c r="AA144" i="7"/>
  <c r="AB144" i="7"/>
  <c r="AC144" i="7"/>
  <c r="AD144" i="7"/>
  <c r="AE144" i="7"/>
  <c r="Z145" i="7"/>
  <c r="AA145" i="7"/>
  <c r="AB145" i="7"/>
  <c r="AC145" i="7"/>
  <c r="AD145" i="7"/>
  <c r="AE145" i="7"/>
  <c r="Z146" i="7"/>
  <c r="AA146" i="7"/>
  <c r="AB146" i="7"/>
  <c r="AC146" i="7"/>
  <c r="AD146" i="7"/>
  <c r="AE146" i="7"/>
  <c r="Z147" i="7"/>
  <c r="AA147" i="7"/>
  <c r="AB147" i="7"/>
  <c r="AC147" i="7"/>
  <c r="AD147" i="7"/>
  <c r="AE147" i="7"/>
  <c r="Z148" i="7"/>
  <c r="AA148" i="7"/>
  <c r="AB148" i="7"/>
  <c r="AC148" i="7"/>
  <c r="AD148" i="7"/>
  <c r="AE148" i="7"/>
  <c r="Z149" i="7"/>
  <c r="AA149" i="7"/>
  <c r="AB149" i="7"/>
  <c r="AC149" i="7"/>
  <c r="AD149" i="7"/>
  <c r="AE149" i="7"/>
  <c r="Z150" i="7"/>
  <c r="AA150" i="7"/>
  <c r="AB150" i="7"/>
  <c r="AC150" i="7"/>
  <c r="AD150" i="7"/>
  <c r="AE150" i="7"/>
  <c r="Z151" i="7"/>
  <c r="AA151" i="7"/>
  <c r="AB151" i="7"/>
  <c r="AC151" i="7"/>
  <c r="AD151" i="7"/>
  <c r="AE151" i="7"/>
  <c r="Z152" i="7"/>
  <c r="AA152" i="7"/>
  <c r="AB152" i="7"/>
  <c r="AC152" i="7"/>
  <c r="AD152" i="7"/>
  <c r="AE152" i="7"/>
  <c r="Z153" i="7"/>
  <c r="AA153" i="7"/>
  <c r="AB153" i="7"/>
  <c r="AC153" i="7"/>
  <c r="AD153" i="7"/>
  <c r="AE153" i="7"/>
  <c r="Z154" i="7"/>
  <c r="AA154" i="7"/>
  <c r="AB154" i="7"/>
  <c r="AC154" i="7"/>
  <c r="AD154" i="7"/>
  <c r="AE154" i="7"/>
  <c r="Z155" i="7"/>
  <c r="AA155" i="7"/>
  <c r="AB155" i="7"/>
  <c r="AC155" i="7"/>
  <c r="AD155" i="7"/>
  <c r="AE155" i="7"/>
  <c r="Z156" i="7"/>
  <c r="AA156" i="7"/>
  <c r="AB156" i="7"/>
  <c r="AC156" i="7"/>
  <c r="AD156" i="7"/>
  <c r="AE156" i="7"/>
  <c r="Z157" i="7"/>
  <c r="AA157" i="7"/>
  <c r="AB157" i="7"/>
  <c r="AC157" i="7"/>
  <c r="AD157" i="7"/>
  <c r="AE157" i="7"/>
  <c r="Z158" i="7"/>
  <c r="AA158" i="7"/>
  <c r="AB158" i="7"/>
  <c r="AC158" i="7"/>
  <c r="AD158" i="7"/>
  <c r="AE158" i="7"/>
  <c r="Z159" i="7"/>
  <c r="AA159" i="7"/>
  <c r="AB159" i="7"/>
  <c r="AC159" i="7"/>
  <c r="AD159" i="7"/>
  <c r="AE159" i="7"/>
  <c r="Z160" i="7"/>
  <c r="AA160" i="7"/>
  <c r="AB160" i="7"/>
  <c r="AC160" i="7"/>
  <c r="AD160" i="7"/>
  <c r="AE160" i="7"/>
  <c r="Z161" i="7"/>
  <c r="AA161" i="7"/>
  <c r="AB161" i="7"/>
  <c r="AC161" i="7"/>
  <c r="AD161" i="7"/>
  <c r="AE161" i="7"/>
  <c r="Z162" i="7"/>
  <c r="AA162" i="7"/>
  <c r="AB162" i="7"/>
  <c r="AC162" i="7"/>
  <c r="AD162" i="7"/>
  <c r="AE162" i="7"/>
  <c r="Z163" i="7"/>
  <c r="AA163" i="7"/>
  <c r="AB163" i="7"/>
  <c r="AC163" i="7"/>
  <c r="AD163" i="7"/>
  <c r="AE163" i="7"/>
  <c r="Z164" i="7"/>
  <c r="AA164" i="7"/>
  <c r="AB164" i="7"/>
  <c r="AC164" i="7"/>
  <c r="AD164" i="7"/>
  <c r="AE164" i="7"/>
  <c r="Z165" i="7"/>
  <c r="AA165" i="7"/>
  <c r="AB165" i="7"/>
  <c r="AC165" i="7"/>
  <c r="AD165" i="7"/>
  <c r="AE165" i="7"/>
  <c r="Z166" i="7"/>
  <c r="AA166" i="7"/>
  <c r="AB166" i="7"/>
  <c r="AC166" i="7"/>
  <c r="AD166" i="7"/>
  <c r="AE166" i="7"/>
  <c r="Z167" i="7"/>
  <c r="AA167" i="7"/>
  <c r="AB167" i="7"/>
  <c r="AC167" i="7"/>
  <c r="AD167" i="7"/>
  <c r="AE167" i="7"/>
  <c r="Z168" i="7"/>
  <c r="AA168" i="7"/>
  <c r="AB168" i="7"/>
  <c r="AC168" i="7"/>
  <c r="AD168" i="7"/>
  <c r="AE168" i="7"/>
  <c r="Z169" i="7"/>
  <c r="AA169" i="7"/>
  <c r="AB169" i="7"/>
  <c r="AC169" i="7"/>
  <c r="AD169" i="7"/>
  <c r="AE169" i="7"/>
  <c r="Z170" i="7"/>
  <c r="AA170" i="7"/>
  <c r="AB170" i="7"/>
  <c r="AC170" i="7"/>
  <c r="AD170" i="7"/>
  <c r="AE170" i="7"/>
  <c r="Z171" i="7"/>
  <c r="AA171" i="7"/>
  <c r="AB171" i="7"/>
  <c r="AC171" i="7"/>
  <c r="AD171" i="7"/>
  <c r="AE171" i="7"/>
  <c r="Z172" i="7"/>
  <c r="AA172" i="7"/>
  <c r="AB172" i="7"/>
  <c r="AC172" i="7"/>
  <c r="AD172" i="7"/>
  <c r="AE172" i="7"/>
  <c r="Z173" i="7"/>
  <c r="AA173" i="7"/>
  <c r="AB173" i="7"/>
  <c r="AC173" i="7"/>
  <c r="AD173" i="7"/>
  <c r="AE173" i="7"/>
  <c r="Z174" i="7"/>
  <c r="AA174" i="7"/>
  <c r="AB174" i="7"/>
  <c r="AC174" i="7"/>
  <c r="AD174" i="7"/>
  <c r="AE174" i="7"/>
  <c r="Z175" i="7"/>
  <c r="AA175" i="7"/>
  <c r="AB175" i="7"/>
  <c r="AC175" i="7"/>
  <c r="AD175" i="7"/>
  <c r="AE175" i="7"/>
  <c r="Z176" i="7"/>
  <c r="AA176" i="7"/>
  <c r="AB176" i="7"/>
  <c r="AC176" i="7"/>
  <c r="AD176" i="7"/>
  <c r="AE176" i="7"/>
  <c r="Z177" i="7"/>
  <c r="AA177" i="7"/>
  <c r="AB177" i="7"/>
  <c r="AC177" i="7"/>
  <c r="AD177" i="7"/>
  <c r="AE177" i="7"/>
  <c r="Z178" i="7"/>
  <c r="AA178" i="7"/>
  <c r="AB178" i="7"/>
  <c r="AC178" i="7"/>
  <c r="AD178" i="7"/>
  <c r="AE178" i="7"/>
  <c r="Z179" i="7"/>
  <c r="AA179" i="7"/>
  <c r="AB179" i="7"/>
  <c r="AC179" i="7"/>
  <c r="AD179" i="7"/>
  <c r="AE179" i="7"/>
  <c r="Z180" i="7"/>
  <c r="AA180" i="7"/>
  <c r="AB180" i="7"/>
  <c r="AC180" i="7"/>
  <c r="AD180" i="7"/>
  <c r="AE180" i="7"/>
  <c r="Z181" i="7"/>
  <c r="AA181" i="7"/>
  <c r="AB181" i="7"/>
  <c r="AC181" i="7"/>
  <c r="AD181" i="7"/>
  <c r="AE181" i="7"/>
  <c r="Z182" i="7"/>
  <c r="AA182" i="7"/>
  <c r="AB182" i="7"/>
  <c r="AC182" i="7"/>
  <c r="AD182" i="7"/>
  <c r="AE182" i="7"/>
  <c r="Z183" i="7"/>
  <c r="AA183" i="7"/>
  <c r="AB183" i="7"/>
  <c r="AC183" i="7"/>
  <c r="AD183" i="7"/>
  <c r="AE183" i="7"/>
  <c r="Z184" i="7"/>
  <c r="AA184" i="7"/>
  <c r="AB184" i="7"/>
  <c r="AC184" i="7"/>
  <c r="AD184" i="7"/>
  <c r="AE184" i="7"/>
  <c r="Z185" i="7"/>
  <c r="AA185" i="7"/>
  <c r="AB185" i="7"/>
  <c r="AC185" i="7"/>
  <c r="AD185" i="7"/>
  <c r="AE185" i="7"/>
  <c r="Z186" i="7"/>
  <c r="AA186" i="7"/>
  <c r="AB186" i="7"/>
  <c r="AC186" i="7"/>
  <c r="AD186" i="7"/>
  <c r="AE186" i="7"/>
  <c r="Z187" i="7"/>
  <c r="AA187" i="7"/>
  <c r="AB187" i="7"/>
  <c r="AC187" i="7"/>
  <c r="AD187" i="7"/>
  <c r="AE187" i="7"/>
  <c r="Z188" i="7"/>
  <c r="AA188" i="7"/>
  <c r="AB188" i="7"/>
  <c r="AC188" i="7"/>
  <c r="AD188" i="7"/>
  <c r="AE188" i="7"/>
  <c r="Z189" i="7"/>
  <c r="AA189" i="7"/>
  <c r="AB189" i="7"/>
  <c r="AC189" i="7"/>
  <c r="AD189" i="7"/>
  <c r="AE189" i="7"/>
  <c r="Z190" i="7"/>
  <c r="AA190" i="7"/>
  <c r="AB190" i="7"/>
  <c r="AC190" i="7"/>
  <c r="AD190" i="7"/>
  <c r="AE190" i="7"/>
  <c r="Z191" i="7"/>
  <c r="AA191" i="7"/>
  <c r="AB191" i="7"/>
  <c r="AC191" i="7"/>
  <c r="AD191" i="7"/>
  <c r="AE191" i="7"/>
  <c r="Z192" i="7"/>
  <c r="AA192" i="7"/>
  <c r="AB192" i="7"/>
  <c r="AC192" i="7"/>
  <c r="AD192" i="7"/>
  <c r="AE192" i="7"/>
  <c r="Z193" i="7"/>
  <c r="AA193" i="7"/>
  <c r="AB193" i="7"/>
  <c r="AC193" i="7"/>
  <c r="AD193" i="7"/>
  <c r="AE193" i="7"/>
  <c r="Z194" i="7"/>
  <c r="AA194" i="7"/>
  <c r="AB194" i="7"/>
  <c r="AC194" i="7"/>
  <c r="AD194" i="7"/>
  <c r="AE194" i="7"/>
  <c r="Z195" i="7"/>
  <c r="AA195" i="7"/>
  <c r="AB195" i="7"/>
  <c r="AC195" i="7"/>
  <c r="AD195" i="7"/>
  <c r="AE195" i="7"/>
  <c r="Z196" i="7"/>
  <c r="AA196" i="7"/>
  <c r="AB196" i="7"/>
  <c r="AC196" i="7"/>
  <c r="AD196" i="7"/>
  <c r="AE196" i="7"/>
  <c r="Z197" i="7"/>
  <c r="AA197" i="7"/>
  <c r="AB197" i="7"/>
  <c r="AC197" i="7"/>
  <c r="AD197" i="7"/>
  <c r="AE197" i="7"/>
  <c r="Z198" i="7"/>
  <c r="AA198" i="7"/>
  <c r="AB198" i="7"/>
  <c r="AC198" i="7"/>
  <c r="AD198" i="7"/>
  <c r="AE198" i="7"/>
  <c r="Z199" i="7"/>
  <c r="AA199" i="7"/>
  <c r="AB199" i="7"/>
  <c r="AC199" i="7"/>
  <c r="AD199" i="7"/>
  <c r="AE199" i="7"/>
  <c r="Z200" i="7"/>
  <c r="AA200" i="7"/>
  <c r="AB200" i="7"/>
  <c r="AC200" i="7"/>
  <c r="AD200" i="7"/>
  <c r="AE200" i="7"/>
  <c r="Z201" i="7"/>
  <c r="AA201" i="7"/>
  <c r="AB201" i="7"/>
  <c r="AC201" i="7"/>
  <c r="AD201" i="7"/>
  <c r="AE201" i="7"/>
  <c r="Z202" i="7"/>
  <c r="AA202" i="7"/>
  <c r="AB202" i="7"/>
  <c r="AC202" i="7"/>
  <c r="AD202" i="7"/>
  <c r="AE202" i="7"/>
  <c r="Z203" i="7"/>
  <c r="AA203" i="7"/>
  <c r="AB203" i="7"/>
  <c r="AC203" i="7"/>
  <c r="AD203" i="7"/>
  <c r="AE203" i="7"/>
  <c r="Z204" i="7"/>
  <c r="AA204" i="7"/>
  <c r="AB204" i="7"/>
  <c r="AC204" i="7"/>
  <c r="AD204" i="7"/>
  <c r="AE204" i="7"/>
  <c r="AE5" i="7"/>
  <c r="AD5" i="7"/>
  <c r="AB5" i="7"/>
  <c r="AA5" i="7"/>
  <c r="AE1" i="7"/>
  <c r="AD1" i="7"/>
  <c r="AB1" i="7"/>
  <c r="AA1" i="7"/>
  <c r="W6" i="7"/>
  <c r="X6" i="7"/>
  <c r="Y6" i="7"/>
  <c r="W7" i="7"/>
  <c r="X7" i="7"/>
  <c r="Y7" i="7"/>
  <c r="W8" i="7"/>
  <c r="X8" i="7"/>
  <c r="Y8" i="7"/>
  <c r="W9" i="7"/>
  <c r="X9" i="7"/>
  <c r="Y9" i="7"/>
  <c r="W10" i="7"/>
  <c r="X10" i="7"/>
  <c r="Y10" i="7"/>
  <c r="W11" i="7"/>
  <c r="X11" i="7"/>
  <c r="Y11" i="7"/>
  <c r="W12" i="7"/>
  <c r="X12" i="7"/>
  <c r="Y12" i="7"/>
  <c r="W13" i="7"/>
  <c r="X13" i="7"/>
  <c r="Y13" i="7"/>
  <c r="W14" i="7"/>
  <c r="X14" i="7"/>
  <c r="Y14" i="7"/>
  <c r="W15" i="7"/>
  <c r="X15" i="7"/>
  <c r="Y15" i="7"/>
  <c r="W16" i="7"/>
  <c r="X16" i="7"/>
  <c r="Y16" i="7"/>
  <c r="W17" i="7"/>
  <c r="X17" i="7"/>
  <c r="Y17" i="7"/>
  <c r="W18" i="7"/>
  <c r="X18" i="7"/>
  <c r="Y18" i="7"/>
  <c r="W19" i="7"/>
  <c r="X19" i="7"/>
  <c r="Y19" i="7"/>
  <c r="W20" i="7"/>
  <c r="X20" i="7"/>
  <c r="Y20" i="7"/>
  <c r="W21" i="7"/>
  <c r="X21" i="7"/>
  <c r="Y21" i="7"/>
  <c r="W22" i="7"/>
  <c r="X22" i="7"/>
  <c r="Y22" i="7"/>
  <c r="W23" i="7"/>
  <c r="X23" i="7"/>
  <c r="Y23" i="7"/>
  <c r="W24" i="7"/>
  <c r="X24" i="7"/>
  <c r="Y24" i="7"/>
  <c r="W25" i="7"/>
  <c r="X25" i="7"/>
  <c r="Y25" i="7"/>
  <c r="W26" i="7"/>
  <c r="X26" i="7"/>
  <c r="Y26" i="7"/>
  <c r="W27" i="7"/>
  <c r="X27" i="7"/>
  <c r="Y27" i="7"/>
  <c r="W28" i="7"/>
  <c r="X28" i="7"/>
  <c r="Y28" i="7"/>
  <c r="W29" i="7"/>
  <c r="X29" i="7"/>
  <c r="Y29" i="7"/>
  <c r="W30" i="7"/>
  <c r="X30" i="7"/>
  <c r="Y30" i="7"/>
  <c r="W31" i="7"/>
  <c r="X31" i="7"/>
  <c r="Y31" i="7"/>
  <c r="W32" i="7"/>
  <c r="X32" i="7"/>
  <c r="Y32" i="7"/>
  <c r="W33" i="7"/>
  <c r="X33" i="7"/>
  <c r="Y33" i="7"/>
  <c r="W34" i="7"/>
  <c r="X34" i="7"/>
  <c r="Y34" i="7"/>
  <c r="W35" i="7"/>
  <c r="X35" i="7"/>
  <c r="Y35" i="7"/>
  <c r="W36" i="7"/>
  <c r="X36" i="7"/>
  <c r="Y36" i="7"/>
  <c r="W37" i="7"/>
  <c r="X37" i="7"/>
  <c r="Y37" i="7"/>
  <c r="W38" i="7"/>
  <c r="X38" i="7"/>
  <c r="Y38" i="7"/>
  <c r="W39" i="7"/>
  <c r="X39" i="7"/>
  <c r="Y39" i="7"/>
  <c r="W40" i="7"/>
  <c r="X40" i="7"/>
  <c r="Y40" i="7"/>
  <c r="W41" i="7"/>
  <c r="X41" i="7"/>
  <c r="Y41" i="7"/>
  <c r="W42" i="7"/>
  <c r="X42" i="7"/>
  <c r="Y42" i="7"/>
  <c r="W43" i="7"/>
  <c r="X43" i="7"/>
  <c r="Y43" i="7"/>
  <c r="W44" i="7"/>
  <c r="X44" i="7"/>
  <c r="Y44" i="7"/>
  <c r="W45" i="7"/>
  <c r="X45" i="7"/>
  <c r="Y45" i="7"/>
  <c r="W46" i="7"/>
  <c r="X46" i="7"/>
  <c r="Y46" i="7"/>
  <c r="W47" i="7"/>
  <c r="X47" i="7"/>
  <c r="Y47" i="7"/>
  <c r="W48" i="7"/>
  <c r="X48" i="7"/>
  <c r="Y48" i="7"/>
  <c r="W49" i="7"/>
  <c r="X49" i="7"/>
  <c r="Y49" i="7"/>
  <c r="W50" i="7"/>
  <c r="X50" i="7"/>
  <c r="Y50" i="7"/>
  <c r="W51" i="7"/>
  <c r="X51" i="7"/>
  <c r="Y51" i="7"/>
  <c r="W52" i="7"/>
  <c r="X52" i="7"/>
  <c r="Y52" i="7"/>
  <c r="W53" i="7"/>
  <c r="X53" i="7"/>
  <c r="Y53" i="7"/>
  <c r="W54" i="7"/>
  <c r="X54" i="7"/>
  <c r="Y54" i="7"/>
  <c r="W55" i="7"/>
  <c r="X55" i="7"/>
  <c r="Y55" i="7"/>
  <c r="W56" i="7"/>
  <c r="X56" i="7"/>
  <c r="Y56" i="7"/>
  <c r="W57" i="7"/>
  <c r="X57" i="7"/>
  <c r="Y57" i="7"/>
  <c r="W58" i="7"/>
  <c r="X58" i="7"/>
  <c r="Y58" i="7"/>
  <c r="W59" i="7"/>
  <c r="X59" i="7"/>
  <c r="Y59" i="7"/>
  <c r="W60" i="7"/>
  <c r="X60" i="7"/>
  <c r="Y60" i="7"/>
  <c r="W61" i="7"/>
  <c r="X61" i="7"/>
  <c r="Y61" i="7"/>
  <c r="W62" i="7"/>
  <c r="X62" i="7"/>
  <c r="Y62" i="7"/>
  <c r="W63" i="7"/>
  <c r="X63" i="7"/>
  <c r="Y63" i="7"/>
  <c r="W64" i="7"/>
  <c r="X64" i="7"/>
  <c r="Y64" i="7"/>
  <c r="W65" i="7"/>
  <c r="X65" i="7"/>
  <c r="Y65" i="7"/>
  <c r="W66" i="7"/>
  <c r="X66" i="7"/>
  <c r="Y66" i="7"/>
  <c r="W67" i="7"/>
  <c r="X67" i="7"/>
  <c r="Y67" i="7"/>
  <c r="W68" i="7"/>
  <c r="X68" i="7"/>
  <c r="Y68" i="7"/>
  <c r="W69" i="7"/>
  <c r="X69" i="7"/>
  <c r="Y69" i="7"/>
  <c r="W70" i="7"/>
  <c r="X70" i="7"/>
  <c r="Y70" i="7"/>
  <c r="W71" i="7"/>
  <c r="X71" i="7"/>
  <c r="Y71" i="7"/>
  <c r="W72" i="7"/>
  <c r="X72" i="7"/>
  <c r="Y72" i="7"/>
  <c r="W73" i="7"/>
  <c r="X73" i="7"/>
  <c r="Y73" i="7"/>
  <c r="W74" i="7"/>
  <c r="X74" i="7"/>
  <c r="Y74" i="7"/>
  <c r="W75" i="7"/>
  <c r="X75" i="7"/>
  <c r="Y75" i="7"/>
  <c r="W76" i="7"/>
  <c r="X76" i="7"/>
  <c r="Y76" i="7"/>
  <c r="W77" i="7"/>
  <c r="X77" i="7"/>
  <c r="Y77" i="7"/>
  <c r="W78" i="7"/>
  <c r="X78" i="7"/>
  <c r="Y78" i="7"/>
  <c r="W79" i="7"/>
  <c r="X79" i="7"/>
  <c r="Y79" i="7"/>
  <c r="W80" i="7"/>
  <c r="X80" i="7"/>
  <c r="Y80" i="7"/>
  <c r="W81" i="7"/>
  <c r="X81" i="7"/>
  <c r="Y81" i="7"/>
  <c r="W82" i="7"/>
  <c r="X82" i="7"/>
  <c r="Y82" i="7"/>
  <c r="W83" i="7"/>
  <c r="X83" i="7"/>
  <c r="Y83" i="7"/>
  <c r="W84" i="7"/>
  <c r="X84" i="7"/>
  <c r="Y84" i="7"/>
  <c r="W85" i="7"/>
  <c r="X85" i="7"/>
  <c r="Y85" i="7"/>
  <c r="W86" i="7"/>
  <c r="X86" i="7"/>
  <c r="Y86" i="7"/>
  <c r="W87" i="7"/>
  <c r="X87" i="7"/>
  <c r="Y87" i="7"/>
  <c r="W88" i="7"/>
  <c r="X88" i="7"/>
  <c r="Y88" i="7"/>
  <c r="W89" i="7"/>
  <c r="X89" i="7"/>
  <c r="Y89" i="7"/>
  <c r="W90" i="7"/>
  <c r="X90" i="7"/>
  <c r="Y90" i="7"/>
  <c r="W91" i="7"/>
  <c r="X91" i="7"/>
  <c r="Y91" i="7"/>
  <c r="W92" i="7"/>
  <c r="X92" i="7"/>
  <c r="Y92" i="7"/>
  <c r="W93" i="7"/>
  <c r="X93" i="7"/>
  <c r="Y93" i="7"/>
  <c r="W94" i="7"/>
  <c r="X94" i="7"/>
  <c r="Y94" i="7"/>
  <c r="W95" i="7"/>
  <c r="X95" i="7"/>
  <c r="Y95" i="7"/>
  <c r="W96" i="7"/>
  <c r="X96" i="7"/>
  <c r="Y96" i="7"/>
  <c r="W97" i="7"/>
  <c r="X97" i="7"/>
  <c r="Y97" i="7"/>
  <c r="W98" i="7"/>
  <c r="X98" i="7"/>
  <c r="Y98" i="7"/>
  <c r="W99" i="7"/>
  <c r="X99" i="7"/>
  <c r="Y99" i="7"/>
  <c r="W100" i="7"/>
  <c r="X100" i="7"/>
  <c r="Y100" i="7"/>
  <c r="W101" i="7"/>
  <c r="X101" i="7"/>
  <c r="Y101" i="7"/>
  <c r="W102" i="7"/>
  <c r="X102" i="7"/>
  <c r="Y102" i="7"/>
  <c r="W103" i="7"/>
  <c r="X103" i="7"/>
  <c r="Y103" i="7"/>
  <c r="W104" i="7"/>
  <c r="X104" i="7"/>
  <c r="Y104" i="7"/>
  <c r="W105" i="7"/>
  <c r="X105" i="7"/>
  <c r="Y105" i="7"/>
  <c r="W106" i="7"/>
  <c r="X106" i="7"/>
  <c r="Y106" i="7"/>
  <c r="W107" i="7"/>
  <c r="X107" i="7"/>
  <c r="Y107" i="7"/>
  <c r="W108" i="7"/>
  <c r="X108" i="7"/>
  <c r="Y108" i="7"/>
  <c r="W109" i="7"/>
  <c r="X109" i="7"/>
  <c r="Y109" i="7"/>
  <c r="W110" i="7"/>
  <c r="X110" i="7"/>
  <c r="Y110" i="7"/>
  <c r="W111" i="7"/>
  <c r="X111" i="7"/>
  <c r="Y111" i="7"/>
  <c r="W112" i="7"/>
  <c r="X112" i="7"/>
  <c r="Y112" i="7"/>
  <c r="W113" i="7"/>
  <c r="X113" i="7"/>
  <c r="Y113" i="7"/>
  <c r="W114" i="7"/>
  <c r="X114" i="7"/>
  <c r="Y114" i="7"/>
  <c r="W115" i="7"/>
  <c r="X115" i="7"/>
  <c r="Y115" i="7"/>
  <c r="W116" i="7"/>
  <c r="X116" i="7"/>
  <c r="Y116" i="7"/>
  <c r="W117" i="7"/>
  <c r="X117" i="7"/>
  <c r="Y117" i="7"/>
  <c r="W118" i="7"/>
  <c r="X118" i="7"/>
  <c r="Y118" i="7"/>
  <c r="W119" i="7"/>
  <c r="X119" i="7"/>
  <c r="Y119" i="7"/>
  <c r="W120" i="7"/>
  <c r="X120" i="7"/>
  <c r="Y120" i="7"/>
  <c r="W121" i="7"/>
  <c r="X121" i="7"/>
  <c r="Y121" i="7"/>
  <c r="W122" i="7"/>
  <c r="X122" i="7"/>
  <c r="Y122" i="7"/>
  <c r="W123" i="7"/>
  <c r="X123" i="7"/>
  <c r="Y123" i="7"/>
  <c r="W124" i="7"/>
  <c r="X124" i="7"/>
  <c r="Y124" i="7"/>
  <c r="W125" i="7"/>
  <c r="X125" i="7"/>
  <c r="Y125" i="7"/>
  <c r="W126" i="7"/>
  <c r="X126" i="7"/>
  <c r="Y126" i="7"/>
  <c r="W127" i="7"/>
  <c r="X127" i="7"/>
  <c r="Y127" i="7"/>
  <c r="W128" i="7"/>
  <c r="X128" i="7"/>
  <c r="Y128" i="7"/>
  <c r="W129" i="7"/>
  <c r="X129" i="7"/>
  <c r="Y129" i="7"/>
  <c r="W130" i="7"/>
  <c r="X130" i="7"/>
  <c r="Y130" i="7"/>
  <c r="W131" i="7"/>
  <c r="X131" i="7"/>
  <c r="Y131" i="7"/>
  <c r="W132" i="7"/>
  <c r="X132" i="7"/>
  <c r="Y132" i="7"/>
  <c r="W133" i="7"/>
  <c r="X133" i="7"/>
  <c r="Y133" i="7"/>
  <c r="W134" i="7"/>
  <c r="X134" i="7"/>
  <c r="Y134" i="7"/>
  <c r="W135" i="7"/>
  <c r="X135" i="7"/>
  <c r="Y135" i="7"/>
  <c r="W136" i="7"/>
  <c r="X136" i="7"/>
  <c r="Y136" i="7"/>
  <c r="W137" i="7"/>
  <c r="X137" i="7"/>
  <c r="Y137" i="7"/>
  <c r="W138" i="7"/>
  <c r="X138" i="7"/>
  <c r="Y138" i="7"/>
  <c r="W139" i="7"/>
  <c r="X139" i="7"/>
  <c r="Y139" i="7"/>
  <c r="W140" i="7"/>
  <c r="X140" i="7"/>
  <c r="Y140" i="7"/>
  <c r="W141" i="7"/>
  <c r="X141" i="7"/>
  <c r="Y141" i="7"/>
  <c r="W142" i="7"/>
  <c r="X142" i="7"/>
  <c r="Y142" i="7"/>
  <c r="W143" i="7"/>
  <c r="X143" i="7"/>
  <c r="Y143" i="7"/>
  <c r="W144" i="7"/>
  <c r="X144" i="7"/>
  <c r="Y144" i="7"/>
  <c r="W145" i="7"/>
  <c r="X145" i="7"/>
  <c r="Y145" i="7"/>
  <c r="W146" i="7"/>
  <c r="X146" i="7"/>
  <c r="Y146" i="7"/>
  <c r="W147" i="7"/>
  <c r="X147" i="7"/>
  <c r="Y147" i="7"/>
  <c r="W148" i="7"/>
  <c r="X148" i="7"/>
  <c r="Y148" i="7"/>
  <c r="W149" i="7"/>
  <c r="X149" i="7"/>
  <c r="Y149" i="7"/>
  <c r="W150" i="7"/>
  <c r="X150" i="7"/>
  <c r="Y150" i="7"/>
  <c r="W151" i="7"/>
  <c r="X151" i="7"/>
  <c r="Y151" i="7"/>
  <c r="W152" i="7"/>
  <c r="X152" i="7"/>
  <c r="Y152" i="7"/>
  <c r="W153" i="7"/>
  <c r="X153" i="7"/>
  <c r="Y153" i="7"/>
  <c r="W154" i="7"/>
  <c r="X154" i="7"/>
  <c r="Y154" i="7"/>
  <c r="W155" i="7"/>
  <c r="X155" i="7"/>
  <c r="Y155" i="7"/>
  <c r="W156" i="7"/>
  <c r="X156" i="7"/>
  <c r="Y156" i="7"/>
  <c r="W157" i="7"/>
  <c r="X157" i="7"/>
  <c r="Y157" i="7"/>
  <c r="W158" i="7"/>
  <c r="X158" i="7"/>
  <c r="Y158" i="7"/>
  <c r="W159" i="7"/>
  <c r="X159" i="7"/>
  <c r="Y159" i="7"/>
  <c r="W160" i="7"/>
  <c r="X160" i="7"/>
  <c r="Y160" i="7"/>
  <c r="W161" i="7"/>
  <c r="X161" i="7"/>
  <c r="Y161" i="7"/>
  <c r="W162" i="7"/>
  <c r="X162" i="7"/>
  <c r="Y162" i="7"/>
  <c r="W163" i="7"/>
  <c r="X163" i="7"/>
  <c r="Y163" i="7"/>
  <c r="W164" i="7"/>
  <c r="X164" i="7"/>
  <c r="Y164" i="7"/>
  <c r="W165" i="7"/>
  <c r="X165" i="7"/>
  <c r="Y165" i="7"/>
  <c r="W166" i="7"/>
  <c r="X166" i="7"/>
  <c r="Y166" i="7"/>
  <c r="W167" i="7"/>
  <c r="X167" i="7"/>
  <c r="Y167" i="7"/>
  <c r="W168" i="7"/>
  <c r="X168" i="7"/>
  <c r="Y168" i="7"/>
  <c r="W169" i="7"/>
  <c r="X169" i="7"/>
  <c r="Y169" i="7"/>
  <c r="W170" i="7"/>
  <c r="X170" i="7"/>
  <c r="Y170" i="7"/>
  <c r="W171" i="7"/>
  <c r="X171" i="7"/>
  <c r="Y171" i="7"/>
  <c r="W172" i="7"/>
  <c r="X172" i="7"/>
  <c r="Y172" i="7"/>
  <c r="W173" i="7"/>
  <c r="X173" i="7"/>
  <c r="Y173" i="7"/>
  <c r="W174" i="7"/>
  <c r="X174" i="7"/>
  <c r="Y174" i="7"/>
  <c r="W175" i="7"/>
  <c r="X175" i="7"/>
  <c r="Y175" i="7"/>
  <c r="W176" i="7"/>
  <c r="X176" i="7"/>
  <c r="Y176" i="7"/>
  <c r="W177" i="7"/>
  <c r="X177" i="7"/>
  <c r="Y177" i="7"/>
  <c r="W178" i="7"/>
  <c r="X178" i="7"/>
  <c r="Y178" i="7"/>
  <c r="W179" i="7"/>
  <c r="X179" i="7"/>
  <c r="Y179" i="7"/>
  <c r="W180" i="7"/>
  <c r="X180" i="7"/>
  <c r="Y180" i="7"/>
  <c r="W181" i="7"/>
  <c r="X181" i="7"/>
  <c r="Y181" i="7"/>
  <c r="W182" i="7"/>
  <c r="X182" i="7"/>
  <c r="Y182" i="7"/>
  <c r="W183" i="7"/>
  <c r="X183" i="7"/>
  <c r="Y183" i="7"/>
  <c r="W184" i="7"/>
  <c r="X184" i="7"/>
  <c r="Y184" i="7"/>
  <c r="W185" i="7"/>
  <c r="X185" i="7"/>
  <c r="Y185" i="7"/>
  <c r="W186" i="7"/>
  <c r="X186" i="7"/>
  <c r="Y186" i="7"/>
  <c r="W187" i="7"/>
  <c r="X187" i="7"/>
  <c r="Y187" i="7"/>
  <c r="W188" i="7"/>
  <c r="X188" i="7"/>
  <c r="Y188" i="7"/>
  <c r="W189" i="7"/>
  <c r="X189" i="7"/>
  <c r="Y189" i="7"/>
  <c r="W190" i="7"/>
  <c r="X190" i="7"/>
  <c r="Y190" i="7"/>
  <c r="W191" i="7"/>
  <c r="X191" i="7"/>
  <c r="Y191" i="7"/>
  <c r="W192" i="7"/>
  <c r="X192" i="7"/>
  <c r="Y192" i="7"/>
  <c r="W193" i="7"/>
  <c r="X193" i="7"/>
  <c r="Y193" i="7"/>
  <c r="W194" i="7"/>
  <c r="X194" i="7"/>
  <c r="Y194" i="7"/>
  <c r="W195" i="7"/>
  <c r="X195" i="7"/>
  <c r="Y195" i="7"/>
  <c r="W196" i="7"/>
  <c r="X196" i="7"/>
  <c r="Y196" i="7"/>
  <c r="W197" i="7"/>
  <c r="X197" i="7"/>
  <c r="Y197" i="7"/>
  <c r="W198" i="7"/>
  <c r="X198" i="7"/>
  <c r="Y198" i="7"/>
  <c r="W199" i="7"/>
  <c r="X199" i="7"/>
  <c r="Y199" i="7"/>
  <c r="W200" i="7"/>
  <c r="X200" i="7"/>
  <c r="Y200" i="7"/>
  <c r="W201" i="7"/>
  <c r="X201" i="7"/>
  <c r="Y201" i="7"/>
  <c r="W202" i="7"/>
  <c r="X202" i="7"/>
  <c r="Y202" i="7"/>
  <c r="W203" i="7"/>
  <c r="X203" i="7"/>
  <c r="Y203" i="7"/>
  <c r="W204" i="7"/>
  <c r="X204" i="7"/>
  <c r="Y204" i="7"/>
  <c r="Y5" i="7"/>
  <c r="X5" i="7"/>
  <c r="Y1" i="7"/>
  <c r="X1" i="7"/>
  <c r="O6" i="7"/>
  <c r="P6" i="7"/>
  <c r="Q6" i="7"/>
  <c r="O7" i="7"/>
  <c r="P7" i="7"/>
  <c r="Q7" i="7"/>
  <c r="O8" i="7"/>
  <c r="P8" i="7"/>
  <c r="Q8" i="7"/>
  <c r="O9" i="7"/>
  <c r="P9" i="7"/>
  <c r="Q9" i="7"/>
  <c r="O10" i="7"/>
  <c r="P10" i="7"/>
  <c r="Q10" i="7"/>
  <c r="O11" i="7"/>
  <c r="P11" i="7"/>
  <c r="Q11" i="7"/>
  <c r="O12" i="7"/>
  <c r="P12" i="7"/>
  <c r="Q12" i="7"/>
  <c r="O13" i="7"/>
  <c r="P13" i="7"/>
  <c r="Q13" i="7"/>
  <c r="O14" i="7"/>
  <c r="P14" i="7"/>
  <c r="Q14" i="7"/>
  <c r="O15" i="7"/>
  <c r="P15" i="7"/>
  <c r="Q15" i="7"/>
  <c r="O16" i="7"/>
  <c r="P16" i="7"/>
  <c r="Q16" i="7"/>
  <c r="O17" i="7"/>
  <c r="P17" i="7"/>
  <c r="Q17" i="7"/>
  <c r="O18" i="7"/>
  <c r="P18" i="7"/>
  <c r="Q18" i="7"/>
  <c r="O19" i="7"/>
  <c r="P19" i="7"/>
  <c r="Q19" i="7"/>
  <c r="O20" i="7"/>
  <c r="P20" i="7"/>
  <c r="Q20" i="7"/>
  <c r="O21" i="7"/>
  <c r="P21" i="7"/>
  <c r="Q21" i="7"/>
  <c r="O22" i="7"/>
  <c r="P22" i="7"/>
  <c r="Q22" i="7"/>
  <c r="O23" i="7"/>
  <c r="P23" i="7"/>
  <c r="Q23" i="7"/>
  <c r="O24" i="7"/>
  <c r="P24" i="7"/>
  <c r="Q24" i="7"/>
  <c r="O25" i="7"/>
  <c r="P25" i="7"/>
  <c r="Q25" i="7"/>
  <c r="O26" i="7"/>
  <c r="P26" i="7"/>
  <c r="Q26" i="7"/>
  <c r="O27" i="7"/>
  <c r="P27" i="7"/>
  <c r="Q27" i="7"/>
  <c r="O28" i="7"/>
  <c r="P28" i="7"/>
  <c r="Q28" i="7"/>
  <c r="O29" i="7"/>
  <c r="P29" i="7"/>
  <c r="Q29" i="7"/>
  <c r="O30" i="7"/>
  <c r="P30" i="7"/>
  <c r="Q30" i="7"/>
  <c r="O31" i="7"/>
  <c r="P31" i="7"/>
  <c r="Q31" i="7"/>
  <c r="O32" i="7"/>
  <c r="P32" i="7"/>
  <c r="Q32" i="7"/>
  <c r="O33" i="7"/>
  <c r="P33" i="7"/>
  <c r="Q33" i="7"/>
  <c r="O34" i="7"/>
  <c r="P34" i="7"/>
  <c r="Q34" i="7"/>
  <c r="O35" i="7"/>
  <c r="P35" i="7"/>
  <c r="Q35" i="7"/>
  <c r="O36" i="7"/>
  <c r="P36" i="7"/>
  <c r="Q36" i="7"/>
  <c r="O37" i="7"/>
  <c r="P37" i="7"/>
  <c r="Q37" i="7"/>
  <c r="O38" i="7"/>
  <c r="P38" i="7"/>
  <c r="Q38" i="7"/>
  <c r="O39" i="7"/>
  <c r="P39" i="7"/>
  <c r="Q39" i="7"/>
  <c r="O40" i="7"/>
  <c r="P40" i="7"/>
  <c r="Q40" i="7"/>
  <c r="O41" i="7"/>
  <c r="P41" i="7"/>
  <c r="Q41" i="7"/>
  <c r="O42" i="7"/>
  <c r="P42" i="7"/>
  <c r="Q42" i="7"/>
  <c r="O43" i="7"/>
  <c r="P43" i="7"/>
  <c r="Q43" i="7"/>
  <c r="O44" i="7"/>
  <c r="P44" i="7"/>
  <c r="Q44" i="7"/>
  <c r="O45" i="7"/>
  <c r="P45" i="7"/>
  <c r="Q45" i="7"/>
  <c r="O46" i="7"/>
  <c r="P46" i="7"/>
  <c r="Q46" i="7"/>
  <c r="O47" i="7"/>
  <c r="P47" i="7"/>
  <c r="Q47" i="7"/>
  <c r="O48" i="7"/>
  <c r="P48" i="7"/>
  <c r="Q48" i="7"/>
  <c r="O49" i="7"/>
  <c r="P49" i="7"/>
  <c r="Q49" i="7"/>
  <c r="O50" i="7"/>
  <c r="P50" i="7"/>
  <c r="Q50" i="7"/>
  <c r="O51" i="7"/>
  <c r="P51" i="7"/>
  <c r="Q51" i="7"/>
  <c r="O52" i="7"/>
  <c r="P52" i="7"/>
  <c r="Q52" i="7"/>
  <c r="O53" i="7"/>
  <c r="P53" i="7"/>
  <c r="Q53" i="7"/>
  <c r="O54" i="7"/>
  <c r="P54" i="7"/>
  <c r="Q54" i="7"/>
  <c r="O55" i="7"/>
  <c r="P55" i="7"/>
  <c r="Q55" i="7"/>
  <c r="O56" i="7"/>
  <c r="P56" i="7"/>
  <c r="Q56" i="7"/>
  <c r="O57" i="7"/>
  <c r="P57" i="7"/>
  <c r="Q57" i="7"/>
  <c r="O58" i="7"/>
  <c r="P58" i="7"/>
  <c r="Q58" i="7"/>
  <c r="O59" i="7"/>
  <c r="P59" i="7"/>
  <c r="Q59" i="7"/>
  <c r="O60" i="7"/>
  <c r="P60" i="7"/>
  <c r="Q60" i="7"/>
  <c r="O61" i="7"/>
  <c r="P61" i="7"/>
  <c r="Q61" i="7"/>
  <c r="O62" i="7"/>
  <c r="P62" i="7"/>
  <c r="Q62" i="7"/>
  <c r="O63" i="7"/>
  <c r="P63" i="7"/>
  <c r="Q63" i="7"/>
  <c r="O64" i="7"/>
  <c r="P64" i="7"/>
  <c r="Q64" i="7"/>
  <c r="O65" i="7"/>
  <c r="P65" i="7"/>
  <c r="Q65" i="7"/>
  <c r="O66" i="7"/>
  <c r="P66" i="7"/>
  <c r="Q66" i="7"/>
  <c r="O67" i="7"/>
  <c r="P67" i="7"/>
  <c r="Q67" i="7"/>
  <c r="O68" i="7"/>
  <c r="P68" i="7"/>
  <c r="Q68" i="7"/>
  <c r="O69" i="7"/>
  <c r="P69" i="7"/>
  <c r="Q69" i="7"/>
  <c r="O70" i="7"/>
  <c r="P70" i="7"/>
  <c r="Q70" i="7"/>
  <c r="O71" i="7"/>
  <c r="P71" i="7"/>
  <c r="Q71" i="7"/>
  <c r="O72" i="7"/>
  <c r="P72" i="7"/>
  <c r="Q72" i="7"/>
  <c r="O73" i="7"/>
  <c r="P73" i="7"/>
  <c r="Q73" i="7"/>
  <c r="O74" i="7"/>
  <c r="P74" i="7"/>
  <c r="Q74" i="7"/>
  <c r="O75" i="7"/>
  <c r="P75" i="7"/>
  <c r="Q75" i="7"/>
  <c r="O76" i="7"/>
  <c r="P76" i="7"/>
  <c r="Q76" i="7"/>
  <c r="O77" i="7"/>
  <c r="P77" i="7"/>
  <c r="Q77" i="7"/>
  <c r="O78" i="7"/>
  <c r="P78" i="7"/>
  <c r="Q78" i="7"/>
  <c r="O79" i="7"/>
  <c r="P79" i="7"/>
  <c r="Q79" i="7"/>
  <c r="O80" i="7"/>
  <c r="P80" i="7"/>
  <c r="Q80" i="7"/>
  <c r="O81" i="7"/>
  <c r="P81" i="7"/>
  <c r="Q81" i="7"/>
  <c r="O82" i="7"/>
  <c r="P82" i="7"/>
  <c r="Q82" i="7"/>
  <c r="O83" i="7"/>
  <c r="P83" i="7"/>
  <c r="Q83" i="7"/>
  <c r="O84" i="7"/>
  <c r="P84" i="7"/>
  <c r="Q84" i="7"/>
  <c r="O85" i="7"/>
  <c r="P85" i="7"/>
  <c r="Q85" i="7"/>
  <c r="O86" i="7"/>
  <c r="P86" i="7"/>
  <c r="Q86" i="7"/>
  <c r="O87" i="7"/>
  <c r="P87" i="7"/>
  <c r="Q87" i="7"/>
  <c r="O88" i="7"/>
  <c r="P88" i="7"/>
  <c r="Q88" i="7"/>
  <c r="O89" i="7"/>
  <c r="P89" i="7"/>
  <c r="Q89" i="7"/>
  <c r="O90" i="7"/>
  <c r="P90" i="7"/>
  <c r="Q90" i="7"/>
  <c r="O91" i="7"/>
  <c r="P91" i="7"/>
  <c r="Q91" i="7"/>
  <c r="O92" i="7"/>
  <c r="P92" i="7"/>
  <c r="Q92" i="7"/>
  <c r="O93" i="7"/>
  <c r="P93" i="7"/>
  <c r="Q93" i="7"/>
  <c r="O94" i="7"/>
  <c r="P94" i="7"/>
  <c r="Q94" i="7"/>
  <c r="O95" i="7"/>
  <c r="P95" i="7"/>
  <c r="Q95" i="7"/>
  <c r="O96" i="7"/>
  <c r="P96" i="7"/>
  <c r="Q96" i="7"/>
  <c r="O97" i="7"/>
  <c r="P97" i="7"/>
  <c r="Q97" i="7"/>
  <c r="O98" i="7"/>
  <c r="P98" i="7"/>
  <c r="Q98" i="7"/>
  <c r="O99" i="7"/>
  <c r="P99" i="7"/>
  <c r="Q99" i="7"/>
  <c r="O100" i="7"/>
  <c r="P100" i="7"/>
  <c r="Q100" i="7"/>
  <c r="O101" i="7"/>
  <c r="P101" i="7"/>
  <c r="Q101" i="7"/>
  <c r="O102" i="7"/>
  <c r="P102" i="7"/>
  <c r="Q102" i="7"/>
  <c r="O103" i="7"/>
  <c r="P103" i="7"/>
  <c r="Q103" i="7"/>
  <c r="O104" i="7"/>
  <c r="P104" i="7"/>
  <c r="Q104" i="7"/>
  <c r="O105" i="7"/>
  <c r="P105" i="7"/>
  <c r="Q105" i="7"/>
  <c r="O106" i="7"/>
  <c r="P106" i="7"/>
  <c r="Q106" i="7"/>
  <c r="O107" i="7"/>
  <c r="P107" i="7"/>
  <c r="Q107" i="7"/>
  <c r="O108" i="7"/>
  <c r="P108" i="7"/>
  <c r="Q108" i="7"/>
  <c r="O109" i="7"/>
  <c r="P109" i="7"/>
  <c r="Q109" i="7"/>
  <c r="O110" i="7"/>
  <c r="P110" i="7"/>
  <c r="Q110" i="7"/>
  <c r="O111" i="7"/>
  <c r="P111" i="7"/>
  <c r="Q111" i="7"/>
  <c r="O112" i="7"/>
  <c r="P112" i="7"/>
  <c r="Q112" i="7"/>
  <c r="O113" i="7"/>
  <c r="P113" i="7"/>
  <c r="Q113" i="7"/>
  <c r="O114" i="7"/>
  <c r="P114" i="7"/>
  <c r="Q114" i="7"/>
  <c r="O115" i="7"/>
  <c r="P115" i="7"/>
  <c r="Q115" i="7"/>
  <c r="O116" i="7"/>
  <c r="P116" i="7"/>
  <c r="Q116" i="7"/>
  <c r="O117" i="7"/>
  <c r="P117" i="7"/>
  <c r="Q117" i="7"/>
  <c r="O118" i="7"/>
  <c r="P118" i="7"/>
  <c r="Q118" i="7"/>
  <c r="O119" i="7"/>
  <c r="P119" i="7"/>
  <c r="Q119" i="7"/>
  <c r="O120" i="7"/>
  <c r="P120" i="7"/>
  <c r="Q120" i="7"/>
  <c r="O121" i="7"/>
  <c r="P121" i="7"/>
  <c r="Q121" i="7"/>
  <c r="O122" i="7"/>
  <c r="P122" i="7"/>
  <c r="Q122" i="7"/>
  <c r="O123" i="7"/>
  <c r="P123" i="7"/>
  <c r="Q123" i="7"/>
  <c r="O124" i="7"/>
  <c r="P124" i="7"/>
  <c r="Q124" i="7"/>
  <c r="O125" i="7"/>
  <c r="P125" i="7"/>
  <c r="Q125" i="7"/>
  <c r="O126" i="7"/>
  <c r="P126" i="7"/>
  <c r="Q126" i="7"/>
  <c r="O127" i="7"/>
  <c r="P127" i="7"/>
  <c r="Q127" i="7"/>
  <c r="O128" i="7"/>
  <c r="P128" i="7"/>
  <c r="Q128" i="7"/>
  <c r="O129" i="7"/>
  <c r="P129" i="7"/>
  <c r="Q129" i="7"/>
  <c r="O130" i="7"/>
  <c r="P130" i="7"/>
  <c r="Q130" i="7"/>
  <c r="O131" i="7"/>
  <c r="P131" i="7"/>
  <c r="Q131" i="7"/>
  <c r="O132" i="7"/>
  <c r="P132" i="7"/>
  <c r="Q132" i="7"/>
  <c r="O133" i="7"/>
  <c r="P133" i="7"/>
  <c r="Q133" i="7"/>
  <c r="O134" i="7"/>
  <c r="P134" i="7"/>
  <c r="Q134" i="7"/>
  <c r="O135" i="7"/>
  <c r="P135" i="7"/>
  <c r="Q135" i="7"/>
  <c r="O136" i="7"/>
  <c r="P136" i="7"/>
  <c r="Q136" i="7"/>
  <c r="O137" i="7"/>
  <c r="P137" i="7"/>
  <c r="Q137" i="7"/>
  <c r="O138" i="7"/>
  <c r="P138" i="7"/>
  <c r="Q138" i="7"/>
  <c r="O139" i="7"/>
  <c r="P139" i="7"/>
  <c r="Q139" i="7"/>
  <c r="O140" i="7"/>
  <c r="P140" i="7"/>
  <c r="Q140" i="7"/>
  <c r="O141" i="7"/>
  <c r="P141" i="7"/>
  <c r="Q141" i="7"/>
  <c r="O142" i="7"/>
  <c r="P142" i="7"/>
  <c r="Q142" i="7"/>
  <c r="O143" i="7"/>
  <c r="P143" i="7"/>
  <c r="Q143" i="7"/>
  <c r="O144" i="7"/>
  <c r="P144" i="7"/>
  <c r="Q144" i="7"/>
  <c r="O145" i="7"/>
  <c r="P145" i="7"/>
  <c r="Q145" i="7"/>
  <c r="O146" i="7"/>
  <c r="P146" i="7"/>
  <c r="Q146" i="7"/>
  <c r="O147" i="7"/>
  <c r="P147" i="7"/>
  <c r="Q147" i="7"/>
  <c r="O148" i="7"/>
  <c r="P148" i="7"/>
  <c r="Q148" i="7"/>
  <c r="O149" i="7"/>
  <c r="P149" i="7"/>
  <c r="Q149" i="7"/>
  <c r="O150" i="7"/>
  <c r="P150" i="7"/>
  <c r="Q150" i="7"/>
  <c r="O151" i="7"/>
  <c r="P151" i="7"/>
  <c r="Q151" i="7"/>
  <c r="O152" i="7"/>
  <c r="P152" i="7"/>
  <c r="Q152" i="7"/>
  <c r="O153" i="7"/>
  <c r="P153" i="7"/>
  <c r="Q153" i="7"/>
  <c r="O154" i="7"/>
  <c r="P154" i="7"/>
  <c r="Q154" i="7"/>
  <c r="O155" i="7"/>
  <c r="P155" i="7"/>
  <c r="Q155" i="7"/>
  <c r="O156" i="7"/>
  <c r="P156" i="7"/>
  <c r="Q156" i="7"/>
  <c r="O157" i="7"/>
  <c r="P157" i="7"/>
  <c r="Q157" i="7"/>
  <c r="O158" i="7"/>
  <c r="P158" i="7"/>
  <c r="Q158" i="7"/>
  <c r="O159" i="7"/>
  <c r="P159" i="7"/>
  <c r="Q159" i="7"/>
  <c r="O160" i="7"/>
  <c r="P160" i="7"/>
  <c r="Q160" i="7"/>
  <c r="O161" i="7"/>
  <c r="P161" i="7"/>
  <c r="Q161" i="7"/>
  <c r="O162" i="7"/>
  <c r="P162" i="7"/>
  <c r="Q162" i="7"/>
  <c r="O163" i="7"/>
  <c r="P163" i="7"/>
  <c r="Q163" i="7"/>
  <c r="O164" i="7"/>
  <c r="P164" i="7"/>
  <c r="Q164" i="7"/>
  <c r="O165" i="7"/>
  <c r="P165" i="7"/>
  <c r="Q165" i="7"/>
  <c r="O166" i="7"/>
  <c r="P166" i="7"/>
  <c r="Q166" i="7"/>
  <c r="O167" i="7"/>
  <c r="P167" i="7"/>
  <c r="Q167" i="7"/>
  <c r="O168" i="7"/>
  <c r="P168" i="7"/>
  <c r="Q168" i="7"/>
  <c r="O169" i="7"/>
  <c r="P169" i="7"/>
  <c r="Q169" i="7"/>
  <c r="O170" i="7"/>
  <c r="P170" i="7"/>
  <c r="Q170" i="7"/>
  <c r="O171" i="7"/>
  <c r="P171" i="7"/>
  <c r="Q171" i="7"/>
  <c r="O172" i="7"/>
  <c r="P172" i="7"/>
  <c r="Q172" i="7"/>
  <c r="O173" i="7"/>
  <c r="P173" i="7"/>
  <c r="Q173" i="7"/>
  <c r="O174" i="7"/>
  <c r="P174" i="7"/>
  <c r="Q174" i="7"/>
  <c r="O175" i="7"/>
  <c r="P175" i="7"/>
  <c r="Q175" i="7"/>
  <c r="O176" i="7"/>
  <c r="P176" i="7"/>
  <c r="Q176" i="7"/>
  <c r="O177" i="7"/>
  <c r="P177" i="7"/>
  <c r="Q177" i="7"/>
  <c r="O178" i="7"/>
  <c r="P178" i="7"/>
  <c r="Q178" i="7"/>
  <c r="O179" i="7"/>
  <c r="P179" i="7"/>
  <c r="Q179" i="7"/>
  <c r="O180" i="7"/>
  <c r="P180" i="7"/>
  <c r="Q180" i="7"/>
  <c r="O181" i="7"/>
  <c r="P181" i="7"/>
  <c r="Q181" i="7"/>
  <c r="O182" i="7"/>
  <c r="P182" i="7"/>
  <c r="Q182" i="7"/>
  <c r="O183" i="7"/>
  <c r="P183" i="7"/>
  <c r="Q183" i="7"/>
  <c r="O184" i="7"/>
  <c r="P184" i="7"/>
  <c r="Q184" i="7"/>
  <c r="O185" i="7"/>
  <c r="P185" i="7"/>
  <c r="Q185" i="7"/>
  <c r="O186" i="7"/>
  <c r="P186" i="7"/>
  <c r="Q186" i="7"/>
  <c r="O187" i="7"/>
  <c r="P187" i="7"/>
  <c r="Q187" i="7"/>
  <c r="O188" i="7"/>
  <c r="P188" i="7"/>
  <c r="Q188" i="7"/>
  <c r="O189" i="7"/>
  <c r="P189" i="7"/>
  <c r="Q189" i="7"/>
  <c r="O190" i="7"/>
  <c r="P190" i="7"/>
  <c r="Q190" i="7"/>
  <c r="O191" i="7"/>
  <c r="P191" i="7"/>
  <c r="Q191" i="7"/>
  <c r="O192" i="7"/>
  <c r="P192" i="7"/>
  <c r="Q192" i="7"/>
  <c r="O193" i="7"/>
  <c r="P193" i="7"/>
  <c r="Q193" i="7"/>
  <c r="O194" i="7"/>
  <c r="P194" i="7"/>
  <c r="Q194" i="7"/>
  <c r="O195" i="7"/>
  <c r="P195" i="7"/>
  <c r="Q195" i="7"/>
  <c r="O196" i="7"/>
  <c r="P196" i="7"/>
  <c r="Q196" i="7"/>
  <c r="O197" i="7"/>
  <c r="P197" i="7"/>
  <c r="Q197" i="7"/>
  <c r="O198" i="7"/>
  <c r="P198" i="7"/>
  <c r="Q198" i="7"/>
  <c r="O199" i="7"/>
  <c r="P199" i="7"/>
  <c r="Q199" i="7"/>
  <c r="O200" i="7"/>
  <c r="P200" i="7"/>
  <c r="Q200" i="7"/>
  <c r="O201" i="7"/>
  <c r="P201" i="7"/>
  <c r="Q201" i="7"/>
  <c r="O202" i="7"/>
  <c r="P202" i="7"/>
  <c r="Q202" i="7"/>
  <c r="O203" i="7"/>
  <c r="P203" i="7"/>
  <c r="Q203" i="7"/>
  <c r="O204" i="7"/>
  <c r="P204" i="7"/>
  <c r="Q204" i="7"/>
  <c r="Q5" i="7"/>
  <c r="Q1" i="7"/>
  <c r="P5" i="7"/>
  <c r="P1" i="7"/>
  <c r="M6" i="7"/>
  <c r="N6" i="7"/>
  <c r="M7" i="7"/>
  <c r="N7" i="7"/>
  <c r="M8" i="7"/>
  <c r="N8" i="7"/>
  <c r="M9" i="7"/>
  <c r="N9" i="7"/>
  <c r="M10" i="7"/>
  <c r="N10" i="7"/>
  <c r="M11" i="7"/>
  <c r="N11" i="7"/>
  <c r="M12" i="7"/>
  <c r="N12" i="7"/>
  <c r="M13" i="7"/>
  <c r="N13" i="7"/>
  <c r="M14" i="7"/>
  <c r="N14" i="7"/>
  <c r="M15" i="7"/>
  <c r="N15" i="7"/>
  <c r="M16" i="7"/>
  <c r="N16" i="7"/>
  <c r="M17" i="7"/>
  <c r="N17" i="7"/>
  <c r="M18" i="7"/>
  <c r="N18" i="7"/>
  <c r="M19" i="7"/>
  <c r="N19" i="7"/>
  <c r="M20" i="7"/>
  <c r="N20" i="7"/>
  <c r="M21" i="7"/>
  <c r="N21" i="7"/>
  <c r="M22" i="7"/>
  <c r="N22" i="7"/>
  <c r="M23" i="7"/>
  <c r="N23" i="7"/>
  <c r="M24" i="7"/>
  <c r="N24" i="7"/>
  <c r="M25" i="7"/>
  <c r="N25" i="7"/>
  <c r="M26" i="7"/>
  <c r="N26" i="7"/>
  <c r="M27" i="7"/>
  <c r="N27" i="7"/>
  <c r="M28" i="7"/>
  <c r="N28" i="7"/>
  <c r="M29" i="7"/>
  <c r="N29" i="7"/>
  <c r="M30" i="7"/>
  <c r="N30" i="7"/>
  <c r="M31" i="7"/>
  <c r="N31" i="7"/>
  <c r="M32" i="7"/>
  <c r="N32" i="7"/>
  <c r="M33" i="7"/>
  <c r="N33" i="7"/>
  <c r="M34" i="7"/>
  <c r="N34" i="7"/>
  <c r="M35" i="7"/>
  <c r="N35" i="7"/>
  <c r="M36" i="7"/>
  <c r="N36" i="7"/>
  <c r="M37" i="7"/>
  <c r="N37" i="7"/>
  <c r="M38" i="7"/>
  <c r="N38" i="7"/>
  <c r="M39" i="7"/>
  <c r="N39" i="7"/>
  <c r="M40" i="7"/>
  <c r="N40" i="7"/>
  <c r="M41" i="7"/>
  <c r="N41" i="7"/>
  <c r="M42" i="7"/>
  <c r="N42" i="7"/>
  <c r="M43" i="7"/>
  <c r="N43" i="7"/>
  <c r="M44" i="7"/>
  <c r="N44" i="7"/>
  <c r="M45" i="7"/>
  <c r="N45" i="7"/>
  <c r="M46" i="7"/>
  <c r="N46" i="7"/>
  <c r="M47" i="7"/>
  <c r="N47" i="7"/>
  <c r="M48" i="7"/>
  <c r="N48" i="7"/>
  <c r="M49" i="7"/>
  <c r="N49" i="7"/>
  <c r="M50" i="7"/>
  <c r="N50" i="7"/>
  <c r="M51" i="7"/>
  <c r="N51" i="7"/>
  <c r="M52" i="7"/>
  <c r="N52" i="7"/>
  <c r="M53" i="7"/>
  <c r="N53" i="7"/>
  <c r="M54" i="7"/>
  <c r="N54" i="7"/>
  <c r="M55" i="7"/>
  <c r="N55" i="7"/>
  <c r="M56" i="7"/>
  <c r="N56" i="7"/>
  <c r="M57" i="7"/>
  <c r="N57" i="7"/>
  <c r="M58" i="7"/>
  <c r="N58" i="7"/>
  <c r="M59" i="7"/>
  <c r="N59" i="7"/>
  <c r="M60" i="7"/>
  <c r="N60" i="7"/>
  <c r="M61" i="7"/>
  <c r="N61" i="7"/>
  <c r="M62" i="7"/>
  <c r="N62" i="7"/>
  <c r="M63" i="7"/>
  <c r="N63" i="7"/>
  <c r="M64" i="7"/>
  <c r="N64" i="7"/>
  <c r="M65" i="7"/>
  <c r="N65" i="7"/>
  <c r="M66" i="7"/>
  <c r="N66" i="7"/>
  <c r="M67" i="7"/>
  <c r="N67" i="7"/>
  <c r="M68" i="7"/>
  <c r="N68" i="7"/>
  <c r="M69" i="7"/>
  <c r="N69" i="7"/>
  <c r="M70" i="7"/>
  <c r="N70" i="7"/>
  <c r="M71" i="7"/>
  <c r="N71" i="7"/>
  <c r="M72" i="7"/>
  <c r="N72" i="7"/>
  <c r="M73" i="7"/>
  <c r="N73" i="7"/>
  <c r="M74" i="7"/>
  <c r="N74" i="7"/>
  <c r="M75" i="7"/>
  <c r="N75" i="7"/>
  <c r="M76" i="7"/>
  <c r="N76" i="7"/>
  <c r="M77" i="7"/>
  <c r="N77" i="7"/>
  <c r="M78" i="7"/>
  <c r="N78" i="7"/>
  <c r="M79" i="7"/>
  <c r="N79" i="7"/>
  <c r="M80" i="7"/>
  <c r="N80" i="7"/>
  <c r="M81" i="7"/>
  <c r="N81" i="7"/>
  <c r="M82" i="7"/>
  <c r="N82" i="7"/>
  <c r="M83" i="7"/>
  <c r="N83" i="7"/>
  <c r="M84" i="7"/>
  <c r="N84" i="7"/>
  <c r="M85" i="7"/>
  <c r="N85" i="7"/>
  <c r="M86" i="7"/>
  <c r="N86" i="7"/>
  <c r="M87" i="7"/>
  <c r="N87" i="7"/>
  <c r="M88" i="7"/>
  <c r="N88" i="7"/>
  <c r="M89" i="7"/>
  <c r="N89" i="7"/>
  <c r="M90" i="7"/>
  <c r="N90" i="7"/>
  <c r="M91" i="7"/>
  <c r="N91" i="7"/>
  <c r="M92" i="7"/>
  <c r="N92" i="7"/>
  <c r="M93" i="7"/>
  <c r="N93" i="7"/>
  <c r="M94" i="7"/>
  <c r="N94" i="7"/>
  <c r="M95" i="7"/>
  <c r="N95" i="7"/>
  <c r="M96" i="7"/>
  <c r="N96" i="7"/>
  <c r="M97" i="7"/>
  <c r="N97" i="7"/>
  <c r="M98" i="7"/>
  <c r="N98" i="7"/>
  <c r="M99" i="7"/>
  <c r="N99" i="7"/>
  <c r="M100" i="7"/>
  <c r="N100" i="7"/>
  <c r="M101" i="7"/>
  <c r="N101" i="7"/>
  <c r="M102" i="7"/>
  <c r="N102" i="7"/>
  <c r="M103" i="7"/>
  <c r="N103" i="7"/>
  <c r="M104" i="7"/>
  <c r="N104" i="7"/>
  <c r="M105" i="7"/>
  <c r="N105" i="7"/>
  <c r="M106" i="7"/>
  <c r="N106" i="7"/>
  <c r="M107" i="7"/>
  <c r="N107" i="7"/>
  <c r="M108" i="7"/>
  <c r="N108" i="7"/>
  <c r="M109" i="7"/>
  <c r="N109" i="7"/>
  <c r="M110" i="7"/>
  <c r="N110" i="7"/>
  <c r="M111" i="7"/>
  <c r="N111" i="7"/>
  <c r="M112" i="7"/>
  <c r="N112" i="7"/>
  <c r="M113" i="7"/>
  <c r="N113" i="7"/>
  <c r="M114" i="7"/>
  <c r="N114" i="7"/>
  <c r="M115" i="7"/>
  <c r="N115" i="7"/>
  <c r="M116" i="7"/>
  <c r="N116" i="7"/>
  <c r="M117" i="7"/>
  <c r="N117" i="7"/>
  <c r="M118" i="7"/>
  <c r="N118" i="7"/>
  <c r="M119" i="7"/>
  <c r="N119" i="7"/>
  <c r="M120" i="7"/>
  <c r="N120" i="7"/>
  <c r="M121" i="7"/>
  <c r="N121" i="7"/>
  <c r="M122" i="7"/>
  <c r="N122" i="7"/>
  <c r="M123" i="7"/>
  <c r="N123" i="7"/>
  <c r="M124" i="7"/>
  <c r="N124" i="7"/>
  <c r="M125" i="7"/>
  <c r="N125" i="7"/>
  <c r="M126" i="7"/>
  <c r="N126" i="7"/>
  <c r="M127" i="7"/>
  <c r="N127" i="7"/>
  <c r="M128" i="7"/>
  <c r="N128" i="7"/>
  <c r="M129" i="7"/>
  <c r="N129" i="7"/>
  <c r="M130" i="7"/>
  <c r="N130" i="7"/>
  <c r="M131" i="7"/>
  <c r="N131" i="7"/>
  <c r="M132" i="7"/>
  <c r="N132" i="7"/>
  <c r="M133" i="7"/>
  <c r="N133" i="7"/>
  <c r="M134" i="7"/>
  <c r="N134" i="7"/>
  <c r="M135" i="7"/>
  <c r="N135" i="7"/>
  <c r="M136" i="7"/>
  <c r="N136" i="7"/>
  <c r="M137" i="7"/>
  <c r="N137" i="7"/>
  <c r="M138" i="7"/>
  <c r="N138" i="7"/>
  <c r="M139" i="7"/>
  <c r="N139" i="7"/>
  <c r="M140" i="7"/>
  <c r="N140" i="7"/>
  <c r="M141" i="7"/>
  <c r="N141" i="7"/>
  <c r="M142" i="7"/>
  <c r="N142" i="7"/>
  <c r="M143" i="7"/>
  <c r="N143" i="7"/>
  <c r="M144" i="7"/>
  <c r="N144" i="7"/>
  <c r="M145" i="7"/>
  <c r="N145" i="7"/>
  <c r="M146" i="7"/>
  <c r="N146" i="7"/>
  <c r="M147" i="7"/>
  <c r="N147" i="7"/>
  <c r="M148" i="7"/>
  <c r="N148" i="7"/>
  <c r="M149" i="7"/>
  <c r="N149" i="7"/>
  <c r="M150" i="7"/>
  <c r="N150" i="7"/>
  <c r="M151" i="7"/>
  <c r="N151" i="7"/>
  <c r="M152" i="7"/>
  <c r="N152" i="7"/>
  <c r="M153" i="7"/>
  <c r="N153" i="7"/>
  <c r="M154" i="7"/>
  <c r="N154" i="7"/>
  <c r="M155" i="7"/>
  <c r="N155" i="7"/>
  <c r="M156" i="7"/>
  <c r="N156" i="7"/>
  <c r="M157" i="7"/>
  <c r="N157" i="7"/>
  <c r="M158" i="7"/>
  <c r="N158" i="7"/>
  <c r="M159" i="7"/>
  <c r="N159" i="7"/>
  <c r="M160" i="7"/>
  <c r="N160" i="7"/>
  <c r="M161" i="7"/>
  <c r="N161" i="7"/>
  <c r="M162" i="7"/>
  <c r="N162" i="7"/>
  <c r="M163" i="7"/>
  <c r="N163" i="7"/>
  <c r="M164" i="7"/>
  <c r="N164" i="7"/>
  <c r="M165" i="7"/>
  <c r="N165" i="7"/>
  <c r="M166" i="7"/>
  <c r="N166" i="7"/>
  <c r="M167" i="7"/>
  <c r="N167" i="7"/>
  <c r="M168" i="7"/>
  <c r="N168" i="7"/>
  <c r="M169" i="7"/>
  <c r="N169" i="7"/>
  <c r="M170" i="7"/>
  <c r="N170" i="7"/>
  <c r="M171" i="7"/>
  <c r="N171" i="7"/>
  <c r="M172" i="7"/>
  <c r="N172" i="7"/>
  <c r="M173" i="7"/>
  <c r="N173" i="7"/>
  <c r="M174" i="7"/>
  <c r="N174" i="7"/>
  <c r="M175" i="7"/>
  <c r="N175" i="7"/>
  <c r="M176" i="7"/>
  <c r="N176" i="7"/>
  <c r="M177" i="7"/>
  <c r="N177" i="7"/>
  <c r="M178" i="7"/>
  <c r="N178" i="7"/>
  <c r="M179" i="7"/>
  <c r="N179" i="7"/>
  <c r="M180" i="7"/>
  <c r="N180" i="7"/>
  <c r="M181" i="7"/>
  <c r="N181" i="7"/>
  <c r="M182" i="7"/>
  <c r="N182" i="7"/>
  <c r="M183" i="7"/>
  <c r="N183" i="7"/>
  <c r="M184" i="7"/>
  <c r="N184" i="7"/>
  <c r="M185" i="7"/>
  <c r="N185" i="7"/>
  <c r="M186" i="7"/>
  <c r="N186" i="7"/>
  <c r="M187" i="7"/>
  <c r="N187" i="7"/>
  <c r="M188" i="7"/>
  <c r="N188" i="7"/>
  <c r="M189" i="7"/>
  <c r="N189" i="7"/>
  <c r="M190" i="7"/>
  <c r="N190" i="7"/>
  <c r="M191" i="7"/>
  <c r="N191" i="7"/>
  <c r="M192" i="7"/>
  <c r="N192" i="7"/>
  <c r="M193" i="7"/>
  <c r="N193" i="7"/>
  <c r="M194" i="7"/>
  <c r="N194" i="7"/>
  <c r="M195" i="7"/>
  <c r="N195" i="7"/>
  <c r="M196" i="7"/>
  <c r="N196" i="7"/>
  <c r="M197" i="7"/>
  <c r="N197" i="7"/>
  <c r="M198" i="7"/>
  <c r="N198" i="7"/>
  <c r="M199" i="7"/>
  <c r="N199" i="7"/>
  <c r="M200" i="7"/>
  <c r="N200" i="7"/>
  <c r="M201" i="7"/>
  <c r="N201" i="7"/>
  <c r="M202" i="7"/>
  <c r="N202" i="7"/>
  <c r="M203" i="7"/>
  <c r="N203" i="7"/>
  <c r="M204" i="7"/>
  <c r="N204" i="7"/>
  <c r="N5" i="7"/>
  <c r="M5" i="7"/>
  <c r="N1" i="7"/>
  <c r="M1" i="7"/>
  <c r="K5" i="7"/>
  <c r="K3" i="7" s="1"/>
  <c r="K1" i="7"/>
  <c r="J1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J5" i="7"/>
  <c r="J3" i="7" s="1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3" i="6"/>
  <c r="R4" i="6"/>
  <c r="R5" i="6"/>
  <c r="S5" i="6" s="1"/>
  <c r="R6" i="6"/>
  <c r="R7" i="6"/>
  <c r="R8" i="6"/>
  <c r="R9" i="6"/>
  <c r="R10" i="6"/>
  <c r="R11" i="6"/>
  <c r="R12" i="6"/>
  <c r="R13" i="6"/>
  <c r="R14" i="6"/>
  <c r="R15" i="6"/>
  <c r="R16" i="6"/>
  <c r="R17" i="6"/>
  <c r="S17" i="6" s="1"/>
  <c r="R18" i="6"/>
  <c r="R19" i="6"/>
  <c r="R20" i="6"/>
  <c r="R21" i="6"/>
  <c r="R22" i="6"/>
  <c r="R23" i="6"/>
  <c r="S23" i="6" s="1"/>
  <c r="R24" i="6"/>
  <c r="R25" i="6"/>
  <c r="R26" i="6"/>
  <c r="R27" i="6"/>
  <c r="R28" i="6"/>
  <c r="R29" i="6"/>
  <c r="S29" i="6" s="1"/>
  <c r="R30" i="6"/>
  <c r="R31" i="6"/>
  <c r="R32" i="6"/>
  <c r="R33" i="6"/>
  <c r="R34" i="6"/>
  <c r="R35" i="6"/>
  <c r="S35" i="6" s="1"/>
  <c r="R36" i="6"/>
  <c r="R37" i="6"/>
  <c r="R38" i="6"/>
  <c r="R39" i="6"/>
  <c r="R40" i="6"/>
  <c r="R41" i="6"/>
  <c r="S41" i="6" s="1"/>
  <c r="R42" i="6"/>
  <c r="R43" i="6"/>
  <c r="R44" i="6"/>
  <c r="R45" i="6"/>
  <c r="R46" i="6"/>
  <c r="R47" i="6"/>
  <c r="S47" i="6" s="1"/>
  <c r="R48" i="6"/>
  <c r="R49" i="6"/>
  <c r="R50" i="6"/>
  <c r="R51" i="6"/>
  <c r="R52" i="6"/>
  <c r="R53" i="6"/>
  <c r="S53" i="6" s="1"/>
  <c r="R54" i="6"/>
  <c r="R55" i="6"/>
  <c r="R56" i="6"/>
  <c r="R57" i="6"/>
  <c r="R58" i="6"/>
  <c r="R59" i="6"/>
  <c r="S59" i="6" s="1"/>
  <c r="R60" i="6"/>
  <c r="R61" i="6"/>
  <c r="R62" i="6"/>
  <c r="R63" i="6"/>
  <c r="R64" i="6"/>
  <c r="R65" i="6"/>
  <c r="S65" i="6" s="1"/>
  <c r="R66" i="6"/>
  <c r="R67" i="6"/>
  <c r="R68" i="6"/>
  <c r="R69" i="6"/>
  <c r="R70" i="6"/>
  <c r="R71" i="6"/>
  <c r="S71" i="6" s="1"/>
  <c r="R72" i="6"/>
  <c r="R73" i="6"/>
  <c r="R74" i="6"/>
  <c r="R75" i="6"/>
  <c r="R76" i="6"/>
  <c r="R77" i="6"/>
  <c r="S77" i="6" s="1"/>
  <c r="R78" i="6"/>
  <c r="R79" i="6"/>
  <c r="R80" i="6"/>
  <c r="R81" i="6"/>
  <c r="R82" i="6"/>
  <c r="R83" i="6"/>
  <c r="S83" i="6" s="1"/>
  <c r="R84" i="6"/>
  <c r="R85" i="6"/>
  <c r="R86" i="6"/>
  <c r="R87" i="6"/>
  <c r="R88" i="6"/>
  <c r="R89" i="6"/>
  <c r="S89" i="6" s="1"/>
  <c r="R90" i="6"/>
  <c r="R91" i="6"/>
  <c r="R92" i="6"/>
  <c r="R93" i="6"/>
  <c r="R94" i="6"/>
  <c r="R95" i="6"/>
  <c r="S95" i="6" s="1"/>
  <c r="R96" i="6"/>
  <c r="R97" i="6"/>
  <c r="R98" i="6"/>
  <c r="R99" i="6"/>
  <c r="R100" i="6"/>
  <c r="R101" i="6"/>
  <c r="S101" i="6" s="1"/>
  <c r="R102" i="6"/>
  <c r="R103" i="6"/>
  <c r="R104" i="6"/>
  <c r="R105" i="6"/>
  <c r="R106" i="6"/>
  <c r="R107" i="6"/>
  <c r="S107" i="6" s="1"/>
  <c r="R108" i="6"/>
  <c r="R109" i="6"/>
  <c r="R110" i="6"/>
  <c r="R111" i="6"/>
  <c r="R112" i="6"/>
  <c r="R113" i="6"/>
  <c r="S113" i="6" s="1"/>
  <c r="R114" i="6"/>
  <c r="R115" i="6"/>
  <c r="R116" i="6"/>
  <c r="R117" i="6"/>
  <c r="R118" i="6"/>
  <c r="R119" i="6"/>
  <c r="S119" i="6" s="1"/>
  <c r="R120" i="6"/>
  <c r="R121" i="6"/>
  <c r="R122" i="6"/>
  <c r="R123" i="6"/>
  <c r="R124" i="6"/>
  <c r="R125" i="6"/>
  <c r="S125" i="6" s="1"/>
  <c r="R126" i="6"/>
  <c r="R127" i="6"/>
  <c r="R128" i="6"/>
  <c r="R129" i="6"/>
  <c r="R130" i="6"/>
  <c r="R131" i="6"/>
  <c r="S131" i="6" s="1"/>
  <c r="R132" i="6"/>
  <c r="R133" i="6"/>
  <c r="R134" i="6"/>
  <c r="R135" i="6"/>
  <c r="R136" i="6"/>
  <c r="R137" i="6"/>
  <c r="S137" i="6" s="1"/>
  <c r="R138" i="6"/>
  <c r="R139" i="6"/>
  <c r="R140" i="6"/>
  <c r="R141" i="6"/>
  <c r="R142" i="6"/>
  <c r="R143" i="6"/>
  <c r="S143" i="6" s="1"/>
  <c r="R144" i="6"/>
  <c r="R145" i="6"/>
  <c r="R3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N105" i="6"/>
  <c r="N106" i="6"/>
  <c r="N107" i="6"/>
  <c r="N108" i="6"/>
  <c r="N109" i="6"/>
  <c r="O109" i="6" s="1"/>
  <c r="N110" i="6"/>
  <c r="N111" i="6"/>
  <c r="O111" i="6" s="1"/>
  <c r="N112" i="6"/>
  <c r="N113" i="6"/>
  <c r="N114" i="6"/>
  <c r="N115" i="6"/>
  <c r="N116" i="6"/>
  <c r="N117" i="6"/>
  <c r="O117" i="6" s="1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O133" i="6" s="1"/>
  <c r="N134" i="6"/>
  <c r="N135" i="6"/>
  <c r="N136" i="6"/>
  <c r="N137" i="6"/>
  <c r="N138" i="6"/>
  <c r="N139" i="6"/>
  <c r="N140" i="6"/>
  <c r="N141" i="6"/>
  <c r="O141" i="6" s="1"/>
  <c r="N142" i="6"/>
  <c r="N143" i="6"/>
  <c r="N144" i="6"/>
  <c r="N145" i="6"/>
  <c r="N4" i="6"/>
  <c r="N5" i="6"/>
  <c r="O5" i="6" s="1"/>
  <c r="N6" i="6"/>
  <c r="N7" i="6"/>
  <c r="N8" i="6"/>
  <c r="N9" i="6"/>
  <c r="N10" i="6"/>
  <c r="O10" i="6" s="1"/>
  <c r="N11" i="6"/>
  <c r="O11" i="6" s="1"/>
  <c r="N12" i="6"/>
  <c r="N13" i="6"/>
  <c r="N14" i="6"/>
  <c r="N15" i="6"/>
  <c r="O15" i="6" s="1"/>
  <c r="N16" i="6"/>
  <c r="O16" i="6" s="1"/>
  <c r="N17" i="6"/>
  <c r="N18" i="6"/>
  <c r="N19" i="6"/>
  <c r="N20" i="6"/>
  <c r="N21" i="6"/>
  <c r="O21" i="6" s="1"/>
  <c r="N22" i="6"/>
  <c r="O22" i="6" s="1"/>
  <c r="N23" i="6"/>
  <c r="O23" i="6" s="1"/>
  <c r="N24" i="6"/>
  <c r="N25" i="6"/>
  <c r="N26" i="6"/>
  <c r="N27" i="6"/>
  <c r="O27" i="6" s="1"/>
  <c r="N28" i="6"/>
  <c r="O28" i="6" s="1"/>
  <c r="N29" i="6"/>
  <c r="O29" i="6" s="1"/>
  <c r="N30" i="6"/>
  <c r="N31" i="6"/>
  <c r="N32" i="6"/>
  <c r="N33" i="6"/>
  <c r="O33" i="6" s="1"/>
  <c r="N34" i="6"/>
  <c r="O34" i="6" s="1"/>
  <c r="N35" i="6"/>
  <c r="O35" i="6" s="1"/>
  <c r="N36" i="6"/>
  <c r="N37" i="6"/>
  <c r="N38" i="6"/>
  <c r="N39" i="6"/>
  <c r="O39" i="6" s="1"/>
  <c r="N40" i="6"/>
  <c r="O40" i="6" s="1"/>
  <c r="N41" i="6"/>
  <c r="O41" i="6" s="1"/>
  <c r="N42" i="6"/>
  <c r="N43" i="6"/>
  <c r="N44" i="6"/>
  <c r="N45" i="6"/>
  <c r="O45" i="6" s="1"/>
  <c r="N46" i="6"/>
  <c r="O46" i="6" s="1"/>
  <c r="N47" i="6"/>
  <c r="O47" i="6" s="1"/>
  <c r="N48" i="6"/>
  <c r="N49" i="6"/>
  <c r="N50" i="6"/>
  <c r="N51" i="6"/>
  <c r="O51" i="6" s="1"/>
  <c r="N52" i="6"/>
  <c r="O52" i="6" s="1"/>
  <c r="N53" i="6"/>
  <c r="O53" i="6" s="1"/>
  <c r="N54" i="6"/>
  <c r="N55" i="6"/>
  <c r="N56" i="6"/>
  <c r="N57" i="6"/>
  <c r="O57" i="6" s="1"/>
  <c r="N58" i="6"/>
  <c r="O58" i="6" s="1"/>
  <c r="N59" i="6"/>
  <c r="O59" i="6" s="1"/>
  <c r="N60" i="6"/>
  <c r="N61" i="6"/>
  <c r="N62" i="6"/>
  <c r="N63" i="6"/>
  <c r="O63" i="6" s="1"/>
  <c r="N64" i="6"/>
  <c r="O64" i="6" s="1"/>
  <c r="N65" i="6"/>
  <c r="O65" i="6" s="1"/>
  <c r="N66" i="6"/>
  <c r="N67" i="6"/>
  <c r="N68" i="6"/>
  <c r="N69" i="6"/>
  <c r="O69" i="6" s="1"/>
  <c r="N70" i="6"/>
  <c r="O70" i="6" s="1"/>
  <c r="N71" i="6"/>
  <c r="O71" i="6" s="1"/>
  <c r="N72" i="6"/>
  <c r="N73" i="6"/>
  <c r="N74" i="6"/>
  <c r="N75" i="6"/>
  <c r="O75" i="6" s="1"/>
  <c r="N76" i="6"/>
  <c r="O76" i="6" s="1"/>
  <c r="N77" i="6"/>
  <c r="O77" i="6" s="1"/>
  <c r="N78" i="6"/>
  <c r="N79" i="6"/>
  <c r="N80" i="6"/>
  <c r="N81" i="6"/>
  <c r="O81" i="6" s="1"/>
  <c r="N82" i="6"/>
  <c r="O82" i="6" s="1"/>
  <c r="N83" i="6"/>
  <c r="O83" i="6" s="1"/>
  <c r="N84" i="6"/>
  <c r="N85" i="6"/>
  <c r="N86" i="6"/>
  <c r="N87" i="6"/>
  <c r="O87" i="6" s="1"/>
  <c r="N88" i="6"/>
  <c r="O88" i="6" s="1"/>
  <c r="N89" i="6"/>
  <c r="O89" i="6" s="1"/>
  <c r="N90" i="6"/>
  <c r="N91" i="6"/>
  <c r="N92" i="6"/>
  <c r="N93" i="6"/>
  <c r="O93" i="6" s="1"/>
  <c r="N94" i="6"/>
  <c r="O94" i="6" s="1"/>
  <c r="N95" i="6"/>
  <c r="O95" i="6" s="1"/>
  <c r="N96" i="6"/>
  <c r="N97" i="6"/>
  <c r="N98" i="6"/>
  <c r="N99" i="6"/>
  <c r="O99" i="6" s="1"/>
  <c r="N100" i="6"/>
  <c r="O100" i="6" s="1"/>
  <c r="N101" i="6"/>
  <c r="O101" i="6" s="1"/>
  <c r="N102" i="6"/>
  <c r="N103" i="6"/>
  <c r="N104" i="6"/>
  <c r="O4" i="6"/>
  <c r="I43" i="6"/>
  <c r="V139" i="6"/>
  <c r="V140" i="6"/>
  <c r="V141" i="6"/>
  <c r="V142" i="6"/>
  <c r="V143" i="6"/>
  <c r="V144" i="6"/>
  <c r="V145" i="6"/>
  <c r="V146" i="6"/>
  <c r="V147" i="6"/>
  <c r="V148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3" i="6"/>
  <c r="H4" i="6"/>
  <c r="H5" i="6"/>
  <c r="I5" i="6" s="1"/>
  <c r="H6" i="6"/>
  <c r="H7" i="6"/>
  <c r="H8" i="6"/>
  <c r="H9" i="6"/>
  <c r="H10" i="6"/>
  <c r="H11" i="6"/>
  <c r="I11" i="6" s="1"/>
  <c r="H12" i="6"/>
  <c r="H13" i="6"/>
  <c r="H14" i="6"/>
  <c r="H15" i="6"/>
  <c r="H16" i="6"/>
  <c r="H17" i="6"/>
  <c r="I17" i="6" s="1"/>
  <c r="H18" i="6"/>
  <c r="I18" i="6" s="1"/>
  <c r="H19" i="6"/>
  <c r="H20" i="6"/>
  <c r="I20" i="6" s="1"/>
  <c r="H21" i="6"/>
  <c r="H22" i="6"/>
  <c r="I22" i="6" s="1"/>
  <c r="H23" i="6"/>
  <c r="I23" i="6" s="1"/>
  <c r="H24" i="6"/>
  <c r="I24" i="6" s="1"/>
  <c r="H25" i="6"/>
  <c r="H26" i="6"/>
  <c r="I26" i="6" s="1"/>
  <c r="H27" i="6"/>
  <c r="H28" i="6"/>
  <c r="I28" i="6" s="1"/>
  <c r="H29" i="6"/>
  <c r="I29" i="6" s="1"/>
  <c r="H30" i="6"/>
  <c r="I30" i="6" s="1"/>
  <c r="H31" i="6"/>
  <c r="H32" i="6"/>
  <c r="I32" i="6" s="1"/>
  <c r="H33" i="6"/>
  <c r="H34" i="6"/>
  <c r="I34" i="6" s="1"/>
  <c r="H35" i="6"/>
  <c r="I35" i="6" s="1"/>
  <c r="H36" i="6"/>
  <c r="I36" i="6" s="1"/>
  <c r="H37" i="6"/>
  <c r="H38" i="6"/>
  <c r="I38" i="6" s="1"/>
  <c r="H39" i="6"/>
  <c r="H40" i="6"/>
  <c r="I40" i="6" s="1"/>
  <c r="H41" i="6"/>
  <c r="I41" i="6" s="1"/>
  <c r="H42" i="6"/>
  <c r="I42" i="6" s="1"/>
  <c r="H43" i="6"/>
  <c r="H44" i="6"/>
  <c r="I44" i="6" s="1"/>
  <c r="H45" i="6"/>
  <c r="H46" i="6"/>
  <c r="I46" i="6" s="1"/>
  <c r="H47" i="6"/>
  <c r="I47" i="6" s="1"/>
  <c r="H48" i="6"/>
  <c r="I48" i="6" s="1"/>
  <c r="H49" i="6"/>
  <c r="H50" i="6"/>
  <c r="I50" i="6" s="1"/>
  <c r="H51" i="6"/>
  <c r="H52" i="6"/>
  <c r="I52" i="6" s="1"/>
  <c r="H53" i="6"/>
  <c r="I53" i="6" s="1"/>
  <c r="H54" i="6"/>
  <c r="I54" i="6" s="1"/>
  <c r="H55" i="6"/>
  <c r="H56" i="6"/>
  <c r="I56" i="6" s="1"/>
  <c r="H57" i="6"/>
  <c r="H58" i="6"/>
  <c r="I58" i="6" s="1"/>
  <c r="H59" i="6"/>
  <c r="I59" i="6" s="1"/>
  <c r="H60" i="6"/>
  <c r="I60" i="6" s="1"/>
  <c r="H61" i="6"/>
  <c r="H62" i="6"/>
  <c r="I62" i="6" s="1"/>
  <c r="H63" i="6"/>
  <c r="H64" i="6"/>
  <c r="I64" i="6" s="1"/>
  <c r="H65" i="6"/>
  <c r="I65" i="6" s="1"/>
  <c r="H66" i="6"/>
  <c r="I66" i="6" s="1"/>
  <c r="H67" i="6"/>
  <c r="H68" i="6"/>
  <c r="I68" i="6" s="1"/>
  <c r="H69" i="6"/>
  <c r="H70" i="6"/>
  <c r="I70" i="6" s="1"/>
  <c r="H71" i="6"/>
  <c r="I71" i="6" s="1"/>
  <c r="H72" i="6"/>
  <c r="I72" i="6" s="1"/>
  <c r="H73" i="6"/>
  <c r="H74" i="6"/>
  <c r="I74" i="6" s="1"/>
  <c r="H75" i="6"/>
  <c r="H76" i="6"/>
  <c r="I76" i="6" s="1"/>
  <c r="H77" i="6"/>
  <c r="I77" i="6" s="1"/>
  <c r="H78" i="6"/>
  <c r="I78" i="6" s="1"/>
  <c r="H79" i="6"/>
  <c r="H80" i="6"/>
  <c r="I80" i="6" s="1"/>
  <c r="H81" i="6"/>
  <c r="H82" i="6"/>
  <c r="I82" i="6" s="1"/>
  <c r="H83" i="6"/>
  <c r="I83" i="6" s="1"/>
  <c r="H84" i="6"/>
  <c r="I84" i="6" s="1"/>
  <c r="H85" i="6"/>
  <c r="H86" i="6"/>
  <c r="I86" i="6" s="1"/>
  <c r="H87" i="6"/>
  <c r="H88" i="6"/>
  <c r="I88" i="6" s="1"/>
  <c r="H89" i="6"/>
  <c r="I89" i="6" s="1"/>
  <c r="H90" i="6"/>
  <c r="I90" i="6" s="1"/>
  <c r="H91" i="6"/>
  <c r="H92" i="6"/>
  <c r="I92" i="6" s="1"/>
  <c r="H93" i="6"/>
  <c r="H94" i="6"/>
  <c r="I94" i="6" s="1"/>
  <c r="H95" i="6"/>
  <c r="I95" i="6" s="1"/>
  <c r="H96" i="6"/>
  <c r="I96" i="6" s="1"/>
  <c r="H97" i="6"/>
  <c r="H98" i="6"/>
  <c r="I98" i="6" s="1"/>
  <c r="H99" i="6"/>
  <c r="H100" i="6"/>
  <c r="I100" i="6" s="1"/>
  <c r="H101" i="6"/>
  <c r="I101" i="6" s="1"/>
  <c r="H102" i="6"/>
  <c r="I102" i="6" s="1"/>
  <c r="H103" i="6"/>
  <c r="H104" i="6"/>
  <c r="I104" i="6" s="1"/>
  <c r="H105" i="6"/>
  <c r="H106" i="6"/>
  <c r="I106" i="6" s="1"/>
  <c r="H107" i="6"/>
  <c r="I107" i="6" s="1"/>
  <c r="H108" i="6"/>
  <c r="I108" i="6" s="1"/>
  <c r="H109" i="6"/>
  <c r="H110" i="6"/>
  <c r="I110" i="6" s="1"/>
  <c r="H111" i="6"/>
  <c r="H112" i="6"/>
  <c r="I112" i="6" s="1"/>
  <c r="H113" i="6"/>
  <c r="I113" i="6" s="1"/>
  <c r="H114" i="6"/>
  <c r="I114" i="6" s="1"/>
  <c r="H115" i="6"/>
  <c r="H116" i="6"/>
  <c r="I116" i="6" s="1"/>
  <c r="H117" i="6"/>
  <c r="H118" i="6"/>
  <c r="I118" i="6" s="1"/>
  <c r="H119" i="6"/>
  <c r="I119" i="6" s="1"/>
  <c r="H120" i="6"/>
  <c r="I120" i="6" s="1"/>
  <c r="H121" i="6"/>
  <c r="I121" i="6" s="1"/>
  <c r="H122" i="6"/>
  <c r="I122" i="6" s="1"/>
  <c r="H123" i="6"/>
  <c r="H124" i="6"/>
  <c r="I124" i="6" s="1"/>
  <c r="H125" i="6"/>
  <c r="I125" i="6" s="1"/>
  <c r="H126" i="6"/>
  <c r="I126" i="6" s="1"/>
  <c r="H127" i="6"/>
  <c r="I127" i="6" s="1"/>
  <c r="H128" i="6"/>
  <c r="I128" i="6" s="1"/>
  <c r="H129" i="6"/>
  <c r="H130" i="6"/>
  <c r="I130" i="6" s="1"/>
  <c r="H131" i="6"/>
  <c r="I131" i="6" s="1"/>
  <c r="H132" i="6"/>
  <c r="I132" i="6" s="1"/>
  <c r="H133" i="6"/>
  <c r="I133" i="6" s="1"/>
  <c r="H134" i="6"/>
  <c r="I134" i="6" s="1"/>
  <c r="H135" i="6"/>
  <c r="H136" i="6"/>
  <c r="I136" i="6" s="1"/>
  <c r="H137" i="6"/>
  <c r="I137" i="6" s="1"/>
  <c r="H138" i="6"/>
  <c r="I138" i="6" s="1"/>
  <c r="H139" i="6"/>
  <c r="I139" i="6" s="1"/>
  <c r="H140" i="6"/>
  <c r="I140" i="6" s="1"/>
  <c r="H141" i="6"/>
  <c r="H142" i="6"/>
  <c r="I142" i="6" s="1"/>
  <c r="H143" i="6"/>
  <c r="I143" i="6" s="1"/>
  <c r="H144" i="6"/>
  <c r="I144" i="6" s="1"/>
  <c r="H145" i="6"/>
  <c r="I145" i="6" s="1"/>
  <c r="H3" i="6"/>
  <c r="I3" i="6" s="1"/>
  <c r="F3" i="19"/>
  <c r="G3" i="19"/>
  <c r="H3" i="19"/>
  <c r="S51" i="6" l="1"/>
  <c r="I115" i="6"/>
  <c r="I109" i="6"/>
  <c r="I103" i="6"/>
  <c r="I97" i="6"/>
  <c r="I91" i="6"/>
  <c r="I85" i="6"/>
  <c r="I79" i="6"/>
  <c r="I73" i="6"/>
  <c r="I67" i="6"/>
  <c r="I61" i="6"/>
  <c r="I55" i="6"/>
  <c r="I49" i="6"/>
  <c r="I37" i="6"/>
  <c r="I31" i="6"/>
  <c r="I25" i="6"/>
  <c r="I19" i="6"/>
  <c r="I13" i="6"/>
  <c r="O102" i="6"/>
  <c r="O96" i="6"/>
  <c r="O90" i="6"/>
  <c r="O84" i="6"/>
  <c r="O78" i="6"/>
  <c r="O72" i="6"/>
  <c r="O66" i="6"/>
  <c r="O60" i="6"/>
  <c r="O54" i="6"/>
  <c r="O48" i="6"/>
  <c r="O42" i="6"/>
  <c r="O36" i="6"/>
  <c r="O30" i="6"/>
  <c r="O24" i="6"/>
  <c r="O18" i="6"/>
  <c r="O12" i="6"/>
  <c r="O142" i="6"/>
  <c r="O136" i="6"/>
  <c r="S132" i="6"/>
  <c r="S126" i="6"/>
  <c r="S108" i="6"/>
  <c r="S102" i="6"/>
  <c r="S84" i="6"/>
  <c r="S78" i="6"/>
  <c r="S60" i="6"/>
  <c r="S54" i="6"/>
  <c r="S36" i="6"/>
  <c r="S30" i="6"/>
  <c r="S12" i="6"/>
  <c r="S6" i="6"/>
  <c r="Y3" i="7"/>
  <c r="O105" i="6"/>
  <c r="O140" i="6"/>
  <c r="O128" i="6"/>
  <c r="S142" i="6"/>
  <c r="S124" i="6"/>
  <c r="S118" i="6"/>
  <c r="S100" i="6"/>
  <c r="S94" i="6"/>
  <c r="S76" i="6"/>
  <c r="S70" i="6"/>
  <c r="S52" i="6"/>
  <c r="S46" i="6"/>
  <c r="S28" i="6"/>
  <c r="S22" i="6"/>
  <c r="S4" i="6"/>
  <c r="S135" i="6"/>
  <c r="S123" i="6"/>
  <c r="S111" i="6"/>
  <c r="S99" i="6"/>
  <c r="S87" i="6"/>
  <c r="S75" i="6"/>
  <c r="S69" i="6"/>
  <c r="S63" i="6"/>
  <c r="S57" i="6"/>
  <c r="S39" i="6"/>
  <c r="S33" i="6"/>
  <c r="S27" i="6"/>
  <c r="S21" i="6"/>
  <c r="S15" i="6"/>
  <c r="S9" i="6"/>
  <c r="X3" i="7"/>
  <c r="S141" i="6"/>
  <c r="S129" i="6"/>
  <c r="S117" i="6"/>
  <c r="S105" i="6"/>
  <c r="S93" i="6"/>
  <c r="S81" i="6"/>
  <c r="I141" i="6"/>
  <c r="I135" i="6"/>
  <c r="I129" i="6"/>
  <c r="I123" i="6"/>
  <c r="I117" i="6"/>
  <c r="I111" i="6"/>
  <c r="I105" i="6"/>
  <c r="I99" i="6"/>
  <c r="I93" i="6"/>
  <c r="I87" i="6"/>
  <c r="I81" i="6"/>
  <c r="I75" i="6"/>
  <c r="I69" i="6"/>
  <c r="I63" i="6"/>
  <c r="I57" i="6"/>
  <c r="I51" i="6"/>
  <c r="I45" i="6"/>
  <c r="I39" i="6"/>
  <c r="I33" i="6"/>
  <c r="I27" i="6"/>
  <c r="I21" i="6"/>
  <c r="I9" i="6"/>
  <c r="O104" i="6"/>
  <c r="O98" i="6"/>
  <c r="O92" i="6"/>
  <c r="O86" i="6"/>
  <c r="O80" i="6"/>
  <c r="O74" i="6"/>
  <c r="O68" i="6"/>
  <c r="O62" i="6"/>
  <c r="O56" i="6"/>
  <c r="O50" i="6"/>
  <c r="O44" i="6"/>
  <c r="O38" i="6"/>
  <c r="O32" i="6"/>
  <c r="O26" i="6"/>
  <c r="O20" i="6"/>
  <c r="O14" i="6"/>
  <c r="O8" i="6"/>
  <c r="O144" i="6"/>
  <c r="O132" i="6"/>
  <c r="S140" i="6"/>
  <c r="S134" i="6"/>
  <c r="S116" i="6"/>
  <c r="S110" i="6"/>
  <c r="S92" i="6"/>
  <c r="S86" i="6"/>
  <c r="S68" i="6"/>
  <c r="S62" i="6"/>
  <c r="S44" i="6"/>
  <c r="S38" i="6"/>
  <c r="S20" i="6"/>
  <c r="S14" i="6"/>
  <c r="S45" i="6"/>
  <c r="O103" i="6"/>
  <c r="O97" i="6"/>
  <c r="O91" i="6"/>
  <c r="O85" i="6"/>
  <c r="O79" i="6"/>
  <c r="O73" i="6"/>
  <c r="O67" i="6"/>
  <c r="O61" i="6"/>
  <c r="O55" i="6"/>
  <c r="O49" i="6"/>
  <c r="O43" i="6"/>
  <c r="O37" i="6"/>
  <c r="O31" i="6"/>
  <c r="O19" i="6"/>
  <c r="O13" i="6"/>
  <c r="O7" i="6"/>
  <c r="O143" i="6"/>
  <c r="O125" i="6"/>
  <c r="S145" i="6"/>
  <c r="S139" i="6"/>
  <c r="S133" i="6"/>
  <c r="S127" i="6"/>
  <c r="S121" i="6"/>
  <c r="S115" i="6"/>
  <c r="S109" i="6"/>
  <c r="S103" i="6"/>
  <c r="S97" i="6"/>
  <c r="S91" i="6"/>
  <c r="S85" i="6"/>
  <c r="S79" i="6"/>
  <c r="S73" i="6"/>
  <c r="S67" i="6"/>
  <c r="S61" i="6"/>
  <c r="S55" i="6"/>
  <c r="S49" i="6"/>
  <c r="S43" i="6"/>
  <c r="S37" i="6"/>
  <c r="S31" i="6"/>
  <c r="S25" i="6"/>
  <c r="S19" i="6"/>
  <c r="S13" i="6"/>
  <c r="S7" i="6"/>
  <c r="Q3" i="7"/>
  <c r="P3" i="7"/>
  <c r="I16" i="6"/>
  <c r="I8" i="6"/>
  <c r="O120" i="6"/>
  <c r="O112" i="6"/>
  <c r="I15" i="6"/>
  <c r="I7" i="6"/>
  <c r="O25" i="6"/>
  <c r="O135" i="6"/>
  <c r="O119" i="6"/>
  <c r="I14" i="6"/>
  <c r="I6" i="6"/>
  <c r="O134" i="6"/>
  <c r="I12" i="6"/>
  <c r="I4" i="6"/>
  <c r="O124" i="6"/>
  <c r="I10" i="6"/>
  <c r="S24" i="6"/>
  <c r="O138" i="6"/>
  <c r="O130" i="6"/>
  <c r="O122" i="6"/>
  <c r="O114" i="6"/>
  <c r="O106" i="6"/>
  <c r="O17" i="6"/>
  <c r="O126" i="6"/>
  <c r="O118" i="6"/>
  <c r="O110" i="6"/>
  <c r="O116" i="6"/>
  <c r="O108" i="6"/>
  <c r="O127" i="6"/>
  <c r="S130" i="6"/>
  <c r="S82" i="6"/>
  <c r="S26" i="6"/>
  <c r="S144" i="6"/>
  <c r="S104" i="6"/>
  <c r="S48" i="6"/>
  <c r="S16" i="6"/>
  <c r="O9" i="6"/>
  <c r="S11" i="6"/>
  <c r="S114" i="6"/>
  <c r="S58" i="6"/>
  <c r="S10" i="6"/>
  <c r="S138" i="6"/>
  <c r="S74" i="6"/>
  <c r="S18" i="6"/>
  <c r="S136" i="6"/>
  <c r="S88" i="6"/>
  <c r="S56" i="6"/>
  <c r="S8" i="6"/>
  <c r="S98" i="6"/>
  <c r="S50" i="6"/>
  <c r="S120" i="6"/>
  <c r="S80" i="6"/>
  <c r="S40" i="6"/>
  <c r="O139" i="6"/>
  <c r="O131" i="6"/>
  <c r="O123" i="6"/>
  <c r="O115" i="6"/>
  <c r="O107" i="6"/>
  <c r="S3" i="6"/>
  <c r="S122" i="6"/>
  <c r="S90" i="6"/>
  <c r="S66" i="6"/>
  <c r="S34" i="6"/>
  <c r="S128" i="6"/>
  <c r="S96" i="6"/>
  <c r="S64" i="6"/>
  <c r="S32" i="6"/>
  <c r="S106" i="6"/>
  <c r="S42" i="6"/>
  <c r="S112" i="6"/>
  <c r="S72" i="6"/>
  <c r="O145" i="6"/>
  <c r="O137" i="6"/>
  <c r="O129" i="6"/>
  <c r="O121" i="6"/>
  <c r="O113" i="6"/>
  <c r="O6" i="6"/>
  <c r="H149" i="6"/>
  <c r="T205" i="27" l="1"/>
  <c r="S205" i="27"/>
  <c r="R205" i="27"/>
  <c r="Q205" i="27"/>
  <c r="P205" i="27"/>
  <c r="O205" i="27"/>
  <c r="N205" i="27"/>
  <c r="E205" i="27"/>
  <c r="T204" i="27"/>
  <c r="S204" i="27"/>
  <c r="R204" i="27"/>
  <c r="Q204" i="27"/>
  <c r="P204" i="27"/>
  <c r="O204" i="27"/>
  <c r="N204" i="27"/>
  <c r="E204" i="27"/>
  <c r="T203" i="27"/>
  <c r="S203" i="27"/>
  <c r="R203" i="27"/>
  <c r="Q203" i="27"/>
  <c r="P203" i="27"/>
  <c r="O203" i="27"/>
  <c r="N203" i="27"/>
  <c r="E203" i="27"/>
  <c r="T202" i="27"/>
  <c r="S202" i="27"/>
  <c r="R202" i="27"/>
  <c r="Q202" i="27"/>
  <c r="P202" i="27"/>
  <c r="O202" i="27"/>
  <c r="N202" i="27"/>
  <c r="E202" i="27"/>
  <c r="T201" i="27"/>
  <c r="S201" i="27"/>
  <c r="R201" i="27"/>
  <c r="Q201" i="27"/>
  <c r="P201" i="27"/>
  <c r="O201" i="27"/>
  <c r="N201" i="27"/>
  <c r="E201" i="27"/>
  <c r="T200" i="27"/>
  <c r="S200" i="27"/>
  <c r="R200" i="27"/>
  <c r="Q200" i="27"/>
  <c r="P200" i="27"/>
  <c r="O200" i="27"/>
  <c r="N200" i="27"/>
  <c r="E200" i="27"/>
  <c r="T199" i="27"/>
  <c r="S199" i="27"/>
  <c r="R199" i="27"/>
  <c r="Q199" i="27"/>
  <c r="P199" i="27"/>
  <c r="O199" i="27"/>
  <c r="N199" i="27"/>
  <c r="E199" i="27"/>
  <c r="T198" i="27"/>
  <c r="S198" i="27"/>
  <c r="R198" i="27"/>
  <c r="Q198" i="27"/>
  <c r="P198" i="27"/>
  <c r="O198" i="27"/>
  <c r="N198" i="27"/>
  <c r="E198" i="27"/>
  <c r="T197" i="27"/>
  <c r="S197" i="27"/>
  <c r="R197" i="27"/>
  <c r="Q197" i="27"/>
  <c r="P197" i="27"/>
  <c r="O197" i="27"/>
  <c r="N197" i="27"/>
  <c r="E197" i="27"/>
  <c r="T196" i="27"/>
  <c r="S196" i="27"/>
  <c r="R196" i="27"/>
  <c r="Q196" i="27"/>
  <c r="P196" i="27"/>
  <c r="O196" i="27"/>
  <c r="N196" i="27"/>
  <c r="E196" i="27"/>
  <c r="T195" i="27"/>
  <c r="S195" i="27"/>
  <c r="R195" i="27"/>
  <c r="Q195" i="27"/>
  <c r="P195" i="27"/>
  <c r="O195" i="27"/>
  <c r="N195" i="27"/>
  <c r="E195" i="27"/>
  <c r="T194" i="27"/>
  <c r="S194" i="27"/>
  <c r="R194" i="27"/>
  <c r="Q194" i="27"/>
  <c r="P194" i="27"/>
  <c r="O194" i="27"/>
  <c r="N194" i="27"/>
  <c r="E194" i="27"/>
  <c r="T193" i="27"/>
  <c r="S193" i="27"/>
  <c r="R193" i="27"/>
  <c r="Q193" i="27"/>
  <c r="P193" i="27"/>
  <c r="O193" i="27"/>
  <c r="N193" i="27"/>
  <c r="E193" i="27"/>
  <c r="T192" i="27"/>
  <c r="S192" i="27"/>
  <c r="R192" i="27"/>
  <c r="Q192" i="27"/>
  <c r="P192" i="27"/>
  <c r="O192" i="27"/>
  <c r="N192" i="27"/>
  <c r="E192" i="27"/>
  <c r="T191" i="27"/>
  <c r="S191" i="27"/>
  <c r="R191" i="27"/>
  <c r="Q191" i="27"/>
  <c r="P191" i="27"/>
  <c r="O191" i="27"/>
  <c r="N191" i="27"/>
  <c r="E191" i="27"/>
  <c r="T190" i="27"/>
  <c r="S190" i="27"/>
  <c r="R190" i="27"/>
  <c r="Q190" i="27"/>
  <c r="P190" i="27"/>
  <c r="O190" i="27"/>
  <c r="N190" i="27"/>
  <c r="E190" i="27"/>
  <c r="T189" i="27"/>
  <c r="S189" i="27"/>
  <c r="R189" i="27"/>
  <c r="Q189" i="27"/>
  <c r="P189" i="27"/>
  <c r="O189" i="27"/>
  <c r="N189" i="27"/>
  <c r="E189" i="27"/>
  <c r="T188" i="27"/>
  <c r="S188" i="27"/>
  <c r="R188" i="27"/>
  <c r="Q188" i="27"/>
  <c r="P188" i="27"/>
  <c r="O188" i="27"/>
  <c r="N188" i="27"/>
  <c r="E188" i="27"/>
  <c r="T187" i="27"/>
  <c r="S187" i="27"/>
  <c r="R187" i="27"/>
  <c r="Q187" i="27"/>
  <c r="P187" i="27"/>
  <c r="O187" i="27"/>
  <c r="N187" i="27"/>
  <c r="E187" i="27"/>
  <c r="T186" i="27"/>
  <c r="S186" i="27"/>
  <c r="R186" i="27"/>
  <c r="Q186" i="27"/>
  <c r="P186" i="27"/>
  <c r="O186" i="27"/>
  <c r="N186" i="27"/>
  <c r="E186" i="27"/>
  <c r="T185" i="27"/>
  <c r="S185" i="27"/>
  <c r="R185" i="27"/>
  <c r="Q185" i="27"/>
  <c r="P185" i="27"/>
  <c r="O185" i="27"/>
  <c r="N185" i="27"/>
  <c r="E185" i="27"/>
  <c r="T184" i="27"/>
  <c r="S184" i="27"/>
  <c r="R184" i="27"/>
  <c r="Q184" i="27"/>
  <c r="P184" i="27"/>
  <c r="O184" i="27"/>
  <c r="N184" i="27"/>
  <c r="E184" i="27"/>
  <c r="T183" i="27"/>
  <c r="S183" i="27"/>
  <c r="R183" i="27"/>
  <c r="Q183" i="27"/>
  <c r="P183" i="27"/>
  <c r="O183" i="27"/>
  <c r="N183" i="27"/>
  <c r="E183" i="27"/>
  <c r="T182" i="27"/>
  <c r="S182" i="27"/>
  <c r="R182" i="27"/>
  <c r="Q182" i="27"/>
  <c r="P182" i="27"/>
  <c r="O182" i="27"/>
  <c r="N182" i="27"/>
  <c r="E182" i="27"/>
  <c r="T181" i="27"/>
  <c r="S181" i="27"/>
  <c r="R181" i="27"/>
  <c r="Q181" i="27"/>
  <c r="P181" i="27"/>
  <c r="O181" i="27"/>
  <c r="N181" i="27"/>
  <c r="E181" i="27"/>
  <c r="T180" i="27"/>
  <c r="S180" i="27"/>
  <c r="R180" i="27"/>
  <c r="Q180" i="27"/>
  <c r="P180" i="27"/>
  <c r="O180" i="27"/>
  <c r="N180" i="27"/>
  <c r="E180" i="27"/>
  <c r="T179" i="27"/>
  <c r="S179" i="27"/>
  <c r="R179" i="27"/>
  <c r="Q179" i="27"/>
  <c r="P179" i="27"/>
  <c r="O179" i="27"/>
  <c r="N179" i="27"/>
  <c r="E179" i="27"/>
  <c r="T178" i="27"/>
  <c r="S178" i="27"/>
  <c r="R178" i="27"/>
  <c r="Q178" i="27"/>
  <c r="P178" i="27"/>
  <c r="O178" i="27"/>
  <c r="N178" i="27"/>
  <c r="E178" i="27"/>
  <c r="T177" i="27"/>
  <c r="S177" i="27"/>
  <c r="R177" i="27"/>
  <c r="Q177" i="27"/>
  <c r="P177" i="27"/>
  <c r="O177" i="27"/>
  <c r="N177" i="27"/>
  <c r="E177" i="27"/>
  <c r="T176" i="27"/>
  <c r="S176" i="27"/>
  <c r="R176" i="27"/>
  <c r="Q176" i="27"/>
  <c r="P176" i="27"/>
  <c r="O176" i="27"/>
  <c r="N176" i="27"/>
  <c r="E176" i="27"/>
  <c r="T175" i="27"/>
  <c r="S175" i="27"/>
  <c r="R175" i="27"/>
  <c r="Q175" i="27"/>
  <c r="P175" i="27"/>
  <c r="O175" i="27"/>
  <c r="N175" i="27"/>
  <c r="E175" i="27"/>
  <c r="T174" i="27"/>
  <c r="S174" i="27"/>
  <c r="R174" i="27"/>
  <c r="Q174" i="27"/>
  <c r="P174" i="27"/>
  <c r="O174" i="27"/>
  <c r="N174" i="27"/>
  <c r="E174" i="27"/>
  <c r="T173" i="27"/>
  <c r="S173" i="27"/>
  <c r="R173" i="27"/>
  <c r="Q173" i="27"/>
  <c r="P173" i="27"/>
  <c r="O173" i="27"/>
  <c r="N173" i="27"/>
  <c r="E173" i="27"/>
  <c r="T172" i="27"/>
  <c r="S172" i="27"/>
  <c r="R172" i="27"/>
  <c r="Q172" i="27"/>
  <c r="P172" i="27"/>
  <c r="O172" i="27"/>
  <c r="N172" i="27"/>
  <c r="E172" i="27"/>
  <c r="T171" i="27"/>
  <c r="S171" i="27"/>
  <c r="R171" i="27"/>
  <c r="Q171" i="27"/>
  <c r="P171" i="27"/>
  <c r="O171" i="27"/>
  <c r="N171" i="27"/>
  <c r="E171" i="27"/>
  <c r="T170" i="27"/>
  <c r="S170" i="27"/>
  <c r="R170" i="27"/>
  <c r="Q170" i="27"/>
  <c r="P170" i="27"/>
  <c r="O170" i="27"/>
  <c r="N170" i="27"/>
  <c r="E170" i="27"/>
  <c r="T169" i="27"/>
  <c r="S169" i="27"/>
  <c r="R169" i="27"/>
  <c r="Q169" i="27"/>
  <c r="P169" i="27"/>
  <c r="O169" i="27"/>
  <c r="N169" i="27"/>
  <c r="E169" i="27"/>
  <c r="T168" i="27"/>
  <c r="S168" i="27"/>
  <c r="R168" i="27"/>
  <c r="Q168" i="27"/>
  <c r="P168" i="27"/>
  <c r="O168" i="27"/>
  <c r="N168" i="27"/>
  <c r="E168" i="27"/>
  <c r="T167" i="27"/>
  <c r="S167" i="27"/>
  <c r="R167" i="27"/>
  <c r="Q167" i="27"/>
  <c r="P167" i="27"/>
  <c r="O167" i="27"/>
  <c r="N167" i="27"/>
  <c r="E167" i="27"/>
  <c r="T166" i="27"/>
  <c r="S166" i="27"/>
  <c r="R166" i="27"/>
  <c r="Q166" i="27"/>
  <c r="P166" i="27"/>
  <c r="O166" i="27"/>
  <c r="N166" i="27"/>
  <c r="E166" i="27"/>
  <c r="T165" i="27"/>
  <c r="S165" i="27"/>
  <c r="R165" i="27"/>
  <c r="Q165" i="27"/>
  <c r="P165" i="27"/>
  <c r="O165" i="27"/>
  <c r="N165" i="27"/>
  <c r="E165" i="27"/>
  <c r="T164" i="27"/>
  <c r="S164" i="27"/>
  <c r="R164" i="27"/>
  <c r="Q164" i="27"/>
  <c r="P164" i="27"/>
  <c r="O164" i="27"/>
  <c r="N164" i="27"/>
  <c r="E164" i="27"/>
  <c r="T163" i="27"/>
  <c r="S163" i="27"/>
  <c r="R163" i="27"/>
  <c r="Q163" i="27"/>
  <c r="P163" i="27"/>
  <c r="O163" i="27"/>
  <c r="N163" i="27"/>
  <c r="E163" i="27"/>
  <c r="T162" i="27"/>
  <c r="S162" i="27"/>
  <c r="R162" i="27"/>
  <c r="Q162" i="27"/>
  <c r="P162" i="27"/>
  <c r="O162" i="27"/>
  <c r="N162" i="27"/>
  <c r="E162" i="27"/>
  <c r="T161" i="27"/>
  <c r="S161" i="27"/>
  <c r="R161" i="27"/>
  <c r="Q161" i="27"/>
  <c r="P161" i="27"/>
  <c r="O161" i="27"/>
  <c r="N161" i="27"/>
  <c r="E161" i="27"/>
  <c r="T160" i="27"/>
  <c r="S160" i="27"/>
  <c r="R160" i="27"/>
  <c r="Q160" i="27"/>
  <c r="P160" i="27"/>
  <c r="O160" i="27"/>
  <c r="N160" i="27"/>
  <c r="E160" i="27"/>
  <c r="T159" i="27"/>
  <c r="S159" i="27"/>
  <c r="R159" i="27"/>
  <c r="Q159" i="27"/>
  <c r="P159" i="27"/>
  <c r="O159" i="27"/>
  <c r="N159" i="27"/>
  <c r="E159" i="27"/>
  <c r="T158" i="27"/>
  <c r="S158" i="27"/>
  <c r="R158" i="27"/>
  <c r="Q158" i="27"/>
  <c r="P158" i="27"/>
  <c r="O158" i="27"/>
  <c r="N158" i="27"/>
  <c r="E158" i="27"/>
  <c r="T157" i="27"/>
  <c r="S157" i="27"/>
  <c r="R157" i="27"/>
  <c r="Q157" i="27"/>
  <c r="P157" i="27"/>
  <c r="O157" i="27"/>
  <c r="N157" i="27"/>
  <c r="E157" i="27"/>
  <c r="T156" i="27"/>
  <c r="S156" i="27"/>
  <c r="R156" i="27"/>
  <c r="Q156" i="27"/>
  <c r="P156" i="27"/>
  <c r="O156" i="27"/>
  <c r="N156" i="27"/>
  <c r="E156" i="27"/>
  <c r="T155" i="27"/>
  <c r="S155" i="27"/>
  <c r="R155" i="27"/>
  <c r="Q155" i="27"/>
  <c r="P155" i="27"/>
  <c r="O155" i="27"/>
  <c r="N155" i="27"/>
  <c r="E155" i="27"/>
  <c r="T154" i="27"/>
  <c r="S154" i="27"/>
  <c r="R154" i="27"/>
  <c r="Q154" i="27"/>
  <c r="P154" i="27"/>
  <c r="O154" i="27"/>
  <c r="N154" i="27"/>
  <c r="E154" i="27"/>
  <c r="T153" i="27"/>
  <c r="S153" i="27"/>
  <c r="R153" i="27"/>
  <c r="Q153" i="27"/>
  <c r="P153" i="27"/>
  <c r="O153" i="27"/>
  <c r="N153" i="27"/>
  <c r="E153" i="27"/>
  <c r="T152" i="27"/>
  <c r="S152" i="27"/>
  <c r="R152" i="27"/>
  <c r="Q152" i="27"/>
  <c r="P152" i="27"/>
  <c r="O152" i="27"/>
  <c r="N152" i="27"/>
  <c r="E152" i="27"/>
  <c r="T151" i="27"/>
  <c r="S151" i="27"/>
  <c r="R151" i="27"/>
  <c r="Q151" i="27"/>
  <c r="P151" i="27"/>
  <c r="O151" i="27"/>
  <c r="N151" i="27"/>
  <c r="E151" i="27"/>
  <c r="T150" i="27"/>
  <c r="S150" i="27"/>
  <c r="R150" i="27"/>
  <c r="Q150" i="27"/>
  <c r="P150" i="27"/>
  <c r="O150" i="27"/>
  <c r="N150" i="27"/>
  <c r="E150" i="27"/>
  <c r="T149" i="27"/>
  <c r="S149" i="27"/>
  <c r="R149" i="27"/>
  <c r="Q149" i="27"/>
  <c r="P149" i="27"/>
  <c r="O149" i="27"/>
  <c r="N149" i="27"/>
  <c r="E149" i="27"/>
  <c r="T148" i="27"/>
  <c r="S148" i="27"/>
  <c r="R148" i="27"/>
  <c r="Q148" i="27"/>
  <c r="P148" i="27"/>
  <c r="O148" i="27"/>
  <c r="N148" i="27"/>
  <c r="E148" i="27"/>
  <c r="T147" i="27"/>
  <c r="S147" i="27"/>
  <c r="R147" i="27"/>
  <c r="Q147" i="27"/>
  <c r="P147" i="27"/>
  <c r="O147" i="27"/>
  <c r="N147" i="27"/>
  <c r="E147" i="27"/>
  <c r="T146" i="27"/>
  <c r="S146" i="27"/>
  <c r="R146" i="27"/>
  <c r="Q146" i="27"/>
  <c r="P146" i="27"/>
  <c r="O146" i="27"/>
  <c r="N146" i="27"/>
  <c r="E146" i="27"/>
  <c r="T145" i="27"/>
  <c r="S145" i="27"/>
  <c r="R145" i="27"/>
  <c r="Q145" i="27"/>
  <c r="P145" i="27"/>
  <c r="O145" i="27"/>
  <c r="N145" i="27"/>
  <c r="E145" i="27"/>
  <c r="T144" i="27"/>
  <c r="S144" i="27"/>
  <c r="R144" i="27"/>
  <c r="Q144" i="27"/>
  <c r="P144" i="27"/>
  <c r="O144" i="27"/>
  <c r="N144" i="27"/>
  <c r="E144" i="27"/>
  <c r="T143" i="27"/>
  <c r="S143" i="27"/>
  <c r="R143" i="27"/>
  <c r="Q143" i="27"/>
  <c r="P143" i="27"/>
  <c r="O143" i="27"/>
  <c r="N143" i="27"/>
  <c r="E143" i="27"/>
  <c r="T142" i="27"/>
  <c r="S142" i="27"/>
  <c r="R142" i="27"/>
  <c r="Q142" i="27"/>
  <c r="P142" i="27"/>
  <c r="O142" i="27"/>
  <c r="N142" i="27"/>
  <c r="E142" i="27"/>
  <c r="T141" i="27"/>
  <c r="S141" i="27"/>
  <c r="R141" i="27"/>
  <c r="Q141" i="27"/>
  <c r="P141" i="27"/>
  <c r="O141" i="27"/>
  <c r="N141" i="27"/>
  <c r="E141" i="27"/>
  <c r="T140" i="27"/>
  <c r="S140" i="27"/>
  <c r="R140" i="27"/>
  <c r="Q140" i="27"/>
  <c r="P140" i="27"/>
  <c r="O140" i="27"/>
  <c r="N140" i="27"/>
  <c r="E140" i="27"/>
  <c r="T139" i="27"/>
  <c r="S139" i="27"/>
  <c r="R139" i="27"/>
  <c r="Q139" i="27"/>
  <c r="P139" i="27"/>
  <c r="O139" i="27"/>
  <c r="N139" i="27"/>
  <c r="E139" i="27"/>
  <c r="T138" i="27"/>
  <c r="S138" i="27"/>
  <c r="R138" i="27"/>
  <c r="Q138" i="27"/>
  <c r="P138" i="27"/>
  <c r="O138" i="27"/>
  <c r="N138" i="27"/>
  <c r="E138" i="27"/>
  <c r="T137" i="27"/>
  <c r="S137" i="27"/>
  <c r="R137" i="27"/>
  <c r="Q137" i="27"/>
  <c r="P137" i="27"/>
  <c r="O137" i="27"/>
  <c r="N137" i="27"/>
  <c r="E137" i="27"/>
  <c r="T136" i="27"/>
  <c r="S136" i="27"/>
  <c r="R136" i="27"/>
  <c r="Q136" i="27"/>
  <c r="P136" i="27"/>
  <c r="O136" i="27"/>
  <c r="N136" i="27"/>
  <c r="E136" i="27"/>
  <c r="T135" i="27"/>
  <c r="S135" i="27"/>
  <c r="R135" i="27"/>
  <c r="Q135" i="27"/>
  <c r="P135" i="27"/>
  <c r="O135" i="27"/>
  <c r="N135" i="27"/>
  <c r="E135" i="27"/>
  <c r="T134" i="27"/>
  <c r="S134" i="27"/>
  <c r="R134" i="27"/>
  <c r="Q134" i="27"/>
  <c r="P134" i="27"/>
  <c r="O134" i="27"/>
  <c r="N134" i="27"/>
  <c r="E134" i="27"/>
  <c r="T133" i="27"/>
  <c r="S133" i="27"/>
  <c r="R133" i="27"/>
  <c r="Q133" i="27"/>
  <c r="P133" i="27"/>
  <c r="O133" i="27"/>
  <c r="N133" i="27"/>
  <c r="E133" i="27"/>
  <c r="T132" i="27"/>
  <c r="S132" i="27"/>
  <c r="R132" i="27"/>
  <c r="Q132" i="27"/>
  <c r="P132" i="27"/>
  <c r="O132" i="27"/>
  <c r="N132" i="27"/>
  <c r="E132" i="27"/>
  <c r="T131" i="27"/>
  <c r="S131" i="27"/>
  <c r="R131" i="27"/>
  <c r="Q131" i="27"/>
  <c r="P131" i="27"/>
  <c r="O131" i="27"/>
  <c r="N131" i="27"/>
  <c r="E131" i="27"/>
  <c r="T130" i="27"/>
  <c r="S130" i="27"/>
  <c r="R130" i="27"/>
  <c r="Q130" i="27"/>
  <c r="P130" i="27"/>
  <c r="O130" i="27"/>
  <c r="N130" i="27"/>
  <c r="E130" i="27"/>
  <c r="T129" i="27"/>
  <c r="S129" i="27"/>
  <c r="R129" i="27"/>
  <c r="Q129" i="27"/>
  <c r="P129" i="27"/>
  <c r="O129" i="27"/>
  <c r="N129" i="27"/>
  <c r="E129" i="27"/>
  <c r="T128" i="27"/>
  <c r="S128" i="27"/>
  <c r="R128" i="27"/>
  <c r="Q128" i="27"/>
  <c r="P128" i="27"/>
  <c r="O128" i="27"/>
  <c r="N128" i="27"/>
  <c r="E128" i="27"/>
  <c r="T127" i="27"/>
  <c r="S127" i="27"/>
  <c r="R127" i="27"/>
  <c r="Q127" i="27"/>
  <c r="P127" i="27"/>
  <c r="O127" i="27"/>
  <c r="N127" i="27"/>
  <c r="E127" i="27"/>
  <c r="T126" i="27"/>
  <c r="S126" i="27"/>
  <c r="R126" i="27"/>
  <c r="Q126" i="27"/>
  <c r="P126" i="27"/>
  <c r="O126" i="27"/>
  <c r="N126" i="27"/>
  <c r="E126" i="27"/>
  <c r="T125" i="27"/>
  <c r="S125" i="27"/>
  <c r="R125" i="27"/>
  <c r="Q125" i="27"/>
  <c r="P125" i="27"/>
  <c r="O125" i="27"/>
  <c r="N125" i="27"/>
  <c r="E125" i="27"/>
  <c r="T124" i="27"/>
  <c r="S124" i="27"/>
  <c r="R124" i="27"/>
  <c r="Q124" i="27"/>
  <c r="P124" i="27"/>
  <c r="O124" i="27"/>
  <c r="N124" i="27"/>
  <c r="E124" i="27"/>
  <c r="T123" i="27"/>
  <c r="S123" i="27"/>
  <c r="R123" i="27"/>
  <c r="Q123" i="27"/>
  <c r="P123" i="27"/>
  <c r="O123" i="27"/>
  <c r="N123" i="27"/>
  <c r="E123" i="27"/>
  <c r="T122" i="27"/>
  <c r="S122" i="27"/>
  <c r="R122" i="27"/>
  <c r="Q122" i="27"/>
  <c r="P122" i="27"/>
  <c r="O122" i="27"/>
  <c r="N122" i="27"/>
  <c r="E122" i="27"/>
  <c r="T121" i="27"/>
  <c r="S121" i="27"/>
  <c r="R121" i="27"/>
  <c r="Q121" i="27"/>
  <c r="P121" i="27"/>
  <c r="O121" i="27"/>
  <c r="N121" i="27"/>
  <c r="E121" i="27"/>
  <c r="T120" i="27"/>
  <c r="S120" i="27"/>
  <c r="R120" i="27"/>
  <c r="Q120" i="27"/>
  <c r="P120" i="27"/>
  <c r="O120" i="27"/>
  <c r="N120" i="27"/>
  <c r="E120" i="27"/>
  <c r="T119" i="27"/>
  <c r="S119" i="27"/>
  <c r="R119" i="27"/>
  <c r="Q119" i="27"/>
  <c r="P119" i="27"/>
  <c r="O119" i="27"/>
  <c r="N119" i="27"/>
  <c r="E119" i="27"/>
  <c r="T118" i="27"/>
  <c r="S118" i="27"/>
  <c r="R118" i="27"/>
  <c r="Q118" i="27"/>
  <c r="P118" i="27"/>
  <c r="O118" i="27"/>
  <c r="N118" i="27"/>
  <c r="E118" i="27"/>
  <c r="T117" i="27"/>
  <c r="S117" i="27"/>
  <c r="R117" i="27"/>
  <c r="Q117" i="27"/>
  <c r="P117" i="27"/>
  <c r="O117" i="27"/>
  <c r="N117" i="27"/>
  <c r="E117" i="27"/>
  <c r="T116" i="27"/>
  <c r="S116" i="27"/>
  <c r="R116" i="27"/>
  <c r="Q116" i="27"/>
  <c r="P116" i="27"/>
  <c r="O116" i="27"/>
  <c r="N116" i="27"/>
  <c r="E116" i="27"/>
  <c r="T115" i="27"/>
  <c r="S115" i="27"/>
  <c r="R115" i="27"/>
  <c r="Q115" i="27"/>
  <c r="P115" i="27"/>
  <c r="O115" i="27"/>
  <c r="N115" i="27"/>
  <c r="E115" i="27"/>
  <c r="T114" i="27"/>
  <c r="S114" i="27"/>
  <c r="R114" i="27"/>
  <c r="Q114" i="27"/>
  <c r="P114" i="27"/>
  <c r="O114" i="27"/>
  <c r="N114" i="27"/>
  <c r="E114" i="27"/>
  <c r="T113" i="27"/>
  <c r="S113" i="27"/>
  <c r="R113" i="27"/>
  <c r="Q113" i="27"/>
  <c r="P113" i="27"/>
  <c r="O113" i="27"/>
  <c r="N113" i="27"/>
  <c r="E113" i="27"/>
  <c r="T112" i="27"/>
  <c r="S112" i="27"/>
  <c r="R112" i="27"/>
  <c r="Q112" i="27"/>
  <c r="P112" i="27"/>
  <c r="O112" i="27"/>
  <c r="N112" i="27"/>
  <c r="E112" i="27"/>
  <c r="T111" i="27"/>
  <c r="S111" i="27"/>
  <c r="R111" i="27"/>
  <c r="Q111" i="27"/>
  <c r="P111" i="27"/>
  <c r="O111" i="27"/>
  <c r="N111" i="27"/>
  <c r="E111" i="27"/>
  <c r="T110" i="27"/>
  <c r="S110" i="27"/>
  <c r="R110" i="27"/>
  <c r="Q110" i="27"/>
  <c r="P110" i="27"/>
  <c r="O110" i="27"/>
  <c r="N110" i="27"/>
  <c r="E110" i="27"/>
  <c r="T109" i="27"/>
  <c r="S109" i="27"/>
  <c r="R109" i="27"/>
  <c r="Q109" i="27"/>
  <c r="P109" i="27"/>
  <c r="O109" i="27"/>
  <c r="N109" i="27"/>
  <c r="E109" i="27"/>
  <c r="T108" i="27"/>
  <c r="S108" i="27"/>
  <c r="R108" i="27"/>
  <c r="Q108" i="27"/>
  <c r="P108" i="27"/>
  <c r="O108" i="27"/>
  <c r="N108" i="27"/>
  <c r="E108" i="27"/>
  <c r="T107" i="27"/>
  <c r="S107" i="27"/>
  <c r="R107" i="27"/>
  <c r="Q107" i="27"/>
  <c r="P107" i="27"/>
  <c r="O107" i="27"/>
  <c r="N107" i="27"/>
  <c r="E107" i="27"/>
  <c r="T106" i="27"/>
  <c r="S106" i="27"/>
  <c r="R106" i="27"/>
  <c r="Q106" i="27"/>
  <c r="P106" i="27"/>
  <c r="O106" i="27"/>
  <c r="N106" i="27"/>
  <c r="E106" i="27"/>
  <c r="T105" i="27"/>
  <c r="S105" i="27"/>
  <c r="R105" i="27"/>
  <c r="Q105" i="27"/>
  <c r="P105" i="27"/>
  <c r="O105" i="27"/>
  <c r="N105" i="27"/>
  <c r="E105" i="27"/>
  <c r="T104" i="27"/>
  <c r="S104" i="27"/>
  <c r="R104" i="27"/>
  <c r="Q104" i="27"/>
  <c r="P104" i="27"/>
  <c r="O104" i="27"/>
  <c r="N104" i="27"/>
  <c r="E104" i="27"/>
  <c r="T103" i="27"/>
  <c r="S103" i="27"/>
  <c r="R103" i="27"/>
  <c r="Q103" i="27"/>
  <c r="P103" i="27"/>
  <c r="O103" i="27"/>
  <c r="N103" i="27"/>
  <c r="E103" i="27"/>
  <c r="T102" i="27"/>
  <c r="S102" i="27"/>
  <c r="R102" i="27"/>
  <c r="Q102" i="27"/>
  <c r="P102" i="27"/>
  <c r="O102" i="27"/>
  <c r="N102" i="27"/>
  <c r="E102" i="27"/>
  <c r="T101" i="27"/>
  <c r="S101" i="27"/>
  <c r="R101" i="27"/>
  <c r="Q101" i="27"/>
  <c r="P101" i="27"/>
  <c r="O101" i="27"/>
  <c r="N101" i="27"/>
  <c r="E101" i="27"/>
  <c r="T100" i="27"/>
  <c r="S100" i="27"/>
  <c r="R100" i="27"/>
  <c r="Q100" i="27"/>
  <c r="P100" i="27"/>
  <c r="O100" i="27"/>
  <c r="N100" i="27"/>
  <c r="E100" i="27"/>
  <c r="T99" i="27"/>
  <c r="S99" i="27"/>
  <c r="R99" i="27"/>
  <c r="Q99" i="27"/>
  <c r="P99" i="27"/>
  <c r="O99" i="27"/>
  <c r="N99" i="27"/>
  <c r="E99" i="27"/>
  <c r="T98" i="27"/>
  <c r="S98" i="27"/>
  <c r="R98" i="27"/>
  <c r="Q98" i="27"/>
  <c r="P98" i="27"/>
  <c r="O98" i="27"/>
  <c r="N98" i="27"/>
  <c r="E98" i="27"/>
  <c r="T97" i="27"/>
  <c r="S97" i="27"/>
  <c r="R97" i="27"/>
  <c r="Q97" i="27"/>
  <c r="P97" i="27"/>
  <c r="O97" i="27"/>
  <c r="N97" i="27"/>
  <c r="E97" i="27"/>
  <c r="T96" i="27"/>
  <c r="S96" i="27"/>
  <c r="R96" i="27"/>
  <c r="Q96" i="27"/>
  <c r="P96" i="27"/>
  <c r="O96" i="27"/>
  <c r="N96" i="27"/>
  <c r="E96" i="27"/>
  <c r="T95" i="27"/>
  <c r="S95" i="27"/>
  <c r="R95" i="27"/>
  <c r="Q95" i="27"/>
  <c r="P95" i="27"/>
  <c r="O95" i="27"/>
  <c r="N95" i="27"/>
  <c r="E95" i="27"/>
  <c r="T94" i="27"/>
  <c r="S94" i="27"/>
  <c r="R94" i="27"/>
  <c r="Q94" i="27"/>
  <c r="P94" i="27"/>
  <c r="O94" i="27"/>
  <c r="N94" i="27"/>
  <c r="E94" i="27"/>
  <c r="T93" i="27"/>
  <c r="S93" i="27"/>
  <c r="R93" i="27"/>
  <c r="Q93" i="27"/>
  <c r="P93" i="27"/>
  <c r="O93" i="27"/>
  <c r="N93" i="27"/>
  <c r="E93" i="27"/>
  <c r="T92" i="27"/>
  <c r="S92" i="27"/>
  <c r="R92" i="27"/>
  <c r="Q92" i="27"/>
  <c r="P92" i="27"/>
  <c r="O92" i="27"/>
  <c r="N92" i="27"/>
  <c r="E92" i="27"/>
  <c r="T91" i="27"/>
  <c r="S91" i="27"/>
  <c r="R91" i="27"/>
  <c r="Q91" i="27"/>
  <c r="P91" i="27"/>
  <c r="O91" i="27"/>
  <c r="N91" i="27"/>
  <c r="E91" i="27"/>
  <c r="T90" i="27"/>
  <c r="S90" i="27"/>
  <c r="R90" i="27"/>
  <c r="Q90" i="27"/>
  <c r="P90" i="27"/>
  <c r="O90" i="27"/>
  <c r="N90" i="27"/>
  <c r="E90" i="27"/>
  <c r="T89" i="27"/>
  <c r="S89" i="27"/>
  <c r="R89" i="27"/>
  <c r="Q89" i="27"/>
  <c r="P89" i="27"/>
  <c r="O89" i="27"/>
  <c r="N89" i="27"/>
  <c r="E89" i="27"/>
  <c r="T88" i="27"/>
  <c r="S88" i="27"/>
  <c r="R88" i="27"/>
  <c r="Q88" i="27"/>
  <c r="P88" i="27"/>
  <c r="O88" i="27"/>
  <c r="N88" i="27"/>
  <c r="E88" i="27"/>
  <c r="T87" i="27"/>
  <c r="S87" i="27"/>
  <c r="R87" i="27"/>
  <c r="Q87" i="27"/>
  <c r="P87" i="27"/>
  <c r="O87" i="27"/>
  <c r="N87" i="27"/>
  <c r="E87" i="27"/>
  <c r="T86" i="27"/>
  <c r="S86" i="27"/>
  <c r="R86" i="27"/>
  <c r="Q86" i="27"/>
  <c r="P86" i="27"/>
  <c r="O86" i="27"/>
  <c r="N86" i="27"/>
  <c r="E86" i="27"/>
  <c r="T85" i="27"/>
  <c r="S85" i="27"/>
  <c r="R85" i="27"/>
  <c r="Q85" i="27"/>
  <c r="P85" i="27"/>
  <c r="O85" i="27"/>
  <c r="N85" i="27"/>
  <c r="E85" i="27"/>
  <c r="T84" i="27"/>
  <c r="S84" i="27"/>
  <c r="R84" i="27"/>
  <c r="Q84" i="27"/>
  <c r="P84" i="27"/>
  <c r="O84" i="27"/>
  <c r="N84" i="27"/>
  <c r="E84" i="27"/>
  <c r="T83" i="27"/>
  <c r="S83" i="27"/>
  <c r="R83" i="27"/>
  <c r="Q83" i="27"/>
  <c r="P83" i="27"/>
  <c r="O83" i="27"/>
  <c r="N83" i="27"/>
  <c r="E83" i="27"/>
  <c r="T82" i="27"/>
  <c r="S82" i="27"/>
  <c r="R82" i="27"/>
  <c r="Q82" i="27"/>
  <c r="P82" i="27"/>
  <c r="O82" i="27"/>
  <c r="N82" i="27"/>
  <c r="E82" i="27"/>
  <c r="T81" i="27"/>
  <c r="S81" i="27"/>
  <c r="R81" i="27"/>
  <c r="Q81" i="27"/>
  <c r="P81" i="27"/>
  <c r="O81" i="27"/>
  <c r="N81" i="27"/>
  <c r="E81" i="27"/>
  <c r="T80" i="27"/>
  <c r="S80" i="27"/>
  <c r="R80" i="27"/>
  <c r="Q80" i="27"/>
  <c r="P80" i="27"/>
  <c r="O80" i="27"/>
  <c r="N80" i="27"/>
  <c r="E80" i="27"/>
  <c r="T79" i="27"/>
  <c r="S79" i="27"/>
  <c r="R79" i="27"/>
  <c r="Q79" i="27"/>
  <c r="P79" i="27"/>
  <c r="O79" i="27"/>
  <c r="N79" i="27"/>
  <c r="E79" i="27"/>
  <c r="T78" i="27"/>
  <c r="S78" i="27"/>
  <c r="R78" i="27"/>
  <c r="Q78" i="27"/>
  <c r="P78" i="27"/>
  <c r="O78" i="27"/>
  <c r="N78" i="27"/>
  <c r="E78" i="27"/>
  <c r="T77" i="27"/>
  <c r="S77" i="27"/>
  <c r="R77" i="27"/>
  <c r="Q77" i="27"/>
  <c r="P77" i="27"/>
  <c r="O77" i="27"/>
  <c r="N77" i="27"/>
  <c r="E77" i="27"/>
  <c r="T76" i="27"/>
  <c r="S76" i="27"/>
  <c r="R76" i="27"/>
  <c r="Q76" i="27"/>
  <c r="P76" i="27"/>
  <c r="O76" i="27"/>
  <c r="N76" i="27"/>
  <c r="E76" i="27"/>
  <c r="T75" i="27"/>
  <c r="S75" i="27"/>
  <c r="R75" i="27"/>
  <c r="Q75" i="27"/>
  <c r="P75" i="27"/>
  <c r="O75" i="27"/>
  <c r="N75" i="27"/>
  <c r="E75" i="27"/>
  <c r="T74" i="27"/>
  <c r="S74" i="27"/>
  <c r="R74" i="27"/>
  <c r="Q74" i="27"/>
  <c r="P74" i="27"/>
  <c r="O74" i="27"/>
  <c r="N74" i="27"/>
  <c r="E74" i="27"/>
  <c r="T73" i="27"/>
  <c r="S73" i="27"/>
  <c r="R73" i="27"/>
  <c r="Q73" i="27"/>
  <c r="P73" i="27"/>
  <c r="O73" i="27"/>
  <c r="N73" i="27"/>
  <c r="E73" i="27"/>
  <c r="T72" i="27"/>
  <c r="S72" i="27"/>
  <c r="R72" i="27"/>
  <c r="Q72" i="27"/>
  <c r="P72" i="27"/>
  <c r="O72" i="27"/>
  <c r="N72" i="27"/>
  <c r="E72" i="27"/>
  <c r="T71" i="27"/>
  <c r="S71" i="27"/>
  <c r="R71" i="27"/>
  <c r="Q71" i="27"/>
  <c r="P71" i="27"/>
  <c r="O71" i="27"/>
  <c r="N71" i="27"/>
  <c r="E71" i="27"/>
  <c r="T70" i="27"/>
  <c r="S70" i="27"/>
  <c r="R70" i="27"/>
  <c r="Q70" i="27"/>
  <c r="P70" i="27"/>
  <c r="O70" i="27"/>
  <c r="N70" i="27"/>
  <c r="E70" i="27"/>
  <c r="T69" i="27"/>
  <c r="S69" i="27"/>
  <c r="R69" i="27"/>
  <c r="Q69" i="27"/>
  <c r="P69" i="27"/>
  <c r="O69" i="27"/>
  <c r="N69" i="27"/>
  <c r="E69" i="27"/>
  <c r="T68" i="27"/>
  <c r="S68" i="27"/>
  <c r="R68" i="27"/>
  <c r="Q68" i="27"/>
  <c r="P68" i="27"/>
  <c r="O68" i="27"/>
  <c r="N68" i="27"/>
  <c r="E68" i="27"/>
  <c r="T67" i="27"/>
  <c r="S67" i="27"/>
  <c r="R67" i="27"/>
  <c r="Q67" i="27"/>
  <c r="P67" i="27"/>
  <c r="O67" i="27"/>
  <c r="N67" i="27"/>
  <c r="E67" i="27"/>
  <c r="T66" i="27"/>
  <c r="S66" i="27"/>
  <c r="R66" i="27"/>
  <c r="Q66" i="27"/>
  <c r="P66" i="27"/>
  <c r="O66" i="27"/>
  <c r="N66" i="27"/>
  <c r="E66" i="27"/>
  <c r="T65" i="27"/>
  <c r="S65" i="27"/>
  <c r="R65" i="27"/>
  <c r="Q65" i="27"/>
  <c r="P65" i="27"/>
  <c r="O65" i="27"/>
  <c r="N65" i="27"/>
  <c r="E65" i="27"/>
  <c r="T64" i="27"/>
  <c r="S64" i="27"/>
  <c r="R64" i="27"/>
  <c r="Q64" i="27"/>
  <c r="P64" i="27"/>
  <c r="O64" i="27"/>
  <c r="N64" i="27"/>
  <c r="E64" i="27"/>
  <c r="T63" i="27"/>
  <c r="S63" i="27"/>
  <c r="R63" i="27"/>
  <c r="Q63" i="27"/>
  <c r="P63" i="27"/>
  <c r="O63" i="27"/>
  <c r="N63" i="27"/>
  <c r="E63" i="27"/>
  <c r="T62" i="27"/>
  <c r="S62" i="27"/>
  <c r="R62" i="27"/>
  <c r="Q62" i="27"/>
  <c r="P62" i="27"/>
  <c r="O62" i="27"/>
  <c r="N62" i="27"/>
  <c r="E62" i="27"/>
  <c r="T61" i="27"/>
  <c r="S61" i="27"/>
  <c r="R61" i="27"/>
  <c r="Q61" i="27"/>
  <c r="P61" i="27"/>
  <c r="O61" i="27"/>
  <c r="N61" i="27"/>
  <c r="E61" i="27"/>
  <c r="T60" i="27"/>
  <c r="S60" i="27"/>
  <c r="R60" i="27"/>
  <c r="Q60" i="27"/>
  <c r="P60" i="27"/>
  <c r="O60" i="27"/>
  <c r="N60" i="27"/>
  <c r="E60" i="27"/>
  <c r="T59" i="27"/>
  <c r="S59" i="27"/>
  <c r="R59" i="27"/>
  <c r="Q59" i="27"/>
  <c r="P59" i="27"/>
  <c r="O59" i="27"/>
  <c r="N59" i="27"/>
  <c r="E59" i="27"/>
  <c r="T58" i="27"/>
  <c r="S58" i="27"/>
  <c r="R58" i="27"/>
  <c r="Q58" i="27"/>
  <c r="P58" i="27"/>
  <c r="O58" i="27"/>
  <c r="N58" i="27"/>
  <c r="E58" i="27"/>
  <c r="T57" i="27"/>
  <c r="S57" i="27"/>
  <c r="R57" i="27"/>
  <c r="Q57" i="27"/>
  <c r="P57" i="27"/>
  <c r="O57" i="27"/>
  <c r="N57" i="27"/>
  <c r="E57" i="27"/>
  <c r="T56" i="27"/>
  <c r="S56" i="27"/>
  <c r="R56" i="27"/>
  <c r="Q56" i="27"/>
  <c r="P56" i="27"/>
  <c r="O56" i="27"/>
  <c r="N56" i="27"/>
  <c r="E56" i="27"/>
  <c r="T55" i="27"/>
  <c r="S55" i="27"/>
  <c r="R55" i="27"/>
  <c r="Q55" i="27"/>
  <c r="P55" i="27"/>
  <c r="O55" i="27"/>
  <c r="N55" i="27"/>
  <c r="E55" i="27"/>
  <c r="T54" i="27"/>
  <c r="S54" i="27"/>
  <c r="R54" i="27"/>
  <c r="Q54" i="27"/>
  <c r="P54" i="27"/>
  <c r="O54" i="27"/>
  <c r="N54" i="27"/>
  <c r="E54" i="27"/>
  <c r="T53" i="27"/>
  <c r="S53" i="27"/>
  <c r="R53" i="27"/>
  <c r="Q53" i="27"/>
  <c r="P53" i="27"/>
  <c r="O53" i="27"/>
  <c r="N53" i="27"/>
  <c r="E53" i="27"/>
  <c r="T52" i="27"/>
  <c r="S52" i="27"/>
  <c r="R52" i="27"/>
  <c r="Q52" i="27"/>
  <c r="P52" i="27"/>
  <c r="O52" i="27"/>
  <c r="N52" i="27"/>
  <c r="E52" i="27"/>
  <c r="T51" i="27"/>
  <c r="S51" i="27"/>
  <c r="R51" i="27"/>
  <c r="Q51" i="27"/>
  <c r="P51" i="27"/>
  <c r="O51" i="27"/>
  <c r="N51" i="27"/>
  <c r="E51" i="27"/>
  <c r="T50" i="27"/>
  <c r="S50" i="27"/>
  <c r="R50" i="27"/>
  <c r="Q50" i="27"/>
  <c r="P50" i="27"/>
  <c r="O50" i="27"/>
  <c r="N50" i="27"/>
  <c r="E50" i="27"/>
  <c r="T49" i="27"/>
  <c r="S49" i="27"/>
  <c r="R49" i="27"/>
  <c r="Q49" i="27"/>
  <c r="P49" i="27"/>
  <c r="O49" i="27"/>
  <c r="N49" i="27"/>
  <c r="E49" i="27"/>
  <c r="T48" i="27"/>
  <c r="S48" i="27"/>
  <c r="R48" i="27"/>
  <c r="Q48" i="27"/>
  <c r="P48" i="27"/>
  <c r="O48" i="27"/>
  <c r="N48" i="27"/>
  <c r="E48" i="27"/>
  <c r="T47" i="27"/>
  <c r="S47" i="27"/>
  <c r="R47" i="27"/>
  <c r="Q47" i="27"/>
  <c r="P47" i="27"/>
  <c r="O47" i="27"/>
  <c r="N47" i="27"/>
  <c r="E47" i="27"/>
  <c r="T46" i="27"/>
  <c r="S46" i="27"/>
  <c r="R46" i="27"/>
  <c r="Q46" i="27"/>
  <c r="P46" i="27"/>
  <c r="O46" i="27"/>
  <c r="N46" i="27"/>
  <c r="E46" i="27"/>
  <c r="T45" i="27"/>
  <c r="S45" i="27"/>
  <c r="R45" i="27"/>
  <c r="Q45" i="27"/>
  <c r="P45" i="27"/>
  <c r="O45" i="27"/>
  <c r="N45" i="27"/>
  <c r="E45" i="27"/>
  <c r="T44" i="27"/>
  <c r="S44" i="27"/>
  <c r="R44" i="27"/>
  <c r="Q44" i="27"/>
  <c r="P44" i="27"/>
  <c r="O44" i="27"/>
  <c r="N44" i="27"/>
  <c r="E44" i="27"/>
  <c r="T43" i="27"/>
  <c r="S43" i="27"/>
  <c r="R43" i="27"/>
  <c r="Q43" i="27"/>
  <c r="P43" i="27"/>
  <c r="O43" i="27"/>
  <c r="N43" i="27"/>
  <c r="E43" i="27"/>
  <c r="T42" i="27"/>
  <c r="S42" i="27"/>
  <c r="R42" i="27"/>
  <c r="Q42" i="27"/>
  <c r="P42" i="27"/>
  <c r="O42" i="27"/>
  <c r="N42" i="27"/>
  <c r="E42" i="27"/>
  <c r="T41" i="27"/>
  <c r="S41" i="27"/>
  <c r="R41" i="27"/>
  <c r="Q41" i="27"/>
  <c r="P41" i="27"/>
  <c r="O41" i="27"/>
  <c r="N41" i="27"/>
  <c r="E41" i="27"/>
  <c r="T40" i="27"/>
  <c r="S40" i="27"/>
  <c r="R40" i="27"/>
  <c r="Q40" i="27"/>
  <c r="P40" i="27"/>
  <c r="O40" i="27"/>
  <c r="N40" i="27"/>
  <c r="E40" i="27"/>
  <c r="T39" i="27"/>
  <c r="S39" i="27"/>
  <c r="R39" i="27"/>
  <c r="Q39" i="27"/>
  <c r="P39" i="27"/>
  <c r="O39" i="27"/>
  <c r="N39" i="27"/>
  <c r="E39" i="27"/>
  <c r="T38" i="27"/>
  <c r="S38" i="27"/>
  <c r="R38" i="27"/>
  <c r="Q38" i="27"/>
  <c r="P38" i="27"/>
  <c r="O38" i="27"/>
  <c r="N38" i="27"/>
  <c r="E38" i="27"/>
  <c r="T37" i="27"/>
  <c r="S37" i="27"/>
  <c r="R37" i="27"/>
  <c r="Q37" i="27"/>
  <c r="P37" i="27"/>
  <c r="O37" i="27"/>
  <c r="N37" i="27"/>
  <c r="E37" i="27"/>
  <c r="T36" i="27"/>
  <c r="S36" i="27"/>
  <c r="R36" i="27"/>
  <c r="Q36" i="27"/>
  <c r="P36" i="27"/>
  <c r="O36" i="27"/>
  <c r="N36" i="27"/>
  <c r="E36" i="27"/>
  <c r="T35" i="27"/>
  <c r="S35" i="27"/>
  <c r="R35" i="27"/>
  <c r="Q35" i="27"/>
  <c r="P35" i="27"/>
  <c r="O35" i="27"/>
  <c r="N35" i="27"/>
  <c r="E35" i="27"/>
  <c r="T34" i="27"/>
  <c r="S34" i="27"/>
  <c r="R34" i="27"/>
  <c r="Q34" i="27"/>
  <c r="P34" i="27"/>
  <c r="O34" i="27"/>
  <c r="N34" i="27"/>
  <c r="E34" i="27"/>
  <c r="T33" i="27"/>
  <c r="S33" i="27"/>
  <c r="R33" i="27"/>
  <c r="Q33" i="27"/>
  <c r="P33" i="27"/>
  <c r="O33" i="27"/>
  <c r="N33" i="27"/>
  <c r="E33" i="27"/>
  <c r="T32" i="27"/>
  <c r="S32" i="27"/>
  <c r="R32" i="27"/>
  <c r="Q32" i="27"/>
  <c r="P32" i="27"/>
  <c r="O32" i="27"/>
  <c r="N32" i="27"/>
  <c r="E32" i="27"/>
  <c r="T31" i="27"/>
  <c r="S31" i="27"/>
  <c r="R31" i="27"/>
  <c r="Q31" i="27"/>
  <c r="P31" i="27"/>
  <c r="O31" i="27"/>
  <c r="N31" i="27"/>
  <c r="E31" i="27"/>
  <c r="T30" i="27"/>
  <c r="S30" i="27"/>
  <c r="R30" i="27"/>
  <c r="Q30" i="27"/>
  <c r="P30" i="27"/>
  <c r="O30" i="27"/>
  <c r="N30" i="27"/>
  <c r="E30" i="27"/>
  <c r="T29" i="27"/>
  <c r="S29" i="27"/>
  <c r="R29" i="27"/>
  <c r="Q29" i="27"/>
  <c r="P29" i="27"/>
  <c r="O29" i="27"/>
  <c r="N29" i="27"/>
  <c r="E29" i="27"/>
  <c r="T28" i="27"/>
  <c r="S28" i="27"/>
  <c r="R28" i="27"/>
  <c r="Q28" i="27"/>
  <c r="P28" i="27"/>
  <c r="O28" i="27"/>
  <c r="N28" i="27"/>
  <c r="E28" i="27"/>
  <c r="T27" i="27"/>
  <c r="S27" i="27"/>
  <c r="R27" i="27"/>
  <c r="Q27" i="27"/>
  <c r="P27" i="27"/>
  <c r="O27" i="27"/>
  <c r="N27" i="27"/>
  <c r="E27" i="27"/>
  <c r="T26" i="27"/>
  <c r="S26" i="27"/>
  <c r="R26" i="27"/>
  <c r="Q26" i="27"/>
  <c r="P26" i="27"/>
  <c r="O26" i="27"/>
  <c r="N26" i="27"/>
  <c r="E26" i="27"/>
  <c r="T25" i="27"/>
  <c r="S25" i="27"/>
  <c r="R25" i="27"/>
  <c r="Q25" i="27"/>
  <c r="P25" i="27"/>
  <c r="O25" i="27"/>
  <c r="N25" i="27"/>
  <c r="E25" i="27"/>
  <c r="T24" i="27"/>
  <c r="S24" i="27"/>
  <c r="R24" i="27"/>
  <c r="Q24" i="27"/>
  <c r="P24" i="27"/>
  <c r="O24" i="27"/>
  <c r="N24" i="27"/>
  <c r="E24" i="27"/>
  <c r="T23" i="27"/>
  <c r="S23" i="27"/>
  <c r="R23" i="27"/>
  <c r="Q23" i="27"/>
  <c r="P23" i="27"/>
  <c r="O23" i="27"/>
  <c r="N23" i="27"/>
  <c r="E23" i="27"/>
  <c r="T22" i="27"/>
  <c r="S22" i="27"/>
  <c r="R22" i="27"/>
  <c r="Q22" i="27"/>
  <c r="P22" i="27"/>
  <c r="O22" i="27"/>
  <c r="N22" i="27"/>
  <c r="E22" i="27"/>
  <c r="T21" i="27"/>
  <c r="S21" i="27"/>
  <c r="R21" i="27"/>
  <c r="Q21" i="27"/>
  <c r="P21" i="27"/>
  <c r="O21" i="27"/>
  <c r="N21" i="27"/>
  <c r="E21" i="27"/>
  <c r="T20" i="27"/>
  <c r="S20" i="27"/>
  <c r="R20" i="27"/>
  <c r="Q20" i="27"/>
  <c r="P20" i="27"/>
  <c r="O20" i="27"/>
  <c r="N20" i="27"/>
  <c r="E20" i="27"/>
  <c r="T19" i="27"/>
  <c r="S19" i="27"/>
  <c r="R19" i="27"/>
  <c r="Q19" i="27"/>
  <c r="P19" i="27"/>
  <c r="O19" i="27"/>
  <c r="N19" i="27"/>
  <c r="E19" i="27"/>
  <c r="T18" i="27"/>
  <c r="S18" i="27"/>
  <c r="R18" i="27"/>
  <c r="Q18" i="27"/>
  <c r="P18" i="27"/>
  <c r="O18" i="27"/>
  <c r="N18" i="27"/>
  <c r="E18" i="27"/>
  <c r="T17" i="27"/>
  <c r="S17" i="27"/>
  <c r="R17" i="27"/>
  <c r="Q17" i="27"/>
  <c r="P17" i="27"/>
  <c r="O17" i="27"/>
  <c r="N17" i="27"/>
  <c r="E17" i="27"/>
  <c r="T16" i="27"/>
  <c r="S16" i="27"/>
  <c r="R16" i="27"/>
  <c r="Q16" i="27"/>
  <c r="P16" i="27"/>
  <c r="O16" i="27"/>
  <c r="N16" i="27"/>
  <c r="E16" i="27"/>
  <c r="T15" i="27"/>
  <c r="S15" i="27"/>
  <c r="R15" i="27"/>
  <c r="Q15" i="27"/>
  <c r="P15" i="27"/>
  <c r="O15" i="27"/>
  <c r="N15" i="27"/>
  <c r="E15" i="27"/>
  <c r="T14" i="27"/>
  <c r="S14" i="27"/>
  <c r="R14" i="27"/>
  <c r="Q14" i="27"/>
  <c r="P14" i="27"/>
  <c r="O14" i="27"/>
  <c r="N14" i="27"/>
  <c r="E14" i="27"/>
  <c r="T13" i="27"/>
  <c r="S13" i="27"/>
  <c r="R13" i="27"/>
  <c r="Q13" i="27"/>
  <c r="P13" i="27"/>
  <c r="O13" i="27"/>
  <c r="N13" i="27"/>
  <c r="E13" i="27"/>
  <c r="T12" i="27"/>
  <c r="S12" i="27"/>
  <c r="R12" i="27"/>
  <c r="Q12" i="27"/>
  <c r="P12" i="27"/>
  <c r="O12" i="27"/>
  <c r="N12" i="27"/>
  <c r="E12" i="27"/>
  <c r="T11" i="27"/>
  <c r="S11" i="27"/>
  <c r="R11" i="27"/>
  <c r="Q11" i="27"/>
  <c r="P11" i="27"/>
  <c r="O11" i="27"/>
  <c r="N11" i="27"/>
  <c r="E11" i="27"/>
  <c r="T10" i="27"/>
  <c r="S10" i="27"/>
  <c r="R10" i="27"/>
  <c r="Q10" i="27"/>
  <c r="P10" i="27"/>
  <c r="O10" i="27"/>
  <c r="N10" i="27"/>
  <c r="E10" i="27"/>
  <c r="T9" i="27"/>
  <c r="S9" i="27"/>
  <c r="R9" i="27"/>
  <c r="Q9" i="27"/>
  <c r="P9" i="27"/>
  <c r="O9" i="27"/>
  <c r="N9" i="27"/>
  <c r="E9" i="27"/>
  <c r="T8" i="27"/>
  <c r="S8" i="27"/>
  <c r="R8" i="27"/>
  <c r="Q8" i="27"/>
  <c r="P8" i="27"/>
  <c r="O8" i="27"/>
  <c r="N8" i="27"/>
  <c r="E8" i="27"/>
  <c r="T7" i="27"/>
  <c r="S7" i="27"/>
  <c r="R7" i="27"/>
  <c r="Q7" i="27"/>
  <c r="P7" i="27"/>
  <c r="O7" i="27"/>
  <c r="N7" i="27"/>
  <c r="E7" i="27"/>
  <c r="T6" i="27"/>
  <c r="S6" i="27"/>
  <c r="R6" i="27"/>
  <c r="Q6" i="27"/>
  <c r="P6" i="27"/>
  <c r="O6" i="27"/>
  <c r="N6" i="27"/>
  <c r="E6" i="27"/>
  <c r="T5" i="27"/>
  <c r="S5" i="27"/>
  <c r="R5" i="27"/>
  <c r="Q5" i="27"/>
  <c r="P5" i="27"/>
  <c r="O5" i="27"/>
  <c r="N5" i="27"/>
  <c r="E5" i="27"/>
  <c r="T3" i="27"/>
  <c r="S3" i="27"/>
  <c r="R3" i="27"/>
  <c r="Q3" i="27"/>
  <c r="P3" i="27"/>
  <c r="O3" i="27"/>
  <c r="F3" i="27"/>
  <c r="O6" i="23" l="1"/>
  <c r="N7" i="23"/>
  <c r="O7" i="23"/>
  <c r="N8" i="23"/>
  <c r="O8" i="23"/>
  <c r="N9" i="23"/>
  <c r="O9" i="23"/>
  <c r="N10" i="23"/>
  <c r="O10" i="23"/>
  <c r="N11" i="23"/>
  <c r="O11" i="23"/>
  <c r="N12" i="23"/>
  <c r="O12" i="23"/>
  <c r="N13" i="23"/>
  <c r="O13" i="23"/>
  <c r="N14" i="23"/>
  <c r="O14" i="23"/>
  <c r="N15" i="23"/>
  <c r="O15" i="23"/>
  <c r="N16" i="23"/>
  <c r="O16" i="23"/>
  <c r="N17" i="23"/>
  <c r="O17" i="23"/>
  <c r="N18" i="23"/>
  <c r="O18" i="23"/>
  <c r="N19" i="23"/>
  <c r="O19" i="23"/>
  <c r="N20" i="23"/>
  <c r="O20" i="23"/>
  <c r="N21" i="23"/>
  <c r="O21" i="23"/>
  <c r="N22" i="23"/>
  <c r="O22" i="23"/>
  <c r="N23" i="23"/>
  <c r="O23" i="23"/>
  <c r="N24" i="23"/>
  <c r="O24" i="23"/>
  <c r="N25" i="23"/>
  <c r="O25" i="23"/>
  <c r="O30" i="23"/>
  <c r="N31" i="23"/>
  <c r="O31" i="23"/>
  <c r="N32" i="23"/>
  <c r="O32" i="23"/>
  <c r="N33" i="23"/>
  <c r="O33" i="23"/>
  <c r="N34" i="23"/>
  <c r="O34" i="23"/>
  <c r="N35" i="23"/>
  <c r="O35" i="23"/>
  <c r="N36" i="23"/>
  <c r="O36" i="23"/>
  <c r="N37" i="23"/>
  <c r="O37" i="23"/>
  <c r="N38" i="23"/>
  <c r="O38" i="23"/>
  <c r="N39" i="23"/>
  <c r="O39" i="23"/>
  <c r="N40" i="23"/>
  <c r="O40" i="23"/>
  <c r="N41" i="23"/>
  <c r="O41" i="23"/>
  <c r="N42" i="23"/>
  <c r="O42" i="23"/>
  <c r="N43" i="23"/>
  <c r="O43" i="23"/>
  <c r="N44" i="23"/>
  <c r="O44" i="23"/>
  <c r="N45" i="23"/>
  <c r="O45" i="23"/>
  <c r="N46" i="23"/>
  <c r="O46" i="23"/>
  <c r="N47" i="23"/>
  <c r="O47" i="23"/>
  <c r="N48" i="23"/>
  <c r="O48" i="23"/>
  <c r="N49" i="23"/>
  <c r="O49" i="23"/>
  <c r="O54" i="23"/>
  <c r="N55" i="23"/>
  <c r="O55" i="23"/>
  <c r="N56" i="23"/>
  <c r="O56" i="23"/>
  <c r="N57" i="23"/>
  <c r="O57" i="23"/>
  <c r="N58" i="23"/>
  <c r="O58" i="23"/>
  <c r="N59" i="23"/>
  <c r="O59" i="23"/>
  <c r="N60" i="23"/>
  <c r="O60" i="23"/>
  <c r="N61" i="23"/>
  <c r="O61" i="23"/>
  <c r="N62" i="23"/>
  <c r="O62" i="23"/>
  <c r="N63" i="23"/>
  <c r="O63" i="23"/>
  <c r="N64" i="23"/>
  <c r="O64" i="23"/>
  <c r="N65" i="23"/>
  <c r="O65" i="23"/>
  <c r="N66" i="23"/>
  <c r="O66" i="23"/>
  <c r="N67" i="23"/>
  <c r="O67" i="23"/>
  <c r="N68" i="23"/>
  <c r="O68" i="23"/>
  <c r="N69" i="23"/>
  <c r="O69" i="23"/>
  <c r="N70" i="23"/>
  <c r="O70" i="23"/>
  <c r="N71" i="23"/>
  <c r="O71" i="23"/>
  <c r="N72" i="23"/>
  <c r="O72" i="23"/>
  <c r="N73" i="23"/>
  <c r="O73" i="23"/>
  <c r="O78" i="23"/>
  <c r="N79" i="23"/>
  <c r="O79" i="23"/>
  <c r="N80" i="23"/>
  <c r="O80" i="23"/>
  <c r="N81" i="23"/>
  <c r="O81" i="23"/>
  <c r="N82" i="23"/>
  <c r="O82" i="23"/>
  <c r="N83" i="23"/>
  <c r="O83" i="23"/>
  <c r="N84" i="23"/>
  <c r="O84" i="23"/>
  <c r="N85" i="23"/>
  <c r="O85" i="23"/>
  <c r="N86" i="23"/>
  <c r="O86" i="23"/>
  <c r="N87" i="23"/>
  <c r="O87" i="23"/>
  <c r="N88" i="23"/>
  <c r="O88" i="23"/>
  <c r="N89" i="23"/>
  <c r="O89" i="23"/>
  <c r="N90" i="23"/>
  <c r="O90" i="23"/>
  <c r="N91" i="23"/>
  <c r="O91" i="23"/>
  <c r="N92" i="23"/>
  <c r="O92" i="23"/>
  <c r="N93" i="23"/>
  <c r="O93" i="23"/>
  <c r="N94" i="23"/>
  <c r="O94" i="23"/>
  <c r="N95" i="23"/>
  <c r="O95" i="23"/>
  <c r="N96" i="23"/>
  <c r="O96" i="23"/>
  <c r="N97" i="23"/>
  <c r="O97" i="23"/>
  <c r="O102" i="23"/>
  <c r="N103" i="23"/>
  <c r="O103" i="23"/>
  <c r="N104" i="23"/>
  <c r="O104" i="23"/>
  <c r="N105" i="23"/>
  <c r="O105" i="23"/>
  <c r="N106" i="23"/>
  <c r="O106" i="23"/>
  <c r="N107" i="23"/>
  <c r="O107" i="23"/>
  <c r="N108" i="23"/>
  <c r="O108" i="23"/>
  <c r="N109" i="23"/>
  <c r="O109" i="23"/>
  <c r="N110" i="23"/>
  <c r="O110" i="23"/>
  <c r="N111" i="23"/>
  <c r="O111" i="23"/>
  <c r="N112" i="23"/>
  <c r="O112" i="23"/>
  <c r="N113" i="23"/>
  <c r="O113" i="23"/>
  <c r="N114" i="23"/>
  <c r="O114" i="23"/>
  <c r="N115" i="23"/>
  <c r="O115" i="23"/>
  <c r="N116" i="23"/>
  <c r="O116" i="23"/>
  <c r="N117" i="23"/>
  <c r="O117" i="23"/>
  <c r="N118" i="23"/>
  <c r="O118" i="23"/>
  <c r="N119" i="23"/>
  <c r="O119" i="23"/>
  <c r="N120" i="23"/>
  <c r="O120" i="23"/>
  <c r="N121" i="23"/>
  <c r="O121" i="23"/>
  <c r="O126" i="23"/>
  <c r="N127" i="23"/>
  <c r="O127" i="23"/>
  <c r="N128" i="23"/>
  <c r="O128" i="23"/>
  <c r="N129" i="23"/>
  <c r="O129" i="23"/>
  <c r="N130" i="23"/>
  <c r="O130" i="23"/>
  <c r="N131" i="23"/>
  <c r="O131" i="23"/>
  <c r="N132" i="23"/>
  <c r="O132" i="23"/>
  <c r="N133" i="23"/>
  <c r="O133" i="23"/>
  <c r="N134" i="23"/>
  <c r="O134" i="23"/>
  <c r="N135" i="23"/>
  <c r="O135" i="23"/>
  <c r="N136" i="23"/>
  <c r="O136" i="23"/>
  <c r="N137" i="23"/>
  <c r="O137" i="23"/>
  <c r="N138" i="23"/>
  <c r="O138" i="23"/>
  <c r="N139" i="23"/>
  <c r="O139" i="23"/>
  <c r="N140" i="23"/>
  <c r="O140" i="23"/>
  <c r="N141" i="23"/>
  <c r="O141" i="23"/>
  <c r="N142" i="23"/>
  <c r="O142" i="23"/>
  <c r="N143" i="23"/>
  <c r="O143" i="23"/>
  <c r="N144" i="23"/>
  <c r="O144" i="23"/>
  <c r="N145" i="23"/>
  <c r="O145" i="23"/>
  <c r="O150" i="23"/>
  <c r="N151" i="23"/>
  <c r="O151" i="23"/>
  <c r="N152" i="23"/>
  <c r="O152" i="23"/>
  <c r="N153" i="23"/>
  <c r="O153" i="23"/>
  <c r="N154" i="23"/>
  <c r="O154" i="23"/>
  <c r="N155" i="23"/>
  <c r="O155" i="23"/>
  <c r="N156" i="23"/>
  <c r="O156" i="23"/>
  <c r="N157" i="23"/>
  <c r="O157" i="23"/>
  <c r="N158" i="23"/>
  <c r="O158" i="23"/>
  <c r="N159" i="23"/>
  <c r="O159" i="23"/>
  <c r="N160" i="23"/>
  <c r="O160" i="23"/>
  <c r="N161" i="23"/>
  <c r="O161" i="23"/>
  <c r="N162" i="23"/>
  <c r="O162" i="23"/>
  <c r="N163" i="23"/>
  <c r="O163" i="23"/>
  <c r="N164" i="23"/>
  <c r="O164" i="23"/>
  <c r="N165" i="23"/>
  <c r="O165" i="23"/>
  <c r="N166" i="23"/>
  <c r="O166" i="23"/>
  <c r="N167" i="23"/>
  <c r="O167" i="23"/>
  <c r="N168" i="23"/>
  <c r="O168" i="23"/>
  <c r="N169" i="23"/>
  <c r="O169" i="23"/>
  <c r="O174" i="23"/>
  <c r="N175" i="23"/>
  <c r="O175" i="23"/>
  <c r="N176" i="23"/>
  <c r="O176" i="23"/>
  <c r="N177" i="23"/>
  <c r="O177" i="23"/>
  <c r="N178" i="23"/>
  <c r="O178" i="23"/>
  <c r="N179" i="23"/>
  <c r="O179" i="23"/>
  <c r="N180" i="23"/>
  <c r="O180" i="23"/>
  <c r="N181" i="23"/>
  <c r="O181" i="23"/>
  <c r="N182" i="23"/>
  <c r="O182" i="23"/>
  <c r="N183" i="23"/>
  <c r="O183" i="23"/>
  <c r="N184" i="23"/>
  <c r="O184" i="23"/>
  <c r="N185" i="23"/>
  <c r="O185" i="23"/>
  <c r="N186" i="23"/>
  <c r="O186" i="23"/>
  <c r="N187" i="23"/>
  <c r="O187" i="23"/>
  <c r="N188" i="23"/>
  <c r="O188" i="23"/>
  <c r="N189" i="23"/>
  <c r="O189" i="23"/>
  <c r="N190" i="23"/>
  <c r="O190" i="23"/>
  <c r="N191" i="23"/>
  <c r="O191" i="23"/>
  <c r="N192" i="23"/>
  <c r="O192" i="23"/>
  <c r="N193" i="23"/>
  <c r="O193" i="23"/>
  <c r="O198" i="23"/>
  <c r="N199" i="23"/>
  <c r="O199" i="23"/>
  <c r="N200" i="23"/>
  <c r="O200" i="23"/>
  <c r="N201" i="23"/>
  <c r="O201" i="23"/>
  <c r="N202" i="23"/>
  <c r="O202" i="23"/>
  <c r="N203" i="23"/>
  <c r="O203" i="23"/>
  <c r="N204" i="23"/>
  <c r="O204" i="23"/>
  <c r="N205" i="23"/>
  <c r="O205" i="23"/>
  <c r="N206" i="23"/>
  <c r="O206" i="23"/>
  <c r="N207" i="23"/>
  <c r="O207" i="23"/>
  <c r="N208" i="23"/>
  <c r="O208" i="23"/>
  <c r="N209" i="23"/>
  <c r="O209" i="23"/>
  <c r="N210" i="23"/>
  <c r="O210" i="23"/>
  <c r="N211" i="23"/>
  <c r="O211" i="23"/>
  <c r="N212" i="23"/>
  <c r="O212" i="23"/>
  <c r="N213" i="23"/>
  <c r="O213" i="23"/>
  <c r="N214" i="23"/>
  <c r="O214" i="23"/>
  <c r="N215" i="23"/>
  <c r="O215" i="23"/>
  <c r="N216" i="23"/>
  <c r="O216" i="23"/>
  <c r="N217" i="23"/>
  <c r="O217" i="23"/>
  <c r="O222" i="23"/>
  <c r="N223" i="23"/>
  <c r="O223" i="23"/>
  <c r="N224" i="23"/>
  <c r="O224" i="23"/>
  <c r="N225" i="23"/>
  <c r="O225" i="23"/>
  <c r="N226" i="23"/>
  <c r="O226" i="23"/>
  <c r="N227" i="23"/>
  <c r="O227" i="23"/>
  <c r="N228" i="23"/>
  <c r="O228" i="23"/>
  <c r="N229" i="23"/>
  <c r="O229" i="23"/>
  <c r="N230" i="23"/>
  <c r="O230" i="23"/>
  <c r="N231" i="23"/>
  <c r="O231" i="23"/>
  <c r="N232" i="23"/>
  <c r="O232" i="23"/>
  <c r="N233" i="23"/>
  <c r="O233" i="23"/>
  <c r="N234" i="23"/>
  <c r="O234" i="23"/>
  <c r="N235" i="23"/>
  <c r="O235" i="23"/>
  <c r="N236" i="23"/>
  <c r="O236" i="23"/>
  <c r="N237" i="23"/>
  <c r="O237" i="23"/>
  <c r="N238" i="23"/>
  <c r="O238" i="23"/>
  <c r="N239" i="23"/>
  <c r="O239" i="23"/>
  <c r="N240" i="23"/>
  <c r="O240" i="23"/>
  <c r="N241" i="23"/>
  <c r="O241" i="23"/>
  <c r="O246" i="23"/>
  <c r="N247" i="23"/>
  <c r="O247" i="23"/>
  <c r="N248" i="23"/>
  <c r="O248" i="23"/>
  <c r="N249" i="23"/>
  <c r="O249" i="23"/>
  <c r="N250" i="23"/>
  <c r="O250" i="23"/>
  <c r="N251" i="23"/>
  <c r="O251" i="23"/>
  <c r="N252" i="23"/>
  <c r="O252" i="23"/>
  <c r="N253" i="23"/>
  <c r="O253" i="23"/>
  <c r="N254" i="23"/>
  <c r="O254" i="23"/>
  <c r="N255" i="23"/>
  <c r="O255" i="23"/>
  <c r="N256" i="23"/>
  <c r="O256" i="23"/>
  <c r="N257" i="23"/>
  <c r="O257" i="23"/>
  <c r="N258" i="23"/>
  <c r="O258" i="23"/>
  <c r="N259" i="23"/>
  <c r="O259" i="23"/>
  <c r="N260" i="23"/>
  <c r="O260" i="23"/>
  <c r="N261" i="23"/>
  <c r="O261" i="23"/>
  <c r="N262" i="23"/>
  <c r="O262" i="23"/>
  <c r="N263" i="23"/>
  <c r="O263" i="23"/>
  <c r="N264" i="23"/>
  <c r="O264" i="23"/>
  <c r="N265" i="23"/>
  <c r="O265" i="23"/>
  <c r="O270" i="23"/>
  <c r="N271" i="23"/>
  <c r="O271" i="23"/>
  <c r="N272" i="23"/>
  <c r="O272" i="23"/>
  <c r="N273" i="23"/>
  <c r="O273" i="23"/>
  <c r="N274" i="23"/>
  <c r="O274" i="23"/>
  <c r="N275" i="23"/>
  <c r="O275" i="23"/>
  <c r="N276" i="23"/>
  <c r="O276" i="23"/>
  <c r="N277" i="23"/>
  <c r="O277" i="23"/>
  <c r="N278" i="23"/>
  <c r="O278" i="23"/>
  <c r="N279" i="23"/>
  <c r="O279" i="23"/>
  <c r="N280" i="23"/>
  <c r="O280" i="23"/>
  <c r="N281" i="23"/>
  <c r="O281" i="23"/>
  <c r="N282" i="23"/>
  <c r="O282" i="23"/>
  <c r="N283" i="23"/>
  <c r="O283" i="23"/>
  <c r="N284" i="23"/>
  <c r="O284" i="23"/>
  <c r="N285" i="23"/>
  <c r="O285" i="23"/>
  <c r="N286" i="23"/>
  <c r="O286" i="23"/>
  <c r="N287" i="23"/>
  <c r="O287" i="23"/>
  <c r="N288" i="23"/>
  <c r="O288" i="23"/>
  <c r="N289" i="23"/>
  <c r="O289" i="23"/>
  <c r="O294" i="23"/>
  <c r="N295" i="23"/>
  <c r="O295" i="23"/>
  <c r="N296" i="23"/>
  <c r="O296" i="23"/>
  <c r="N297" i="23"/>
  <c r="O297" i="23"/>
  <c r="N298" i="23"/>
  <c r="O298" i="23"/>
  <c r="N299" i="23"/>
  <c r="O299" i="23"/>
  <c r="N300" i="23"/>
  <c r="O300" i="23"/>
  <c r="N301" i="23"/>
  <c r="O301" i="23"/>
  <c r="N302" i="23"/>
  <c r="O302" i="23"/>
  <c r="N303" i="23"/>
  <c r="O303" i="23"/>
  <c r="N304" i="23"/>
  <c r="O304" i="23"/>
  <c r="N305" i="23"/>
  <c r="O305" i="23"/>
  <c r="N306" i="23"/>
  <c r="O306" i="23"/>
  <c r="N307" i="23"/>
  <c r="O307" i="23"/>
  <c r="N308" i="23"/>
  <c r="O308" i="23"/>
  <c r="N309" i="23"/>
  <c r="O309" i="23"/>
  <c r="N310" i="23"/>
  <c r="O310" i="23"/>
  <c r="N311" i="23"/>
  <c r="O311" i="23"/>
  <c r="N312" i="23"/>
  <c r="O312" i="23"/>
  <c r="N313" i="23"/>
  <c r="O313" i="23"/>
  <c r="O318" i="23"/>
  <c r="N319" i="23"/>
  <c r="O319" i="23"/>
  <c r="N320" i="23"/>
  <c r="O320" i="23"/>
  <c r="N321" i="23"/>
  <c r="O321" i="23"/>
  <c r="N322" i="23"/>
  <c r="O322" i="23"/>
  <c r="N323" i="23"/>
  <c r="O323" i="23"/>
  <c r="N324" i="23"/>
  <c r="O324" i="23"/>
  <c r="N325" i="23"/>
  <c r="O325" i="23"/>
  <c r="N326" i="23"/>
  <c r="O326" i="23"/>
  <c r="N327" i="23"/>
  <c r="O327" i="23"/>
  <c r="N328" i="23"/>
  <c r="O328" i="23"/>
  <c r="N329" i="23"/>
  <c r="O329" i="23"/>
  <c r="N330" i="23"/>
  <c r="O330" i="23"/>
  <c r="N331" i="23"/>
  <c r="O331" i="23"/>
  <c r="N332" i="23"/>
  <c r="O332" i="23"/>
  <c r="N333" i="23"/>
  <c r="O333" i="23"/>
  <c r="N334" i="23"/>
  <c r="O334" i="23"/>
  <c r="N335" i="23"/>
  <c r="O335" i="23"/>
  <c r="N336" i="23"/>
  <c r="O336" i="23"/>
  <c r="N337" i="23"/>
  <c r="O337" i="23"/>
  <c r="O342" i="23"/>
  <c r="N343" i="23"/>
  <c r="O343" i="23"/>
  <c r="N344" i="23"/>
  <c r="O344" i="23"/>
  <c r="N345" i="23"/>
  <c r="O345" i="23"/>
  <c r="N346" i="23"/>
  <c r="O346" i="23"/>
  <c r="N347" i="23"/>
  <c r="O347" i="23"/>
  <c r="N348" i="23"/>
  <c r="O348" i="23"/>
  <c r="N349" i="23"/>
  <c r="O349" i="23"/>
  <c r="N350" i="23"/>
  <c r="O350" i="23"/>
  <c r="N351" i="23"/>
  <c r="O351" i="23"/>
  <c r="N352" i="23"/>
  <c r="O352" i="23"/>
  <c r="N353" i="23"/>
  <c r="O353" i="23"/>
  <c r="N354" i="23"/>
  <c r="O354" i="23"/>
  <c r="N355" i="23"/>
  <c r="O355" i="23"/>
  <c r="N356" i="23"/>
  <c r="O356" i="23"/>
  <c r="N357" i="23"/>
  <c r="O357" i="23"/>
  <c r="N358" i="23"/>
  <c r="O358" i="23"/>
  <c r="N359" i="23"/>
  <c r="O359" i="23"/>
  <c r="N360" i="23"/>
  <c r="O360" i="23"/>
  <c r="N361" i="23"/>
  <c r="O361" i="23"/>
  <c r="O366" i="23"/>
  <c r="N367" i="23"/>
  <c r="O367" i="23"/>
  <c r="N368" i="23"/>
  <c r="O368" i="23"/>
  <c r="N369" i="23"/>
  <c r="O369" i="23"/>
  <c r="N370" i="23"/>
  <c r="O370" i="23"/>
  <c r="N371" i="23"/>
  <c r="O371" i="23"/>
  <c r="N372" i="23"/>
  <c r="O372" i="23"/>
  <c r="N373" i="23"/>
  <c r="O373" i="23"/>
  <c r="N374" i="23"/>
  <c r="O374" i="23"/>
  <c r="N375" i="23"/>
  <c r="O375" i="23"/>
  <c r="N376" i="23"/>
  <c r="O376" i="23"/>
  <c r="N377" i="23"/>
  <c r="O377" i="23"/>
  <c r="N378" i="23"/>
  <c r="O378" i="23"/>
  <c r="N379" i="23"/>
  <c r="O379" i="23"/>
  <c r="N380" i="23"/>
  <c r="O380" i="23"/>
  <c r="N381" i="23"/>
  <c r="O381" i="23"/>
  <c r="N382" i="23"/>
  <c r="O382" i="23"/>
  <c r="N383" i="23"/>
  <c r="O383" i="23"/>
  <c r="N384" i="23"/>
  <c r="O384" i="23"/>
  <c r="N385" i="23"/>
  <c r="O385" i="23"/>
  <c r="O390" i="23"/>
  <c r="N391" i="23"/>
  <c r="O391" i="23"/>
  <c r="N392" i="23"/>
  <c r="O392" i="23"/>
  <c r="N393" i="23"/>
  <c r="O393" i="23"/>
  <c r="N394" i="23"/>
  <c r="O394" i="23"/>
  <c r="N395" i="23"/>
  <c r="O395" i="23"/>
  <c r="N396" i="23"/>
  <c r="O396" i="23"/>
  <c r="N397" i="23"/>
  <c r="O397" i="23"/>
  <c r="N398" i="23"/>
  <c r="O398" i="23"/>
  <c r="N399" i="23"/>
  <c r="O399" i="23"/>
  <c r="N400" i="23"/>
  <c r="O400" i="23"/>
  <c r="N401" i="23"/>
  <c r="O401" i="23"/>
  <c r="N402" i="23"/>
  <c r="O402" i="23"/>
  <c r="N403" i="23"/>
  <c r="O403" i="23"/>
  <c r="N404" i="23"/>
  <c r="O404" i="23"/>
  <c r="N405" i="23"/>
  <c r="O405" i="23"/>
  <c r="N406" i="23"/>
  <c r="O406" i="23"/>
  <c r="N407" i="23"/>
  <c r="O407" i="23"/>
  <c r="N408" i="23"/>
  <c r="O408" i="23"/>
  <c r="N409" i="23"/>
  <c r="O409" i="23"/>
  <c r="O414" i="23"/>
  <c r="N415" i="23"/>
  <c r="O415" i="23"/>
  <c r="N416" i="23"/>
  <c r="O416" i="23"/>
  <c r="N417" i="23"/>
  <c r="O417" i="23"/>
  <c r="N418" i="23"/>
  <c r="O418" i="23"/>
  <c r="N419" i="23"/>
  <c r="O419" i="23"/>
  <c r="N420" i="23"/>
  <c r="O420" i="23"/>
  <c r="N421" i="23"/>
  <c r="O421" i="23"/>
  <c r="N422" i="23"/>
  <c r="O422" i="23"/>
  <c r="N423" i="23"/>
  <c r="O423" i="23"/>
  <c r="N424" i="23"/>
  <c r="O424" i="23"/>
  <c r="N425" i="23"/>
  <c r="O425" i="23"/>
  <c r="N426" i="23"/>
  <c r="O426" i="23"/>
  <c r="N427" i="23"/>
  <c r="O427" i="23"/>
  <c r="N428" i="23"/>
  <c r="O428" i="23"/>
  <c r="N429" i="23"/>
  <c r="O429" i="23"/>
  <c r="N430" i="23"/>
  <c r="O430" i="23"/>
  <c r="N431" i="23"/>
  <c r="O431" i="23"/>
  <c r="N432" i="23"/>
  <c r="O432" i="23"/>
  <c r="N433" i="23"/>
  <c r="O433" i="23"/>
  <c r="O438" i="23"/>
  <c r="N439" i="23"/>
  <c r="O439" i="23"/>
  <c r="N440" i="23"/>
  <c r="O440" i="23"/>
  <c r="N441" i="23"/>
  <c r="O441" i="23"/>
  <c r="N442" i="23"/>
  <c r="O442" i="23"/>
  <c r="N443" i="23"/>
  <c r="O443" i="23"/>
  <c r="N444" i="23"/>
  <c r="O444" i="23"/>
  <c r="N445" i="23"/>
  <c r="O445" i="23"/>
  <c r="N446" i="23"/>
  <c r="O446" i="23"/>
  <c r="N447" i="23"/>
  <c r="O447" i="23"/>
  <c r="N448" i="23"/>
  <c r="O448" i="23"/>
  <c r="N449" i="23"/>
  <c r="O449" i="23"/>
  <c r="N450" i="23"/>
  <c r="O450" i="23"/>
  <c r="N451" i="23"/>
  <c r="O451" i="23"/>
  <c r="N452" i="23"/>
  <c r="O452" i="23"/>
  <c r="N453" i="23"/>
  <c r="O453" i="23"/>
  <c r="N454" i="23"/>
  <c r="O454" i="23"/>
  <c r="N455" i="23"/>
  <c r="O455" i="23"/>
  <c r="N456" i="23"/>
  <c r="O456" i="23"/>
  <c r="N457" i="23"/>
  <c r="O457" i="23"/>
  <c r="O462" i="23"/>
  <c r="N463" i="23"/>
  <c r="O463" i="23"/>
  <c r="N464" i="23"/>
  <c r="O464" i="23"/>
  <c r="N465" i="23"/>
  <c r="O465" i="23"/>
  <c r="N466" i="23"/>
  <c r="O466" i="23"/>
  <c r="N467" i="23"/>
  <c r="O467" i="23"/>
  <c r="N468" i="23"/>
  <c r="O468" i="23"/>
  <c r="N469" i="23"/>
  <c r="O469" i="23"/>
  <c r="N470" i="23"/>
  <c r="O470" i="23"/>
  <c r="N471" i="23"/>
  <c r="O471" i="23"/>
  <c r="N472" i="23"/>
  <c r="O472" i="23"/>
  <c r="N473" i="23"/>
  <c r="O473" i="23"/>
  <c r="N474" i="23"/>
  <c r="O474" i="23"/>
  <c r="N475" i="23"/>
  <c r="O475" i="23"/>
  <c r="N476" i="23"/>
  <c r="O476" i="23"/>
  <c r="N477" i="23"/>
  <c r="O477" i="23"/>
  <c r="N478" i="23"/>
  <c r="O478" i="23"/>
  <c r="N479" i="23"/>
  <c r="O479" i="23"/>
  <c r="N480" i="23"/>
  <c r="O480" i="23"/>
  <c r="N481" i="23"/>
  <c r="O481" i="23"/>
  <c r="O486" i="23"/>
  <c r="N487" i="23"/>
  <c r="O487" i="23"/>
  <c r="N488" i="23"/>
  <c r="O488" i="23"/>
  <c r="N489" i="23"/>
  <c r="O489" i="23"/>
  <c r="N490" i="23"/>
  <c r="O490" i="23"/>
  <c r="N491" i="23"/>
  <c r="O491" i="23"/>
  <c r="N492" i="23"/>
  <c r="O492" i="23"/>
  <c r="N493" i="23"/>
  <c r="O493" i="23"/>
  <c r="N494" i="23"/>
  <c r="O494" i="23"/>
  <c r="N495" i="23"/>
  <c r="O495" i="23"/>
  <c r="N496" i="23"/>
  <c r="O496" i="23"/>
  <c r="N497" i="23"/>
  <c r="O497" i="23"/>
  <c r="N498" i="23"/>
  <c r="O498" i="23"/>
  <c r="N499" i="23"/>
  <c r="O499" i="23"/>
  <c r="N500" i="23"/>
  <c r="O500" i="23"/>
  <c r="N501" i="23"/>
  <c r="O501" i="23"/>
  <c r="N502" i="23"/>
  <c r="O502" i="23"/>
  <c r="N503" i="23"/>
  <c r="O503" i="23"/>
  <c r="N504" i="23"/>
  <c r="O504" i="23"/>
  <c r="N505" i="23"/>
  <c r="O505" i="23"/>
  <c r="O510" i="23"/>
  <c r="N511" i="23"/>
  <c r="O511" i="23"/>
  <c r="N512" i="23"/>
  <c r="O512" i="23"/>
  <c r="N513" i="23"/>
  <c r="O513" i="23"/>
  <c r="N514" i="23"/>
  <c r="O514" i="23"/>
  <c r="N515" i="23"/>
  <c r="O515" i="23"/>
  <c r="N516" i="23"/>
  <c r="O516" i="23"/>
  <c r="N517" i="23"/>
  <c r="O517" i="23"/>
  <c r="N518" i="23"/>
  <c r="O518" i="23"/>
  <c r="N519" i="23"/>
  <c r="O519" i="23"/>
  <c r="N520" i="23"/>
  <c r="O520" i="23"/>
  <c r="N521" i="23"/>
  <c r="O521" i="23"/>
  <c r="N522" i="23"/>
  <c r="O522" i="23"/>
  <c r="N523" i="23"/>
  <c r="O523" i="23"/>
  <c r="N524" i="23"/>
  <c r="O524" i="23"/>
  <c r="N525" i="23"/>
  <c r="O525" i="23"/>
  <c r="N526" i="23"/>
  <c r="O526" i="23"/>
  <c r="N527" i="23"/>
  <c r="O527" i="23"/>
  <c r="N528" i="23"/>
  <c r="O528" i="23"/>
  <c r="N529" i="23"/>
  <c r="O529" i="23"/>
  <c r="O534" i="23"/>
  <c r="N535" i="23"/>
  <c r="O535" i="23"/>
  <c r="N536" i="23"/>
  <c r="O536" i="23"/>
  <c r="N537" i="23"/>
  <c r="O537" i="23"/>
  <c r="N538" i="23"/>
  <c r="O538" i="23"/>
  <c r="N539" i="23"/>
  <c r="O539" i="23"/>
  <c r="N540" i="23"/>
  <c r="O540" i="23"/>
  <c r="N541" i="23"/>
  <c r="O541" i="23"/>
  <c r="N542" i="23"/>
  <c r="O542" i="23"/>
  <c r="N543" i="23"/>
  <c r="O543" i="23"/>
  <c r="N544" i="23"/>
  <c r="O544" i="23"/>
  <c r="N545" i="23"/>
  <c r="O545" i="23"/>
  <c r="N546" i="23"/>
  <c r="O546" i="23"/>
  <c r="N547" i="23"/>
  <c r="O547" i="23"/>
  <c r="N548" i="23"/>
  <c r="O548" i="23"/>
  <c r="N549" i="23"/>
  <c r="O549" i="23"/>
  <c r="N550" i="23"/>
  <c r="O550" i="23"/>
  <c r="N551" i="23"/>
  <c r="O551" i="23"/>
  <c r="N552" i="23"/>
  <c r="O552" i="23"/>
  <c r="N553" i="23"/>
  <c r="O553" i="23"/>
  <c r="O558" i="23"/>
  <c r="N559" i="23"/>
  <c r="O559" i="23"/>
  <c r="N560" i="23"/>
  <c r="O560" i="23"/>
  <c r="N561" i="23"/>
  <c r="O561" i="23"/>
  <c r="N562" i="23"/>
  <c r="O562" i="23"/>
  <c r="N563" i="23"/>
  <c r="O563" i="23"/>
  <c r="N564" i="23"/>
  <c r="O564" i="23"/>
  <c r="N565" i="23"/>
  <c r="O565" i="23"/>
  <c r="N566" i="23"/>
  <c r="O566" i="23"/>
  <c r="N567" i="23"/>
  <c r="O567" i="23"/>
  <c r="N568" i="23"/>
  <c r="O568" i="23"/>
  <c r="N569" i="23"/>
  <c r="O569" i="23"/>
  <c r="N570" i="23"/>
  <c r="O570" i="23"/>
  <c r="N571" i="23"/>
  <c r="O571" i="23"/>
  <c r="N572" i="23"/>
  <c r="O572" i="23"/>
  <c r="N573" i="23"/>
  <c r="O573" i="23"/>
  <c r="N574" i="23"/>
  <c r="O574" i="23"/>
  <c r="N575" i="23"/>
  <c r="O575" i="23"/>
  <c r="N576" i="23"/>
  <c r="O576" i="23"/>
  <c r="N577" i="23"/>
  <c r="O577" i="23"/>
  <c r="P535" i="23" l="1"/>
  <c r="P511" i="23"/>
  <c r="P151" i="23"/>
  <c r="P367" i="23"/>
  <c r="P199" i="23"/>
  <c r="P463" i="23"/>
  <c r="P271" i="23"/>
  <c r="P79" i="23"/>
  <c r="P487" i="23"/>
  <c r="P295" i="23"/>
  <c r="P103" i="23"/>
  <c r="P343" i="23"/>
  <c r="P559" i="23"/>
  <c r="P415" i="23"/>
  <c r="P223" i="23"/>
  <c r="P31" i="23"/>
  <c r="P319" i="23"/>
  <c r="P127" i="23"/>
  <c r="P175" i="23"/>
  <c r="P391" i="23"/>
  <c r="P7" i="23"/>
  <c r="P439" i="23"/>
  <c r="P247" i="23"/>
  <c r="P55" i="23"/>
  <c r="AA3" i="26"/>
  <c r="U3" i="26"/>
  <c r="V3" i="26"/>
  <c r="W3" i="26"/>
  <c r="X3" i="26"/>
  <c r="Y3" i="26"/>
  <c r="Z3" i="26"/>
  <c r="J3" i="26"/>
  <c r="AE55" i="25"/>
  <c r="AE54" i="25"/>
  <c r="AE53" i="25"/>
  <c r="AE52" i="25"/>
  <c r="AE51" i="25"/>
  <c r="AE50" i="25"/>
  <c r="AE49" i="25"/>
  <c r="AE48" i="25"/>
  <c r="AE47" i="25"/>
  <c r="AE46" i="25"/>
  <c r="AE45" i="25"/>
  <c r="AE44" i="25"/>
  <c r="AE43" i="25"/>
  <c r="AE42" i="25"/>
  <c r="AE41" i="25"/>
  <c r="AE40" i="25"/>
  <c r="AE39" i="25"/>
  <c r="AE38" i="25"/>
  <c r="AE37" i="25"/>
  <c r="AE36" i="25"/>
  <c r="AE35" i="25"/>
  <c r="AE34" i="25"/>
  <c r="AE33" i="25"/>
  <c r="AE32" i="25"/>
  <c r="AE31" i="25"/>
  <c r="AE30" i="25"/>
  <c r="AE29" i="25"/>
  <c r="AE28" i="25"/>
  <c r="AE27" i="25"/>
  <c r="AE26" i="25"/>
  <c r="AE25" i="25"/>
  <c r="AE24" i="25"/>
  <c r="AE23" i="25"/>
  <c r="AE22" i="25"/>
  <c r="AE21" i="25"/>
  <c r="AE20" i="25"/>
  <c r="AE19" i="25"/>
  <c r="AE18" i="25"/>
  <c r="AE17" i="25"/>
  <c r="AE16" i="25"/>
  <c r="AE15" i="25"/>
  <c r="AE14" i="25"/>
  <c r="AE13" i="25"/>
  <c r="AE12" i="25"/>
  <c r="AE11" i="25"/>
  <c r="AE10" i="25"/>
  <c r="AE9" i="25"/>
  <c r="AE8" i="25"/>
  <c r="AE7" i="25"/>
  <c r="AE6" i="25"/>
  <c r="AE5" i="25"/>
  <c r="AE3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" i="25"/>
  <c r="L3" i="25"/>
  <c r="AA5" i="26" l="1"/>
  <c r="AA16" i="26" s="1"/>
  <c r="J5" i="26"/>
  <c r="AA18" i="26" l="1"/>
  <c r="AA11" i="26"/>
  <c r="AA41" i="26"/>
  <c r="AA52" i="26"/>
  <c r="AA29" i="26"/>
  <c r="AA54" i="26"/>
  <c r="AA47" i="26"/>
  <c r="AA48" i="26"/>
  <c r="AA50" i="26"/>
  <c r="AA44" i="26"/>
  <c r="AA39" i="26"/>
  <c r="AA9" i="26"/>
  <c r="AA55" i="26"/>
  <c r="AA38" i="26"/>
  <c r="AA51" i="26"/>
  <c r="AA49" i="26"/>
  <c r="AA53" i="26"/>
  <c r="AA36" i="26"/>
  <c r="AA30" i="26"/>
  <c r="AA23" i="26"/>
  <c r="AA24" i="26"/>
  <c r="AA33" i="26"/>
  <c r="AA26" i="26"/>
  <c r="AA58" i="26"/>
  <c r="AA19" i="26"/>
  <c r="AA37" i="26"/>
  <c r="AA12" i="26"/>
  <c r="AA14" i="26"/>
  <c r="AA56" i="26"/>
  <c r="AA42" i="26"/>
  <c r="AA35" i="26"/>
  <c r="AA21" i="26"/>
  <c r="AA46" i="26"/>
  <c r="AA40" i="26"/>
  <c r="AA27" i="26"/>
  <c r="AA57" i="26"/>
  <c r="AA28" i="26"/>
  <c r="AA13" i="26"/>
  <c r="AA31" i="26"/>
  <c r="AA32" i="26"/>
  <c r="AA43" i="26"/>
  <c r="AA25" i="26"/>
  <c r="AA59" i="26"/>
  <c r="AA17" i="26"/>
  <c r="AA10" i="26"/>
  <c r="AA34" i="26"/>
  <c r="AA45" i="26"/>
  <c r="AA20" i="26"/>
  <c r="AA22" i="26"/>
  <c r="AA15" i="26"/>
  <c r="J12" i="26"/>
  <c r="J20" i="26"/>
  <c r="J28" i="26"/>
  <c r="J36" i="26"/>
  <c r="J44" i="26"/>
  <c r="J52" i="26"/>
  <c r="J11" i="26"/>
  <c r="J19" i="26"/>
  <c r="J27" i="26"/>
  <c r="J35" i="26"/>
  <c r="J43" i="26"/>
  <c r="J51" i="26"/>
  <c r="J10" i="26"/>
  <c r="J16" i="26"/>
  <c r="J22" i="26"/>
  <c r="J42" i="26"/>
  <c r="J48" i="26"/>
  <c r="J54" i="26"/>
  <c r="J13" i="26"/>
  <c r="J33" i="26"/>
  <c r="J39" i="26"/>
  <c r="J45" i="26"/>
  <c r="J57" i="26"/>
  <c r="J18" i="26"/>
  <c r="J24" i="26"/>
  <c r="J30" i="26"/>
  <c r="J50" i="26"/>
  <c r="J15" i="26"/>
  <c r="J21" i="26"/>
  <c r="J41" i="26"/>
  <c r="J47" i="26"/>
  <c r="J53" i="26"/>
  <c r="J56" i="26"/>
  <c r="J26" i="26"/>
  <c r="J32" i="26"/>
  <c r="J38" i="26"/>
  <c r="J23" i="26"/>
  <c r="J40" i="26"/>
  <c r="J49" i="26"/>
  <c r="J58" i="26"/>
  <c r="J17" i="26"/>
  <c r="J29" i="26"/>
  <c r="J25" i="26"/>
  <c r="J37" i="26"/>
  <c r="J59" i="26"/>
  <c r="J34" i="26"/>
  <c r="J46" i="26"/>
  <c r="J9" i="26"/>
  <c r="J31" i="26"/>
  <c r="J55" i="26"/>
  <c r="J14" i="26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J7" i="26" l="1"/>
  <c r="J6" i="26" s="1"/>
  <c r="L3" i="6" l="1"/>
  <c r="AC10" i="26" l="1"/>
  <c r="AD10" i="26"/>
  <c r="AE10" i="26"/>
  <c r="AF10" i="26"/>
  <c r="AG10" i="26"/>
  <c r="AC11" i="26"/>
  <c r="AD11" i="26"/>
  <c r="AE11" i="26"/>
  <c r="AF11" i="26"/>
  <c r="AG11" i="26"/>
  <c r="AC12" i="26"/>
  <c r="AD12" i="26"/>
  <c r="AE12" i="26"/>
  <c r="AF12" i="26"/>
  <c r="AG12" i="26"/>
  <c r="AC13" i="26"/>
  <c r="AD13" i="26"/>
  <c r="AE13" i="26"/>
  <c r="AF13" i="26"/>
  <c r="AG13" i="26"/>
  <c r="AC14" i="26"/>
  <c r="AD14" i="26"/>
  <c r="AE14" i="26"/>
  <c r="AF14" i="26"/>
  <c r="AG14" i="26"/>
  <c r="AC15" i="26"/>
  <c r="AD15" i="26"/>
  <c r="AE15" i="26"/>
  <c r="AF15" i="26"/>
  <c r="AG15" i="26"/>
  <c r="AC16" i="26"/>
  <c r="AD16" i="26"/>
  <c r="AE16" i="26"/>
  <c r="AF16" i="26"/>
  <c r="AG16" i="26"/>
  <c r="AC17" i="26"/>
  <c r="AD17" i="26"/>
  <c r="AE17" i="26"/>
  <c r="AF17" i="26"/>
  <c r="AG17" i="26"/>
  <c r="AC18" i="26"/>
  <c r="AD18" i="26"/>
  <c r="AE18" i="26"/>
  <c r="AF18" i="26"/>
  <c r="AG18" i="26"/>
  <c r="AC19" i="26"/>
  <c r="AD19" i="26"/>
  <c r="AE19" i="26"/>
  <c r="AF19" i="26"/>
  <c r="AG19" i="26"/>
  <c r="AC20" i="26"/>
  <c r="AD20" i="26"/>
  <c r="AE20" i="26"/>
  <c r="AF20" i="26"/>
  <c r="AG20" i="26"/>
  <c r="AC21" i="26"/>
  <c r="AD21" i="26"/>
  <c r="AE21" i="26"/>
  <c r="AF21" i="26"/>
  <c r="AG21" i="26"/>
  <c r="AC22" i="26"/>
  <c r="AD22" i="26"/>
  <c r="AE22" i="26"/>
  <c r="AF22" i="26"/>
  <c r="AG22" i="26"/>
  <c r="AC23" i="26"/>
  <c r="AD23" i="26"/>
  <c r="AE23" i="26"/>
  <c r="AF23" i="26"/>
  <c r="AG23" i="26"/>
  <c r="AC24" i="26"/>
  <c r="AD24" i="26"/>
  <c r="AE24" i="26"/>
  <c r="AF24" i="26"/>
  <c r="AG24" i="26"/>
  <c r="AC25" i="26"/>
  <c r="AD25" i="26"/>
  <c r="AE25" i="26"/>
  <c r="AF25" i="26"/>
  <c r="AG25" i="26"/>
  <c r="AC26" i="26"/>
  <c r="AD26" i="26"/>
  <c r="AE26" i="26"/>
  <c r="AF26" i="26"/>
  <c r="AG26" i="26"/>
  <c r="AC27" i="26"/>
  <c r="AD27" i="26"/>
  <c r="AE27" i="26"/>
  <c r="AF27" i="26"/>
  <c r="AG27" i="26"/>
  <c r="AC28" i="26"/>
  <c r="AD28" i="26"/>
  <c r="AE28" i="26"/>
  <c r="AF28" i="26"/>
  <c r="AG28" i="26"/>
  <c r="AC29" i="26"/>
  <c r="AD29" i="26"/>
  <c r="AE29" i="26"/>
  <c r="AF29" i="26"/>
  <c r="AG29" i="26"/>
  <c r="AC30" i="26"/>
  <c r="AD30" i="26"/>
  <c r="AE30" i="26"/>
  <c r="AF30" i="26"/>
  <c r="AG30" i="26"/>
  <c r="AC31" i="26"/>
  <c r="AD31" i="26"/>
  <c r="AE31" i="26"/>
  <c r="AF31" i="26"/>
  <c r="AG31" i="26"/>
  <c r="AC32" i="26"/>
  <c r="AD32" i="26"/>
  <c r="AE32" i="26"/>
  <c r="AF32" i="26"/>
  <c r="AG32" i="26"/>
  <c r="AC33" i="26"/>
  <c r="AD33" i="26"/>
  <c r="AE33" i="26"/>
  <c r="AF33" i="26"/>
  <c r="AG33" i="26"/>
  <c r="AC34" i="26"/>
  <c r="AD34" i="26"/>
  <c r="AE34" i="26"/>
  <c r="AF34" i="26"/>
  <c r="AG34" i="26"/>
  <c r="AC35" i="26"/>
  <c r="AD35" i="26"/>
  <c r="AE35" i="26"/>
  <c r="AF35" i="26"/>
  <c r="AG35" i="26"/>
  <c r="AC36" i="26"/>
  <c r="AD36" i="26"/>
  <c r="AE36" i="26"/>
  <c r="AF36" i="26"/>
  <c r="AG36" i="26"/>
  <c r="AC37" i="26"/>
  <c r="AD37" i="26"/>
  <c r="AE37" i="26"/>
  <c r="AF37" i="26"/>
  <c r="AG37" i="26"/>
  <c r="AC38" i="26"/>
  <c r="AD38" i="26"/>
  <c r="AE38" i="26"/>
  <c r="AF38" i="26"/>
  <c r="AG38" i="26"/>
  <c r="AC39" i="26"/>
  <c r="AD39" i="26"/>
  <c r="AE39" i="26"/>
  <c r="AF39" i="26"/>
  <c r="AG39" i="26"/>
  <c r="AC40" i="26"/>
  <c r="AD40" i="26"/>
  <c r="AE40" i="26"/>
  <c r="AF40" i="26"/>
  <c r="AG40" i="26"/>
  <c r="AC41" i="26"/>
  <c r="AD41" i="26"/>
  <c r="AE41" i="26"/>
  <c r="AF41" i="26"/>
  <c r="AG41" i="26"/>
  <c r="AC42" i="26"/>
  <c r="AD42" i="26"/>
  <c r="AE42" i="26"/>
  <c r="AF42" i="26"/>
  <c r="AG42" i="26"/>
  <c r="AC43" i="26"/>
  <c r="AD43" i="26"/>
  <c r="AE43" i="26"/>
  <c r="AF43" i="26"/>
  <c r="AG43" i="26"/>
  <c r="AC44" i="26"/>
  <c r="AD44" i="26"/>
  <c r="AE44" i="26"/>
  <c r="AF44" i="26"/>
  <c r="AG44" i="26"/>
  <c r="AC45" i="26"/>
  <c r="AD45" i="26"/>
  <c r="AE45" i="26"/>
  <c r="AF45" i="26"/>
  <c r="AG45" i="26"/>
  <c r="AC46" i="26"/>
  <c r="AD46" i="26"/>
  <c r="AE46" i="26"/>
  <c r="AF46" i="26"/>
  <c r="AG46" i="26"/>
  <c r="AC47" i="26"/>
  <c r="AD47" i="26"/>
  <c r="AE47" i="26"/>
  <c r="AF47" i="26"/>
  <c r="AG47" i="26"/>
  <c r="AC48" i="26"/>
  <c r="AD48" i="26"/>
  <c r="AE48" i="26"/>
  <c r="AF48" i="26"/>
  <c r="AG48" i="26"/>
  <c r="AC49" i="26"/>
  <c r="AD49" i="26"/>
  <c r="AE49" i="26"/>
  <c r="AF49" i="26"/>
  <c r="AG49" i="26"/>
  <c r="AC50" i="26"/>
  <c r="AD50" i="26"/>
  <c r="AE50" i="26"/>
  <c r="AF50" i="26"/>
  <c r="AG50" i="26"/>
  <c r="AC51" i="26"/>
  <c r="AD51" i="26"/>
  <c r="AE51" i="26"/>
  <c r="AF51" i="26"/>
  <c r="AG51" i="26"/>
  <c r="AC52" i="26"/>
  <c r="AD52" i="26"/>
  <c r="AE52" i="26"/>
  <c r="AF52" i="26"/>
  <c r="AG52" i="26"/>
  <c r="AC53" i="26"/>
  <c r="AD53" i="26"/>
  <c r="AE53" i="26"/>
  <c r="AF53" i="26"/>
  <c r="AG53" i="26"/>
  <c r="AC54" i="26"/>
  <c r="AD54" i="26"/>
  <c r="AE54" i="26"/>
  <c r="AF54" i="26"/>
  <c r="AG54" i="26"/>
  <c r="AC55" i="26"/>
  <c r="AD55" i="26"/>
  <c r="AE55" i="26"/>
  <c r="AF55" i="26"/>
  <c r="AG55" i="26"/>
  <c r="AC56" i="26"/>
  <c r="AD56" i="26"/>
  <c r="AE56" i="26"/>
  <c r="AF56" i="26"/>
  <c r="AG56" i="26"/>
  <c r="AC57" i="26"/>
  <c r="AD57" i="26"/>
  <c r="AE57" i="26"/>
  <c r="AF57" i="26"/>
  <c r="AG57" i="26"/>
  <c r="AC58" i="26"/>
  <c r="AD58" i="26"/>
  <c r="AE58" i="26"/>
  <c r="AF58" i="26"/>
  <c r="AG58" i="26"/>
  <c r="AC59" i="26"/>
  <c r="AD59" i="26"/>
  <c r="AE59" i="26"/>
  <c r="AF59" i="26"/>
  <c r="AG59" i="26"/>
  <c r="AG9" i="26"/>
  <c r="AF9" i="26"/>
  <c r="AE9" i="26"/>
  <c r="AD9" i="26"/>
  <c r="AC9" i="26"/>
  <c r="AA3" i="7" l="1"/>
  <c r="M3" i="7"/>
  <c r="AH10" i="26"/>
  <c r="AH11" i="26"/>
  <c r="AH12" i="26"/>
  <c r="AH13" i="26"/>
  <c r="AH14" i="26"/>
  <c r="AH15" i="26"/>
  <c r="AH16" i="26"/>
  <c r="AH17" i="26"/>
  <c r="AH18" i="26"/>
  <c r="AH19" i="26"/>
  <c r="AH20" i="26"/>
  <c r="AH21" i="26"/>
  <c r="AH22" i="26"/>
  <c r="AH23" i="26"/>
  <c r="AH24" i="26"/>
  <c r="AH25" i="26"/>
  <c r="AH26" i="26"/>
  <c r="AH27" i="26"/>
  <c r="AH28" i="26"/>
  <c r="AH29" i="26"/>
  <c r="AH30" i="26"/>
  <c r="AH31" i="26"/>
  <c r="AH32" i="26"/>
  <c r="AH33" i="26"/>
  <c r="AH34" i="26"/>
  <c r="AH35" i="26"/>
  <c r="AH36" i="26"/>
  <c r="AH37" i="26"/>
  <c r="AH38" i="26"/>
  <c r="AH39" i="26"/>
  <c r="AH40" i="26"/>
  <c r="AH41" i="26"/>
  <c r="AH42" i="26"/>
  <c r="AH43" i="26"/>
  <c r="AH44" i="26"/>
  <c r="AH45" i="26"/>
  <c r="AH46" i="26"/>
  <c r="AH47" i="26"/>
  <c r="AH48" i="26"/>
  <c r="AH49" i="26"/>
  <c r="AH50" i="26"/>
  <c r="AH51" i="26"/>
  <c r="AH52" i="26"/>
  <c r="AH53" i="26"/>
  <c r="AH54" i="26"/>
  <c r="AH55" i="26"/>
  <c r="AH56" i="26"/>
  <c r="AH57" i="26"/>
  <c r="AH58" i="26"/>
  <c r="AH59" i="26"/>
  <c r="AH9" i="26"/>
  <c r="AH3" i="26"/>
  <c r="AG3" i="26"/>
  <c r="AF3" i="26"/>
  <c r="AE3" i="26"/>
  <c r="AD3" i="26"/>
  <c r="AC3" i="26"/>
  <c r="AA6" i="25"/>
  <c r="AB6" i="25"/>
  <c r="AC6" i="25"/>
  <c r="AD6" i="25"/>
  <c r="AA7" i="25"/>
  <c r="AB7" i="25"/>
  <c r="AC7" i="25"/>
  <c r="AD7" i="25"/>
  <c r="AA8" i="25"/>
  <c r="AB8" i="25"/>
  <c r="AC8" i="25"/>
  <c r="AD8" i="25"/>
  <c r="AA9" i="25"/>
  <c r="AB9" i="25"/>
  <c r="AC9" i="25"/>
  <c r="AD9" i="25"/>
  <c r="AA10" i="25"/>
  <c r="AB10" i="25"/>
  <c r="AC10" i="25"/>
  <c r="AD10" i="25"/>
  <c r="AA11" i="25"/>
  <c r="AB11" i="25"/>
  <c r="AC11" i="25"/>
  <c r="AD11" i="25"/>
  <c r="AA12" i="25"/>
  <c r="AB12" i="25"/>
  <c r="AC12" i="25"/>
  <c r="AD12" i="25"/>
  <c r="AA13" i="25"/>
  <c r="AB13" i="25"/>
  <c r="AC13" i="25"/>
  <c r="AD13" i="25"/>
  <c r="AA14" i="25"/>
  <c r="AB14" i="25"/>
  <c r="AC14" i="25"/>
  <c r="AD14" i="25"/>
  <c r="AA15" i="25"/>
  <c r="AB15" i="25"/>
  <c r="AC15" i="25"/>
  <c r="AD15" i="25"/>
  <c r="AA16" i="25"/>
  <c r="AB16" i="25"/>
  <c r="AC16" i="25"/>
  <c r="AD16" i="25"/>
  <c r="AA17" i="25"/>
  <c r="AB17" i="25"/>
  <c r="AC17" i="25"/>
  <c r="AD17" i="25"/>
  <c r="AA18" i="25"/>
  <c r="AB18" i="25"/>
  <c r="AC18" i="25"/>
  <c r="AD18" i="25"/>
  <c r="AA19" i="25"/>
  <c r="AB19" i="25"/>
  <c r="AC19" i="25"/>
  <c r="AD19" i="25"/>
  <c r="AA20" i="25"/>
  <c r="AB20" i="25"/>
  <c r="AC20" i="25"/>
  <c r="AD20" i="25"/>
  <c r="AA21" i="25"/>
  <c r="AB21" i="25"/>
  <c r="AC21" i="25"/>
  <c r="AD21" i="25"/>
  <c r="AA22" i="25"/>
  <c r="AB22" i="25"/>
  <c r="AC22" i="25"/>
  <c r="AD22" i="25"/>
  <c r="AA23" i="25"/>
  <c r="AB23" i="25"/>
  <c r="AC23" i="25"/>
  <c r="AD23" i="25"/>
  <c r="AA24" i="25"/>
  <c r="AB24" i="25"/>
  <c r="AC24" i="25"/>
  <c r="AD24" i="25"/>
  <c r="AA25" i="25"/>
  <c r="AB25" i="25"/>
  <c r="AC25" i="25"/>
  <c r="AD25" i="25"/>
  <c r="AA26" i="25"/>
  <c r="AB26" i="25"/>
  <c r="AC26" i="25"/>
  <c r="AD26" i="25"/>
  <c r="AA27" i="25"/>
  <c r="AB27" i="25"/>
  <c r="AC27" i="25"/>
  <c r="AD27" i="25"/>
  <c r="AA28" i="25"/>
  <c r="AB28" i="25"/>
  <c r="AC28" i="25"/>
  <c r="AD28" i="25"/>
  <c r="AA29" i="25"/>
  <c r="AB29" i="25"/>
  <c r="AC29" i="25"/>
  <c r="AD29" i="25"/>
  <c r="AA30" i="25"/>
  <c r="AB30" i="25"/>
  <c r="AC30" i="25"/>
  <c r="AD30" i="25"/>
  <c r="AA31" i="25"/>
  <c r="AB31" i="25"/>
  <c r="AC31" i="25"/>
  <c r="AD31" i="25"/>
  <c r="AA32" i="25"/>
  <c r="AB32" i="25"/>
  <c r="AC32" i="25"/>
  <c r="AD32" i="25"/>
  <c r="AA33" i="25"/>
  <c r="AB33" i="25"/>
  <c r="AC33" i="25"/>
  <c r="AD33" i="25"/>
  <c r="AA34" i="25"/>
  <c r="AB34" i="25"/>
  <c r="AC34" i="25"/>
  <c r="AD34" i="25"/>
  <c r="AA35" i="25"/>
  <c r="AB35" i="25"/>
  <c r="AC35" i="25"/>
  <c r="AD35" i="25"/>
  <c r="AA36" i="25"/>
  <c r="AB36" i="25"/>
  <c r="AC36" i="25"/>
  <c r="AD36" i="25"/>
  <c r="AA37" i="25"/>
  <c r="AB37" i="25"/>
  <c r="AC37" i="25"/>
  <c r="AD37" i="25"/>
  <c r="AA38" i="25"/>
  <c r="AB38" i="25"/>
  <c r="AC38" i="25"/>
  <c r="AD38" i="25"/>
  <c r="AA39" i="25"/>
  <c r="AB39" i="25"/>
  <c r="AC39" i="25"/>
  <c r="AD39" i="25"/>
  <c r="AA40" i="25"/>
  <c r="AB40" i="25"/>
  <c r="AC40" i="25"/>
  <c r="AD40" i="25"/>
  <c r="AA41" i="25"/>
  <c r="AB41" i="25"/>
  <c r="AC41" i="25"/>
  <c r="AD41" i="25"/>
  <c r="AA42" i="25"/>
  <c r="AB42" i="25"/>
  <c r="AC42" i="25"/>
  <c r="AD42" i="25"/>
  <c r="AA43" i="25"/>
  <c r="AB43" i="25"/>
  <c r="AC43" i="25"/>
  <c r="AD43" i="25"/>
  <c r="AA44" i="25"/>
  <c r="AB44" i="25"/>
  <c r="AC44" i="25"/>
  <c r="AD44" i="25"/>
  <c r="AA45" i="25"/>
  <c r="AB45" i="25"/>
  <c r="AC45" i="25"/>
  <c r="AD45" i="25"/>
  <c r="AA46" i="25"/>
  <c r="AB46" i="25"/>
  <c r="AC46" i="25"/>
  <c r="AD46" i="25"/>
  <c r="AA47" i="25"/>
  <c r="AB47" i="25"/>
  <c r="AC47" i="25"/>
  <c r="AD47" i="25"/>
  <c r="AA48" i="25"/>
  <c r="AB48" i="25"/>
  <c r="AC48" i="25"/>
  <c r="AD48" i="25"/>
  <c r="AA49" i="25"/>
  <c r="AB49" i="25"/>
  <c r="AC49" i="25"/>
  <c r="AD49" i="25"/>
  <c r="AA50" i="25"/>
  <c r="AB50" i="25"/>
  <c r="AC50" i="25"/>
  <c r="AD50" i="25"/>
  <c r="AA51" i="25"/>
  <c r="AB51" i="25"/>
  <c r="AC51" i="25"/>
  <c r="AD51" i="25"/>
  <c r="AA52" i="25"/>
  <c r="AB52" i="25"/>
  <c r="AC52" i="25"/>
  <c r="AD52" i="25"/>
  <c r="AA53" i="25"/>
  <c r="AB53" i="25"/>
  <c r="AC53" i="25"/>
  <c r="AD53" i="25"/>
  <c r="AA54" i="25"/>
  <c r="AB54" i="25"/>
  <c r="AC54" i="25"/>
  <c r="AD54" i="25"/>
  <c r="AA55" i="25"/>
  <c r="AB55" i="25"/>
  <c r="AC55" i="25"/>
  <c r="AD55" i="25"/>
  <c r="AD5" i="25"/>
  <c r="AC5" i="25"/>
  <c r="AB5" i="25"/>
  <c r="AA5" i="25"/>
  <c r="AD3" i="25"/>
  <c r="AC3" i="25"/>
  <c r="AB3" i="25"/>
  <c r="AA3" i="25"/>
  <c r="H6" i="25"/>
  <c r="I6" i="25"/>
  <c r="J6" i="25"/>
  <c r="K6" i="25"/>
  <c r="H7" i="25"/>
  <c r="I7" i="25"/>
  <c r="J7" i="25"/>
  <c r="K7" i="25"/>
  <c r="H8" i="25"/>
  <c r="I8" i="25"/>
  <c r="J8" i="25"/>
  <c r="K8" i="25"/>
  <c r="H9" i="25"/>
  <c r="I9" i="25"/>
  <c r="J9" i="25"/>
  <c r="K9" i="25"/>
  <c r="H10" i="25"/>
  <c r="I10" i="25"/>
  <c r="J10" i="25"/>
  <c r="K10" i="25"/>
  <c r="H11" i="25"/>
  <c r="I11" i="25"/>
  <c r="J11" i="25"/>
  <c r="K11" i="25"/>
  <c r="H12" i="25"/>
  <c r="I12" i="25"/>
  <c r="J12" i="25"/>
  <c r="K12" i="25"/>
  <c r="H13" i="25"/>
  <c r="I13" i="25"/>
  <c r="J13" i="25"/>
  <c r="K13" i="25"/>
  <c r="H14" i="25"/>
  <c r="I14" i="25"/>
  <c r="J14" i="25"/>
  <c r="K14" i="25"/>
  <c r="H15" i="25"/>
  <c r="I15" i="25"/>
  <c r="J15" i="25"/>
  <c r="K15" i="25"/>
  <c r="H16" i="25"/>
  <c r="I16" i="25"/>
  <c r="J16" i="25"/>
  <c r="K16" i="25"/>
  <c r="H17" i="25"/>
  <c r="I17" i="25"/>
  <c r="J17" i="25"/>
  <c r="K17" i="25"/>
  <c r="H18" i="25"/>
  <c r="I18" i="25"/>
  <c r="J18" i="25"/>
  <c r="K18" i="25"/>
  <c r="H19" i="25"/>
  <c r="I19" i="25"/>
  <c r="J19" i="25"/>
  <c r="K19" i="25"/>
  <c r="H20" i="25"/>
  <c r="I20" i="25"/>
  <c r="J20" i="25"/>
  <c r="K20" i="25"/>
  <c r="H21" i="25"/>
  <c r="I21" i="25"/>
  <c r="J21" i="25"/>
  <c r="K21" i="25"/>
  <c r="H22" i="25"/>
  <c r="I22" i="25"/>
  <c r="J22" i="25"/>
  <c r="K22" i="25"/>
  <c r="H23" i="25"/>
  <c r="I23" i="25"/>
  <c r="J23" i="25"/>
  <c r="K23" i="25"/>
  <c r="H24" i="25"/>
  <c r="I24" i="25"/>
  <c r="J24" i="25"/>
  <c r="K24" i="25"/>
  <c r="H25" i="25"/>
  <c r="I25" i="25"/>
  <c r="J25" i="25"/>
  <c r="K25" i="25"/>
  <c r="H26" i="25"/>
  <c r="I26" i="25"/>
  <c r="J26" i="25"/>
  <c r="K26" i="25"/>
  <c r="H27" i="25"/>
  <c r="I27" i="25"/>
  <c r="J27" i="25"/>
  <c r="K27" i="25"/>
  <c r="H28" i="25"/>
  <c r="I28" i="25"/>
  <c r="J28" i="25"/>
  <c r="K28" i="25"/>
  <c r="H29" i="25"/>
  <c r="I29" i="25"/>
  <c r="J29" i="25"/>
  <c r="K29" i="25"/>
  <c r="H30" i="25"/>
  <c r="I30" i="25"/>
  <c r="J30" i="25"/>
  <c r="K30" i="25"/>
  <c r="H31" i="25"/>
  <c r="I31" i="25"/>
  <c r="J31" i="25"/>
  <c r="K31" i="25"/>
  <c r="H32" i="25"/>
  <c r="I32" i="25"/>
  <c r="J32" i="25"/>
  <c r="K32" i="25"/>
  <c r="H33" i="25"/>
  <c r="I33" i="25"/>
  <c r="J33" i="25"/>
  <c r="K33" i="25"/>
  <c r="H34" i="25"/>
  <c r="I34" i="25"/>
  <c r="J34" i="25"/>
  <c r="K34" i="25"/>
  <c r="H35" i="25"/>
  <c r="I35" i="25"/>
  <c r="J35" i="25"/>
  <c r="K35" i="25"/>
  <c r="H36" i="25"/>
  <c r="I36" i="25"/>
  <c r="J36" i="25"/>
  <c r="K36" i="25"/>
  <c r="H37" i="25"/>
  <c r="I37" i="25"/>
  <c r="J37" i="25"/>
  <c r="K37" i="25"/>
  <c r="H38" i="25"/>
  <c r="I38" i="25"/>
  <c r="J38" i="25"/>
  <c r="K38" i="25"/>
  <c r="H39" i="25"/>
  <c r="I39" i="25"/>
  <c r="J39" i="25"/>
  <c r="K39" i="25"/>
  <c r="H40" i="25"/>
  <c r="I40" i="25"/>
  <c r="J40" i="25"/>
  <c r="K40" i="25"/>
  <c r="H41" i="25"/>
  <c r="I41" i="25"/>
  <c r="J41" i="25"/>
  <c r="K41" i="25"/>
  <c r="H42" i="25"/>
  <c r="I42" i="25"/>
  <c r="J42" i="25"/>
  <c r="K42" i="25"/>
  <c r="H43" i="25"/>
  <c r="I43" i="25"/>
  <c r="J43" i="25"/>
  <c r="K43" i="25"/>
  <c r="H44" i="25"/>
  <c r="I44" i="25"/>
  <c r="J44" i="25"/>
  <c r="K44" i="25"/>
  <c r="H45" i="25"/>
  <c r="I45" i="25"/>
  <c r="J45" i="25"/>
  <c r="K45" i="25"/>
  <c r="H46" i="25"/>
  <c r="I46" i="25"/>
  <c r="J46" i="25"/>
  <c r="K46" i="25"/>
  <c r="H47" i="25"/>
  <c r="I47" i="25"/>
  <c r="J47" i="25"/>
  <c r="K47" i="25"/>
  <c r="H48" i="25"/>
  <c r="I48" i="25"/>
  <c r="J48" i="25"/>
  <c r="K48" i="25"/>
  <c r="H49" i="25"/>
  <c r="I49" i="25"/>
  <c r="J49" i="25"/>
  <c r="K49" i="25"/>
  <c r="H50" i="25"/>
  <c r="I50" i="25"/>
  <c r="J50" i="25"/>
  <c r="K50" i="25"/>
  <c r="H51" i="25"/>
  <c r="I51" i="25"/>
  <c r="J51" i="25"/>
  <c r="K51" i="25"/>
  <c r="H52" i="25"/>
  <c r="I52" i="25"/>
  <c r="J52" i="25"/>
  <c r="K52" i="25"/>
  <c r="H53" i="25"/>
  <c r="I53" i="25"/>
  <c r="J53" i="25"/>
  <c r="K53" i="25"/>
  <c r="H54" i="25"/>
  <c r="I54" i="25"/>
  <c r="J54" i="25"/>
  <c r="K54" i="25"/>
  <c r="H55" i="25"/>
  <c r="I55" i="25"/>
  <c r="J55" i="25"/>
  <c r="K55" i="25"/>
  <c r="K3" i="25"/>
  <c r="I3" i="25"/>
  <c r="J3" i="25"/>
  <c r="H5" i="25"/>
  <c r="H3" i="25"/>
  <c r="I5" i="25"/>
  <c r="J5" i="25"/>
  <c r="K5" i="25"/>
  <c r="F3" i="26"/>
  <c r="I3" i="26"/>
  <c r="H3" i="26"/>
  <c r="G3" i="26"/>
  <c r="H5" i="26" l="1"/>
  <c r="Z5" i="26"/>
  <c r="Z55" i="26" s="1"/>
  <c r="G5" i="26"/>
  <c r="G33" i="26" s="1"/>
  <c r="I5" i="26"/>
  <c r="I27" i="26" s="1"/>
  <c r="W5" i="26"/>
  <c r="X5" i="26"/>
  <c r="Y5" i="26"/>
  <c r="Z15" i="26"/>
  <c r="Z23" i="26"/>
  <c r="Z31" i="26"/>
  <c r="Z39" i="26"/>
  <c r="Z14" i="26"/>
  <c r="Z22" i="26"/>
  <c r="Z30" i="26"/>
  <c r="Z38" i="26"/>
  <c r="Z21" i="26"/>
  <c r="Z29" i="26"/>
  <c r="Z37" i="26"/>
  <c r="Z45" i="26"/>
  <c r="Z27" i="26"/>
  <c r="Z35" i="26"/>
  <c r="Z43" i="26"/>
  <c r="Z59" i="26"/>
  <c r="Z28" i="26"/>
  <c r="Z36" i="26"/>
  <c r="Z44" i="26"/>
  <c r="Z52" i="26"/>
  <c r="Z10" i="26"/>
  <c r="Z25" i="26"/>
  <c r="Z40" i="26"/>
  <c r="Z41" i="26"/>
  <c r="Z50" i="26"/>
  <c r="Z26" i="26"/>
  <c r="Z32" i="26"/>
  <c r="Z42" i="26"/>
  <c r="Z33" i="26"/>
  <c r="Z48" i="26"/>
  <c r="Z54" i="26"/>
  <c r="Z24" i="26"/>
  <c r="Z57" i="26"/>
  <c r="Z9" i="26"/>
  <c r="Z17" i="26"/>
  <c r="I11" i="26"/>
  <c r="I51" i="26"/>
  <c r="I59" i="26"/>
  <c r="I42" i="26"/>
  <c r="I50" i="26"/>
  <c r="I57" i="26"/>
  <c r="I24" i="26"/>
  <c r="I41" i="26"/>
  <c r="I47" i="26"/>
  <c r="I38" i="26"/>
  <c r="I44" i="26"/>
  <c r="I31" i="26"/>
  <c r="I55" i="26"/>
  <c r="I28" i="26"/>
  <c r="I25" i="26"/>
  <c r="I52" i="26"/>
  <c r="I9" i="26"/>
  <c r="H10" i="26"/>
  <c r="H18" i="26"/>
  <c r="H26" i="26"/>
  <c r="H34" i="26"/>
  <c r="H42" i="26"/>
  <c r="H50" i="26"/>
  <c r="H58" i="26"/>
  <c r="H17" i="26"/>
  <c r="H25" i="26"/>
  <c r="H33" i="26"/>
  <c r="H41" i="26"/>
  <c r="H49" i="26"/>
  <c r="H24" i="26"/>
  <c r="H30" i="26"/>
  <c r="H36" i="26"/>
  <c r="H9" i="26"/>
  <c r="H15" i="26"/>
  <c r="H21" i="26"/>
  <c r="H27" i="26"/>
  <c r="H47" i="26"/>
  <c r="H53" i="26"/>
  <c r="H56" i="26"/>
  <c r="H12" i="26"/>
  <c r="H32" i="26"/>
  <c r="H38" i="26"/>
  <c r="H44" i="26"/>
  <c r="H23" i="26"/>
  <c r="H29" i="26"/>
  <c r="H35" i="26"/>
  <c r="H55" i="26"/>
  <c r="H14" i="26"/>
  <c r="H20" i="26"/>
  <c r="H40" i="26"/>
  <c r="H46" i="26"/>
  <c r="H52" i="26"/>
  <c r="H11" i="26"/>
  <c r="H39" i="26"/>
  <c r="H51" i="26"/>
  <c r="H16" i="26"/>
  <c r="H28" i="26"/>
  <c r="H37" i="26"/>
  <c r="H45" i="26"/>
  <c r="H59" i="26"/>
  <c r="H13" i="26"/>
  <c r="H22" i="26"/>
  <c r="H54" i="26"/>
  <c r="H19" i="26"/>
  <c r="H48" i="26"/>
  <c r="H31" i="26"/>
  <c r="H43" i="26"/>
  <c r="H57" i="26"/>
  <c r="G17" i="26"/>
  <c r="G41" i="26"/>
  <c r="G49" i="26"/>
  <c r="G57" i="26"/>
  <c r="G16" i="26"/>
  <c r="G40" i="26"/>
  <c r="G48" i="26"/>
  <c r="G10" i="26"/>
  <c r="G15" i="26"/>
  <c r="G47" i="26"/>
  <c r="G53" i="26"/>
  <c r="G56" i="26"/>
  <c r="G12" i="26"/>
  <c r="G44" i="26"/>
  <c r="G50" i="26"/>
  <c r="G9" i="26"/>
  <c r="G23" i="26"/>
  <c r="G55" i="26"/>
  <c r="G14" i="26"/>
  <c r="G20" i="26"/>
  <c r="G26" i="26"/>
  <c r="G59" i="26"/>
  <c r="G11" i="26"/>
  <c r="G31" i="26"/>
  <c r="G37" i="26"/>
  <c r="G36" i="26"/>
  <c r="G45" i="26"/>
  <c r="G13" i="26"/>
  <c r="G22" i="26"/>
  <c r="G30" i="26"/>
  <c r="G42" i="26"/>
  <c r="G28" i="26"/>
  <c r="G58" i="26"/>
  <c r="F5" i="26"/>
  <c r="AH7" i="26"/>
  <c r="AH6" i="26" s="1"/>
  <c r="D3" i="26"/>
  <c r="Q3" i="26"/>
  <c r="P3" i="26"/>
  <c r="O3" i="26"/>
  <c r="N3" i="26"/>
  <c r="M3" i="26"/>
  <c r="L3" i="26"/>
  <c r="E3" i="26"/>
  <c r="AK6" i="25"/>
  <c r="AK7" i="25"/>
  <c r="AK8" i="25"/>
  <c r="AK9" i="25"/>
  <c r="AK10" i="25"/>
  <c r="AK11" i="25"/>
  <c r="AK12" i="25"/>
  <c r="AK13" i="25"/>
  <c r="AK14" i="25"/>
  <c r="AK15" i="25"/>
  <c r="AK16" i="25"/>
  <c r="AK17" i="25"/>
  <c r="AK18" i="25"/>
  <c r="AK19" i="25"/>
  <c r="AK20" i="25"/>
  <c r="AK21" i="25"/>
  <c r="AK22" i="25"/>
  <c r="AK23" i="25"/>
  <c r="AK24" i="25"/>
  <c r="AK25" i="25"/>
  <c r="AK26" i="25"/>
  <c r="AK27" i="25"/>
  <c r="AK28" i="25"/>
  <c r="AK29" i="25"/>
  <c r="AK30" i="25"/>
  <c r="AK31" i="25"/>
  <c r="AK32" i="25"/>
  <c r="AK33" i="25"/>
  <c r="AK34" i="25"/>
  <c r="AK35" i="25"/>
  <c r="AK36" i="25"/>
  <c r="AK37" i="25"/>
  <c r="AK38" i="25"/>
  <c r="AK39" i="25"/>
  <c r="AK40" i="25"/>
  <c r="AK41" i="25"/>
  <c r="AK42" i="25"/>
  <c r="AK43" i="25"/>
  <c r="AK44" i="25"/>
  <c r="AK45" i="25"/>
  <c r="AK46" i="25"/>
  <c r="AK47" i="25"/>
  <c r="AK48" i="25"/>
  <c r="AK49" i="25"/>
  <c r="AK50" i="25"/>
  <c r="AK51" i="25"/>
  <c r="AK52" i="25"/>
  <c r="AK53" i="25"/>
  <c r="AK54" i="25"/>
  <c r="AK55" i="25"/>
  <c r="AK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" i="25"/>
  <c r="AG6" i="25"/>
  <c r="AH6" i="25"/>
  <c r="AI6" i="25"/>
  <c r="AJ6" i="25"/>
  <c r="AL6" i="25"/>
  <c r="AG7" i="25"/>
  <c r="AH7" i="25"/>
  <c r="AI7" i="25"/>
  <c r="AJ7" i="25"/>
  <c r="AL7" i="25"/>
  <c r="AG8" i="25"/>
  <c r="AH8" i="25"/>
  <c r="AI8" i="25"/>
  <c r="AJ8" i="25"/>
  <c r="AL8" i="25"/>
  <c r="AG9" i="25"/>
  <c r="AH9" i="25"/>
  <c r="AI9" i="25"/>
  <c r="AJ9" i="25"/>
  <c r="AL9" i="25"/>
  <c r="AG10" i="25"/>
  <c r="AH10" i="25"/>
  <c r="AI10" i="25"/>
  <c r="AJ10" i="25"/>
  <c r="AL10" i="25"/>
  <c r="AG11" i="25"/>
  <c r="AH11" i="25"/>
  <c r="AI11" i="25"/>
  <c r="AJ11" i="25"/>
  <c r="AL11" i="25"/>
  <c r="AG12" i="25"/>
  <c r="AH12" i="25"/>
  <c r="AI12" i="25"/>
  <c r="AJ12" i="25"/>
  <c r="AL12" i="25"/>
  <c r="AG13" i="25"/>
  <c r="AH13" i="25"/>
  <c r="AI13" i="25"/>
  <c r="AJ13" i="25"/>
  <c r="AL13" i="25"/>
  <c r="AG14" i="25"/>
  <c r="AH14" i="25"/>
  <c r="AI14" i="25"/>
  <c r="AJ14" i="25"/>
  <c r="AL14" i="25"/>
  <c r="AG15" i="25"/>
  <c r="AH15" i="25"/>
  <c r="AI15" i="25"/>
  <c r="AJ15" i="25"/>
  <c r="AL15" i="25"/>
  <c r="AG16" i="25"/>
  <c r="AH16" i="25"/>
  <c r="AI16" i="25"/>
  <c r="AJ16" i="25"/>
  <c r="AL16" i="25"/>
  <c r="AG17" i="25"/>
  <c r="AH17" i="25"/>
  <c r="AI17" i="25"/>
  <c r="AJ17" i="25"/>
  <c r="AL17" i="25"/>
  <c r="AG18" i="25"/>
  <c r="AH18" i="25"/>
  <c r="AI18" i="25"/>
  <c r="AJ18" i="25"/>
  <c r="AL18" i="25"/>
  <c r="AG19" i="25"/>
  <c r="AH19" i="25"/>
  <c r="AI19" i="25"/>
  <c r="AJ19" i="25"/>
  <c r="AL19" i="25"/>
  <c r="AG20" i="25"/>
  <c r="AH20" i="25"/>
  <c r="AI20" i="25"/>
  <c r="AJ20" i="25"/>
  <c r="AL20" i="25"/>
  <c r="AG21" i="25"/>
  <c r="AH21" i="25"/>
  <c r="AI21" i="25"/>
  <c r="AJ21" i="25"/>
  <c r="AL21" i="25"/>
  <c r="AG22" i="25"/>
  <c r="AH22" i="25"/>
  <c r="AI22" i="25"/>
  <c r="AJ22" i="25"/>
  <c r="AL22" i="25"/>
  <c r="AG23" i="25"/>
  <c r="AH23" i="25"/>
  <c r="AI23" i="25"/>
  <c r="AJ23" i="25"/>
  <c r="AL23" i="25"/>
  <c r="AG24" i="25"/>
  <c r="AH24" i="25"/>
  <c r="AI24" i="25"/>
  <c r="AJ24" i="25"/>
  <c r="AL24" i="25"/>
  <c r="AG25" i="25"/>
  <c r="AH25" i="25"/>
  <c r="AI25" i="25"/>
  <c r="AJ25" i="25"/>
  <c r="AL25" i="25"/>
  <c r="AG26" i="25"/>
  <c r="AH26" i="25"/>
  <c r="AI26" i="25"/>
  <c r="AJ26" i="25"/>
  <c r="AL26" i="25"/>
  <c r="AG27" i="25"/>
  <c r="AH27" i="25"/>
  <c r="AI27" i="25"/>
  <c r="AJ27" i="25"/>
  <c r="AL27" i="25"/>
  <c r="AG28" i="25"/>
  <c r="AH28" i="25"/>
  <c r="AI28" i="25"/>
  <c r="AJ28" i="25"/>
  <c r="AL28" i="25"/>
  <c r="AG29" i="25"/>
  <c r="AH29" i="25"/>
  <c r="AI29" i="25"/>
  <c r="AJ29" i="25"/>
  <c r="AL29" i="25"/>
  <c r="AG30" i="25"/>
  <c r="AH30" i="25"/>
  <c r="AI30" i="25"/>
  <c r="AJ30" i="25"/>
  <c r="AL30" i="25"/>
  <c r="AG31" i="25"/>
  <c r="AH31" i="25"/>
  <c r="AI31" i="25"/>
  <c r="AJ31" i="25"/>
  <c r="AL31" i="25"/>
  <c r="AG32" i="25"/>
  <c r="AH32" i="25"/>
  <c r="AI32" i="25"/>
  <c r="AJ32" i="25"/>
  <c r="AL32" i="25"/>
  <c r="AG33" i="25"/>
  <c r="AH33" i="25"/>
  <c r="AI33" i="25"/>
  <c r="AJ33" i="25"/>
  <c r="AL33" i="25"/>
  <c r="AG34" i="25"/>
  <c r="AH34" i="25"/>
  <c r="AI34" i="25"/>
  <c r="AJ34" i="25"/>
  <c r="AL34" i="25"/>
  <c r="AG35" i="25"/>
  <c r="AH35" i="25"/>
  <c r="AI35" i="25"/>
  <c r="AJ35" i="25"/>
  <c r="AL35" i="25"/>
  <c r="AG36" i="25"/>
  <c r="AH36" i="25"/>
  <c r="AI36" i="25"/>
  <c r="AJ36" i="25"/>
  <c r="AL36" i="25"/>
  <c r="AG37" i="25"/>
  <c r="AH37" i="25"/>
  <c r="AI37" i="25"/>
  <c r="AJ37" i="25"/>
  <c r="AL37" i="25"/>
  <c r="AG38" i="25"/>
  <c r="AH38" i="25"/>
  <c r="AI38" i="25"/>
  <c r="AJ38" i="25"/>
  <c r="AL38" i="25"/>
  <c r="AG39" i="25"/>
  <c r="AH39" i="25"/>
  <c r="AI39" i="25"/>
  <c r="AJ39" i="25"/>
  <c r="AL39" i="25"/>
  <c r="AG40" i="25"/>
  <c r="AH40" i="25"/>
  <c r="AI40" i="25"/>
  <c r="AJ40" i="25"/>
  <c r="AL40" i="25"/>
  <c r="AG41" i="25"/>
  <c r="AH41" i="25"/>
  <c r="AI41" i="25"/>
  <c r="AJ41" i="25"/>
  <c r="AL41" i="25"/>
  <c r="AG42" i="25"/>
  <c r="AH42" i="25"/>
  <c r="AI42" i="25"/>
  <c r="AJ42" i="25"/>
  <c r="AL42" i="25"/>
  <c r="AG43" i="25"/>
  <c r="AH43" i="25"/>
  <c r="AI43" i="25"/>
  <c r="AJ43" i="25"/>
  <c r="AL43" i="25"/>
  <c r="AG44" i="25"/>
  <c r="AH44" i="25"/>
  <c r="AI44" i="25"/>
  <c r="AJ44" i="25"/>
  <c r="AL44" i="25"/>
  <c r="AG45" i="25"/>
  <c r="AH45" i="25"/>
  <c r="AI45" i="25"/>
  <c r="AJ45" i="25"/>
  <c r="AL45" i="25"/>
  <c r="AG46" i="25"/>
  <c r="AH46" i="25"/>
  <c r="AI46" i="25"/>
  <c r="AJ46" i="25"/>
  <c r="AL46" i="25"/>
  <c r="AG47" i="25"/>
  <c r="AH47" i="25"/>
  <c r="AI47" i="25"/>
  <c r="AJ47" i="25"/>
  <c r="AL47" i="25"/>
  <c r="AG48" i="25"/>
  <c r="AH48" i="25"/>
  <c r="AI48" i="25"/>
  <c r="AJ48" i="25"/>
  <c r="AL48" i="25"/>
  <c r="AG49" i="25"/>
  <c r="AH49" i="25"/>
  <c r="AI49" i="25"/>
  <c r="AJ49" i="25"/>
  <c r="AL49" i="25"/>
  <c r="AG50" i="25"/>
  <c r="AH50" i="25"/>
  <c r="AI50" i="25"/>
  <c r="AJ50" i="25"/>
  <c r="AL50" i="25"/>
  <c r="AG51" i="25"/>
  <c r="AH51" i="25"/>
  <c r="AI51" i="25"/>
  <c r="AJ51" i="25"/>
  <c r="AL51" i="25"/>
  <c r="AG52" i="25"/>
  <c r="AH52" i="25"/>
  <c r="AI52" i="25"/>
  <c r="AJ52" i="25"/>
  <c r="AL52" i="25"/>
  <c r="AG53" i="25"/>
  <c r="AH53" i="25"/>
  <c r="AI53" i="25"/>
  <c r="AJ53" i="25"/>
  <c r="AL53" i="25"/>
  <c r="AG54" i="25"/>
  <c r="AH54" i="25"/>
  <c r="AI54" i="25"/>
  <c r="AJ54" i="25"/>
  <c r="AL54" i="25"/>
  <c r="AG55" i="25"/>
  <c r="AH55" i="25"/>
  <c r="AI55" i="25"/>
  <c r="AJ55" i="25"/>
  <c r="AL55" i="25"/>
  <c r="AL5" i="25"/>
  <c r="AJ5" i="25"/>
  <c r="AI5" i="25"/>
  <c r="AH5" i="25"/>
  <c r="AG5" i="25"/>
  <c r="AL3" i="25"/>
  <c r="AK3" i="25"/>
  <c r="AJ3" i="25"/>
  <c r="AI3" i="25"/>
  <c r="AH3" i="25"/>
  <c r="AG3" i="25"/>
  <c r="N6" i="25"/>
  <c r="O6" i="25"/>
  <c r="P6" i="25"/>
  <c r="Q6" i="25"/>
  <c r="S6" i="25"/>
  <c r="N7" i="25"/>
  <c r="O7" i="25"/>
  <c r="P7" i="25"/>
  <c r="Q7" i="25"/>
  <c r="S7" i="25"/>
  <c r="N8" i="25"/>
  <c r="O8" i="25"/>
  <c r="P8" i="25"/>
  <c r="Q8" i="25"/>
  <c r="S8" i="25"/>
  <c r="N9" i="25"/>
  <c r="O9" i="25"/>
  <c r="P9" i="25"/>
  <c r="Q9" i="25"/>
  <c r="S9" i="25"/>
  <c r="N10" i="25"/>
  <c r="O10" i="25"/>
  <c r="P10" i="25"/>
  <c r="Q10" i="25"/>
  <c r="S10" i="25"/>
  <c r="N11" i="25"/>
  <c r="O11" i="25"/>
  <c r="P11" i="25"/>
  <c r="Q11" i="25"/>
  <c r="S11" i="25"/>
  <c r="N12" i="25"/>
  <c r="O12" i="25"/>
  <c r="P12" i="25"/>
  <c r="Q12" i="25"/>
  <c r="S12" i="25"/>
  <c r="N13" i="25"/>
  <c r="O13" i="25"/>
  <c r="P13" i="25"/>
  <c r="Q13" i="25"/>
  <c r="S13" i="25"/>
  <c r="N14" i="25"/>
  <c r="O14" i="25"/>
  <c r="P14" i="25"/>
  <c r="Q14" i="25"/>
  <c r="S14" i="25"/>
  <c r="N15" i="25"/>
  <c r="O15" i="25"/>
  <c r="P15" i="25"/>
  <c r="Q15" i="25"/>
  <c r="S15" i="25"/>
  <c r="N16" i="25"/>
  <c r="O16" i="25"/>
  <c r="P16" i="25"/>
  <c r="Q16" i="25"/>
  <c r="S16" i="25"/>
  <c r="N17" i="25"/>
  <c r="O17" i="25"/>
  <c r="P17" i="25"/>
  <c r="Q17" i="25"/>
  <c r="S17" i="25"/>
  <c r="N18" i="25"/>
  <c r="O18" i="25"/>
  <c r="P18" i="25"/>
  <c r="Q18" i="25"/>
  <c r="S18" i="25"/>
  <c r="N19" i="25"/>
  <c r="O19" i="25"/>
  <c r="P19" i="25"/>
  <c r="Q19" i="25"/>
  <c r="S19" i="25"/>
  <c r="N20" i="25"/>
  <c r="O20" i="25"/>
  <c r="P20" i="25"/>
  <c r="Q20" i="25"/>
  <c r="S20" i="25"/>
  <c r="N21" i="25"/>
  <c r="O21" i="25"/>
  <c r="P21" i="25"/>
  <c r="Q21" i="25"/>
  <c r="S21" i="25"/>
  <c r="N22" i="25"/>
  <c r="O22" i="25"/>
  <c r="P22" i="25"/>
  <c r="Q22" i="25"/>
  <c r="S22" i="25"/>
  <c r="N23" i="25"/>
  <c r="O23" i="25"/>
  <c r="P23" i="25"/>
  <c r="Q23" i="25"/>
  <c r="S23" i="25"/>
  <c r="N24" i="25"/>
  <c r="O24" i="25"/>
  <c r="P24" i="25"/>
  <c r="Q24" i="25"/>
  <c r="S24" i="25"/>
  <c r="N25" i="25"/>
  <c r="O25" i="25"/>
  <c r="P25" i="25"/>
  <c r="Q25" i="25"/>
  <c r="S25" i="25"/>
  <c r="N26" i="25"/>
  <c r="O26" i="25"/>
  <c r="P26" i="25"/>
  <c r="Q26" i="25"/>
  <c r="S26" i="25"/>
  <c r="N27" i="25"/>
  <c r="O27" i="25"/>
  <c r="P27" i="25"/>
  <c r="Q27" i="25"/>
  <c r="S27" i="25"/>
  <c r="N28" i="25"/>
  <c r="O28" i="25"/>
  <c r="P28" i="25"/>
  <c r="Q28" i="25"/>
  <c r="S28" i="25"/>
  <c r="N29" i="25"/>
  <c r="O29" i="25"/>
  <c r="P29" i="25"/>
  <c r="Q29" i="25"/>
  <c r="S29" i="25"/>
  <c r="N30" i="25"/>
  <c r="O30" i="25"/>
  <c r="P30" i="25"/>
  <c r="Q30" i="25"/>
  <c r="S30" i="25"/>
  <c r="N31" i="25"/>
  <c r="O31" i="25"/>
  <c r="P31" i="25"/>
  <c r="Q31" i="25"/>
  <c r="S31" i="25"/>
  <c r="N32" i="25"/>
  <c r="O32" i="25"/>
  <c r="P32" i="25"/>
  <c r="Q32" i="25"/>
  <c r="S32" i="25"/>
  <c r="N33" i="25"/>
  <c r="O33" i="25"/>
  <c r="P33" i="25"/>
  <c r="Q33" i="25"/>
  <c r="S33" i="25"/>
  <c r="N34" i="25"/>
  <c r="O34" i="25"/>
  <c r="P34" i="25"/>
  <c r="Q34" i="25"/>
  <c r="S34" i="25"/>
  <c r="N35" i="25"/>
  <c r="O35" i="25"/>
  <c r="P35" i="25"/>
  <c r="Q35" i="25"/>
  <c r="S35" i="25"/>
  <c r="N36" i="25"/>
  <c r="O36" i="25"/>
  <c r="P36" i="25"/>
  <c r="Q36" i="25"/>
  <c r="S36" i="25"/>
  <c r="N37" i="25"/>
  <c r="O37" i="25"/>
  <c r="P37" i="25"/>
  <c r="Q37" i="25"/>
  <c r="S37" i="25"/>
  <c r="N38" i="25"/>
  <c r="O38" i="25"/>
  <c r="P38" i="25"/>
  <c r="Q38" i="25"/>
  <c r="S38" i="25"/>
  <c r="N39" i="25"/>
  <c r="O39" i="25"/>
  <c r="P39" i="25"/>
  <c r="Q39" i="25"/>
  <c r="S39" i="25"/>
  <c r="N40" i="25"/>
  <c r="O40" i="25"/>
  <c r="P40" i="25"/>
  <c r="Q40" i="25"/>
  <c r="S40" i="25"/>
  <c r="N41" i="25"/>
  <c r="O41" i="25"/>
  <c r="P41" i="25"/>
  <c r="Q41" i="25"/>
  <c r="S41" i="25"/>
  <c r="N42" i="25"/>
  <c r="O42" i="25"/>
  <c r="P42" i="25"/>
  <c r="Q42" i="25"/>
  <c r="S42" i="25"/>
  <c r="N43" i="25"/>
  <c r="O43" i="25"/>
  <c r="P43" i="25"/>
  <c r="Q43" i="25"/>
  <c r="S43" i="25"/>
  <c r="N44" i="25"/>
  <c r="O44" i="25"/>
  <c r="P44" i="25"/>
  <c r="Q44" i="25"/>
  <c r="S44" i="25"/>
  <c r="N45" i="25"/>
  <c r="O45" i="25"/>
  <c r="P45" i="25"/>
  <c r="Q45" i="25"/>
  <c r="S45" i="25"/>
  <c r="N46" i="25"/>
  <c r="O46" i="25"/>
  <c r="P46" i="25"/>
  <c r="Q46" i="25"/>
  <c r="S46" i="25"/>
  <c r="N47" i="25"/>
  <c r="O47" i="25"/>
  <c r="P47" i="25"/>
  <c r="Q47" i="25"/>
  <c r="S47" i="25"/>
  <c r="N48" i="25"/>
  <c r="O48" i="25"/>
  <c r="P48" i="25"/>
  <c r="Q48" i="25"/>
  <c r="S48" i="25"/>
  <c r="N49" i="25"/>
  <c r="O49" i="25"/>
  <c r="P49" i="25"/>
  <c r="Q49" i="25"/>
  <c r="S49" i="25"/>
  <c r="N50" i="25"/>
  <c r="O50" i="25"/>
  <c r="P50" i="25"/>
  <c r="Q50" i="25"/>
  <c r="S50" i="25"/>
  <c r="N51" i="25"/>
  <c r="O51" i="25"/>
  <c r="P51" i="25"/>
  <c r="Q51" i="25"/>
  <c r="S51" i="25"/>
  <c r="N52" i="25"/>
  <c r="O52" i="25"/>
  <c r="P52" i="25"/>
  <c r="Q52" i="25"/>
  <c r="S52" i="25"/>
  <c r="N53" i="25"/>
  <c r="O53" i="25"/>
  <c r="P53" i="25"/>
  <c r="Q53" i="25"/>
  <c r="S53" i="25"/>
  <c r="N54" i="25"/>
  <c r="O54" i="25"/>
  <c r="P54" i="25"/>
  <c r="Q54" i="25"/>
  <c r="S54" i="25"/>
  <c r="N55" i="25"/>
  <c r="O55" i="25"/>
  <c r="P55" i="25"/>
  <c r="Q55" i="25"/>
  <c r="S55" i="25"/>
  <c r="S5" i="25"/>
  <c r="S3" i="25"/>
  <c r="R3" i="25"/>
  <c r="Q5" i="25"/>
  <c r="O5" i="26" s="1"/>
  <c r="Q3" i="25"/>
  <c r="P5" i="25"/>
  <c r="P3" i="25"/>
  <c r="O5" i="25"/>
  <c r="O3" i="25"/>
  <c r="N5" i="25"/>
  <c r="L5" i="26" s="1"/>
  <c r="N3" i="25"/>
  <c r="Y6" i="25"/>
  <c r="Z6" i="25"/>
  <c r="Y7" i="25"/>
  <c r="Z7" i="25"/>
  <c r="Y8" i="25"/>
  <c r="Z8" i="25"/>
  <c r="Y9" i="25"/>
  <c r="Z9" i="25"/>
  <c r="Y10" i="25"/>
  <c r="Z10" i="25"/>
  <c r="Y11" i="25"/>
  <c r="Z11" i="25"/>
  <c r="Y12" i="25"/>
  <c r="Z12" i="25"/>
  <c r="Y13" i="25"/>
  <c r="Z13" i="25"/>
  <c r="Y14" i="25"/>
  <c r="Z14" i="25"/>
  <c r="Y15" i="25"/>
  <c r="Z15" i="25"/>
  <c r="Y16" i="25"/>
  <c r="Z16" i="25"/>
  <c r="Y17" i="25"/>
  <c r="Z17" i="25"/>
  <c r="Y18" i="25"/>
  <c r="Z18" i="25"/>
  <c r="Y19" i="25"/>
  <c r="Z19" i="25"/>
  <c r="Y20" i="25"/>
  <c r="Z20" i="25"/>
  <c r="Y21" i="25"/>
  <c r="Z21" i="25"/>
  <c r="Y22" i="25"/>
  <c r="Z22" i="25"/>
  <c r="Y23" i="25"/>
  <c r="Z23" i="25"/>
  <c r="Y24" i="25"/>
  <c r="Z24" i="25"/>
  <c r="Y25" i="25"/>
  <c r="Z25" i="25"/>
  <c r="Y26" i="25"/>
  <c r="Z26" i="25"/>
  <c r="Y27" i="25"/>
  <c r="Z27" i="25"/>
  <c r="Y28" i="25"/>
  <c r="Z28" i="25"/>
  <c r="Y29" i="25"/>
  <c r="Z29" i="25"/>
  <c r="Y30" i="25"/>
  <c r="Z30" i="25"/>
  <c r="Y31" i="25"/>
  <c r="Z31" i="25"/>
  <c r="Y32" i="25"/>
  <c r="Z32" i="25"/>
  <c r="Y33" i="25"/>
  <c r="Z33" i="25"/>
  <c r="Y34" i="25"/>
  <c r="Z34" i="25"/>
  <c r="Y35" i="25"/>
  <c r="Z35" i="25"/>
  <c r="Y36" i="25"/>
  <c r="Z36" i="25"/>
  <c r="Y37" i="25"/>
  <c r="Z37" i="25"/>
  <c r="Y38" i="25"/>
  <c r="Z38" i="25"/>
  <c r="Y39" i="25"/>
  <c r="Z39" i="25"/>
  <c r="Y40" i="25"/>
  <c r="Z40" i="25"/>
  <c r="Y41" i="25"/>
  <c r="Z41" i="25"/>
  <c r="Y42" i="25"/>
  <c r="Z42" i="25"/>
  <c r="Y43" i="25"/>
  <c r="Z43" i="25"/>
  <c r="Y44" i="25"/>
  <c r="Z44" i="25"/>
  <c r="Y45" i="25"/>
  <c r="Z45" i="25"/>
  <c r="Y46" i="25"/>
  <c r="Z46" i="25"/>
  <c r="Y47" i="25"/>
  <c r="Z47" i="25"/>
  <c r="Y48" i="25"/>
  <c r="Z48" i="25"/>
  <c r="Y49" i="25"/>
  <c r="Z49" i="25"/>
  <c r="Y50" i="25"/>
  <c r="Z50" i="25"/>
  <c r="Y51" i="25"/>
  <c r="Z51" i="25"/>
  <c r="Y52" i="25"/>
  <c r="Z52" i="25"/>
  <c r="Y53" i="25"/>
  <c r="Z53" i="25"/>
  <c r="Y54" i="25"/>
  <c r="Z54" i="25"/>
  <c r="Y55" i="25"/>
  <c r="Z55" i="25"/>
  <c r="Z5" i="25"/>
  <c r="Y5" i="25"/>
  <c r="Z3" i="25"/>
  <c r="Y3" i="25"/>
  <c r="F6" i="25"/>
  <c r="G6" i="25"/>
  <c r="F7" i="25"/>
  <c r="G7" i="25"/>
  <c r="F8" i="25"/>
  <c r="G8" i="25"/>
  <c r="F9" i="25"/>
  <c r="G9" i="25"/>
  <c r="F10" i="25"/>
  <c r="G10" i="25"/>
  <c r="F11" i="25"/>
  <c r="G11" i="25"/>
  <c r="F12" i="25"/>
  <c r="G12" i="25"/>
  <c r="F13" i="25"/>
  <c r="G13" i="25"/>
  <c r="F14" i="25"/>
  <c r="G14" i="25"/>
  <c r="F15" i="25"/>
  <c r="G15" i="25"/>
  <c r="F16" i="25"/>
  <c r="G16" i="25"/>
  <c r="F17" i="25"/>
  <c r="G17" i="25"/>
  <c r="F18" i="25"/>
  <c r="G18" i="25"/>
  <c r="F19" i="25"/>
  <c r="G19" i="25"/>
  <c r="F20" i="25"/>
  <c r="G20" i="25"/>
  <c r="F21" i="25"/>
  <c r="G21" i="25"/>
  <c r="F22" i="25"/>
  <c r="G22" i="25"/>
  <c r="F23" i="25"/>
  <c r="G23" i="25"/>
  <c r="F24" i="25"/>
  <c r="G24" i="25"/>
  <c r="F25" i="25"/>
  <c r="G25" i="25"/>
  <c r="F26" i="25"/>
  <c r="G26" i="25"/>
  <c r="F27" i="25"/>
  <c r="G27" i="25"/>
  <c r="F28" i="25"/>
  <c r="G28" i="25"/>
  <c r="F29" i="25"/>
  <c r="G29" i="25"/>
  <c r="F30" i="25"/>
  <c r="G30" i="25"/>
  <c r="F31" i="25"/>
  <c r="G31" i="25"/>
  <c r="F32" i="25"/>
  <c r="G32" i="25"/>
  <c r="F33" i="25"/>
  <c r="G33" i="25"/>
  <c r="F34" i="25"/>
  <c r="G34" i="25"/>
  <c r="F35" i="25"/>
  <c r="G35" i="25"/>
  <c r="F36" i="25"/>
  <c r="G36" i="25"/>
  <c r="F37" i="25"/>
  <c r="G37" i="25"/>
  <c r="F38" i="25"/>
  <c r="G38" i="25"/>
  <c r="F39" i="25"/>
  <c r="G39" i="25"/>
  <c r="F40" i="25"/>
  <c r="G40" i="25"/>
  <c r="F41" i="25"/>
  <c r="G41" i="25"/>
  <c r="F42" i="25"/>
  <c r="G42" i="25"/>
  <c r="F43" i="25"/>
  <c r="G43" i="25"/>
  <c r="F44" i="25"/>
  <c r="G44" i="25"/>
  <c r="F45" i="25"/>
  <c r="G45" i="25"/>
  <c r="F46" i="25"/>
  <c r="G46" i="25"/>
  <c r="F47" i="25"/>
  <c r="G47" i="25"/>
  <c r="F48" i="25"/>
  <c r="G48" i="25"/>
  <c r="F49" i="25"/>
  <c r="G49" i="25"/>
  <c r="F50" i="25"/>
  <c r="G50" i="25"/>
  <c r="F51" i="25"/>
  <c r="G51" i="25"/>
  <c r="F52" i="25"/>
  <c r="G52" i="25"/>
  <c r="F53" i="25"/>
  <c r="G53" i="25"/>
  <c r="F54" i="25"/>
  <c r="G54" i="25"/>
  <c r="F55" i="25"/>
  <c r="G55" i="25"/>
  <c r="F3" i="25"/>
  <c r="G3" i="25"/>
  <c r="G5" i="25"/>
  <c r="U5" i="26" l="1"/>
  <c r="P5" i="26"/>
  <c r="G39" i="26"/>
  <c r="G34" i="26"/>
  <c r="G43" i="26"/>
  <c r="G46" i="26"/>
  <c r="G29" i="26"/>
  <c r="G18" i="26"/>
  <c r="G21" i="26"/>
  <c r="G24" i="26"/>
  <c r="G25" i="26"/>
  <c r="I22" i="26"/>
  <c r="I37" i="26"/>
  <c r="I20" i="26"/>
  <c r="I17" i="26"/>
  <c r="I53" i="26"/>
  <c r="I30" i="26"/>
  <c r="I13" i="26"/>
  <c r="I10" i="26"/>
  <c r="I19" i="26"/>
  <c r="Z34" i="26"/>
  <c r="Z56" i="26"/>
  <c r="Z58" i="26"/>
  <c r="Z19" i="26"/>
  <c r="Z12" i="26"/>
  <c r="Z53" i="26"/>
  <c r="Z46" i="26"/>
  <c r="Z47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I40" i="26"/>
  <c r="I16" i="26"/>
  <c r="I49" i="26"/>
  <c r="I32" i="26"/>
  <c r="I21" i="26"/>
  <c r="I45" i="26"/>
  <c r="I34" i="26"/>
  <c r="I43" i="26"/>
  <c r="M5" i="26"/>
  <c r="I14" i="26"/>
  <c r="I58" i="26"/>
  <c r="I29" i="26"/>
  <c r="I12" i="26"/>
  <c r="I15" i="26"/>
  <c r="I39" i="26"/>
  <c r="I26" i="26"/>
  <c r="I35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Q5" i="26"/>
  <c r="N5" i="26"/>
  <c r="G51" i="26"/>
  <c r="G54" i="26"/>
  <c r="G19" i="26"/>
  <c r="G52" i="26"/>
  <c r="G35" i="26"/>
  <c r="G38" i="26"/>
  <c r="G27" i="26"/>
  <c r="G32" i="26"/>
  <c r="I54" i="26"/>
  <c r="I46" i="26"/>
  <c r="I48" i="26"/>
  <c r="I23" i="26"/>
  <c r="I56" i="26"/>
  <c r="I36" i="26"/>
  <c r="I33" i="26"/>
  <c r="I18" i="26"/>
  <c r="Z49" i="26"/>
  <c r="Z18" i="26"/>
  <c r="Z16" i="26"/>
  <c r="Z51" i="26"/>
  <c r="Z20" i="26"/>
  <c r="Z11" i="26"/>
  <c r="Z13" i="26"/>
  <c r="U10" i="26"/>
  <c r="U18" i="26"/>
  <c r="U26" i="26"/>
  <c r="U34" i="26"/>
  <c r="U42" i="26"/>
  <c r="U50" i="26"/>
  <c r="U58" i="26"/>
  <c r="U17" i="26"/>
  <c r="U25" i="26"/>
  <c r="U33" i="26"/>
  <c r="U41" i="26"/>
  <c r="U49" i="26"/>
  <c r="U16" i="26"/>
  <c r="U24" i="26"/>
  <c r="U32" i="26"/>
  <c r="U40" i="26"/>
  <c r="U48" i="26"/>
  <c r="U56" i="26"/>
  <c r="U30" i="26"/>
  <c r="U46" i="26"/>
  <c r="U54" i="26"/>
  <c r="U15" i="26"/>
  <c r="U23" i="26"/>
  <c r="U31" i="26"/>
  <c r="U39" i="26"/>
  <c r="U47" i="26"/>
  <c r="U55" i="26"/>
  <c r="U9" i="26"/>
  <c r="U14" i="26"/>
  <c r="U22" i="26"/>
  <c r="U38" i="26"/>
  <c r="U29" i="26"/>
  <c r="U44" i="26"/>
  <c r="U11" i="26"/>
  <c r="U45" i="26"/>
  <c r="U36" i="26"/>
  <c r="U20" i="26"/>
  <c r="U35" i="26"/>
  <c r="U21" i="26"/>
  <c r="U51" i="26"/>
  <c r="U12" i="26"/>
  <c r="U27" i="26"/>
  <c r="U59" i="26"/>
  <c r="U37" i="26"/>
  <c r="U52" i="26"/>
  <c r="U57" i="26"/>
  <c r="U13" i="26"/>
  <c r="U28" i="26"/>
  <c r="U43" i="26"/>
  <c r="U19" i="26"/>
  <c r="U53" i="26"/>
  <c r="V5" i="26"/>
  <c r="Y14" i="26"/>
  <c r="Y22" i="26"/>
  <c r="Y30" i="26"/>
  <c r="Y38" i="26"/>
  <c r="Y46" i="26"/>
  <c r="Y54" i="26"/>
  <c r="Y13" i="26"/>
  <c r="Y21" i="26"/>
  <c r="Y29" i="26"/>
  <c r="Y37" i="26"/>
  <c r="Y45" i="26"/>
  <c r="Y53" i="26"/>
  <c r="Y12" i="26"/>
  <c r="Y20" i="26"/>
  <c r="Y28" i="26"/>
  <c r="Y36" i="26"/>
  <c r="Y44" i="26"/>
  <c r="Y52" i="26"/>
  <c r="Y18" i="26"/>
  <c r="Y11" i="26"/>
  <c r="Y19" i="26"/>
  <c r="Y27" i="26"/>
  <c r="Y35" i="26"/>
  <c r="Y43" i="26"/>
  <c r="Y51" i="26"/>
  <c r="Y59" i="26"/>
  <c r="Y10" i="26"/>
  <c r="Y26" i="26"/>
  <c r="Y34" i="26"/>
  <c r="Y42" i="26"/>
  <c r="Y50" i="26"/>
  <c r="Y58" i="26"/>
  <c r="Y16" i="26"/>
  <c r="Y31" i="26"/>
  <c r="Y55" i="26"/>
  <c r="Y9" i="26"/>
  <c r="Y23" i="26"/>
  <c r="Y41" i="26"/>
  <c r="Y32" i="26"/>
  <c r="Y47" i="26"/>
  <c r="Y56" i="26"/>
  <c r="Y33" i="26"/>
  <c r="Y48" i="26"/>
  <c r="Y24" i="26"/>
  <c r="Y39" i="26"/>
  <c r="Y15" i="26"/>
  <c r="Y49" i="26"/>
  <c r="Y57" i="26"/>
  <c r="Y25" i="26"/>
  <c r="Y40" i="26"/>
  <c r="Y17" i="26"/>
  <c r="X13" i="26"/>
  <c r="X21" i="26"/>
  <c r="X29" i="26"/>
  <c r="X37" i="26"/>
  <c r="X45" i="26"/>
  <c r="X53" i="26"/>
  <c r="X9" i="26"/>
  <c r="X12" i="26"/>
  <c r="X20" i="26"/>
  <c r="X28" i="26"/>
  <c r="X36" i="26"/>
  <c r="X44" i="26"/>
  <c r="X52" i="26"/>
  <c r="X11" i="26"/>
  <c r="X19" i="26"/>
  <c r="X27" i="26"/>
  <c r="X35" i="26"/>
  <c r="X43" i="26"/>
  <c r="X51" i="26"/>
  <c r="X59" i="26"/>
  <c r="X25" i="26"/>
  <c r="X33" i="26"/>
  <c r="X41" i="26"/>
  <c r="X57" i="26"/>
  <c r="X10" i="26"/>
  <c r="X18" i="26"/>
  <c r="X26" i="26"/>
  <c r="X34" i="26"/>
  <c r="X42" i="26"/>
  <c r="X50" i="26"/>
  <c r="X58" i="26"/>
  <c r="X17" i="26"/>
  <c r="X49" i="26"/>
  <c r="X22" i="26"/>
  <c r="X23" i="26"/>
  <c r="X14" i="26"/>
  <c r="X48" i="26"/>
  <c r="X32" i="26"/>
  <c r="X47" i="26"/>
  <c r="X38" i="26"/>
  <c r="X56" i="26"/>
  <c r="X24" i="26"/>
  <c r="X39" i="26"/>
  <c r="X54" i="26"/>
  <c r="X15" i="26"/>
  <c r="X30" i="26"/>
  <c r="X40" i="26"/>
  <c r="X16" i="26"/>
  <c r="X31" i="26"/>
  <c r="X46" i="26"/>
  <c r="X55" i="26"/>
  <c r="W12" i="26"/>
  <c r="W20" i="26"/>
  <c r="W28" i="26"/>
  <c r="W36" i="26"/>
  <c r="W44" i="26"/>
  <c r="W52" i="26"/>
  <c r="W11" i="26"/>
  <c r="W19" i="26"/>
  <c r="W27" i="26"/>
  <c r="W35" i="26"/>
  <c r="W43" i="26"/>
  <c r="W51" i="26"/>
  <c r="W10" i="26"/>
  <c r="W18" i="26"/>
  <c r="W26" i="26"/>
  <c r="W34" i="26"/>
  <c r="W42" i="26"/>
  <c r="W50" i="26"/>
  <c r="W58" i="26"/>
  <c r="W16" i="26"/>
  <c r="W48" i="26"/>
  <c r="W17" i="26"/>
  <c r="W25" i="26"/>
  <c r="W33" i="26"/>
  <c r="W41" i="26"/>
  <c r="W49" i="26"/>
  <c r="W57" i="26"/>
  <c r="W24" i="26"/>
  <c r="W32" i="26"/>
  <c r="W40" i="26"/>
  <c r="W56" i="26"/>
  <c r="W13" i="26"/>
  <c r="W47" i="26"/>
  <c r="W29" i="26"/>
  <c r="W23" i="26"/>
  <c r="W38" i="26"/>
  <c r="W53" i="26"/>
  <c r="W9" i="26"/>
  <c r="W14" i="26"/>
  <c r="W39" i="26"/>
  <c r="W54" i="26"/>
  <c r="W15" i="26"/>
  <c r="W30" i="26"/>
  <c r="W45" i="26"/>
  <c r="W21" i="26"/>
  <c r="W59" i="26"/>
  <c r="W31" i="26"/>
  <c r="W46" i="26"/>
  <c r="W55" i="26"/>
  <c r="W22" i="26"/>
  <c r="W37" i="26"/>
  <c r="F16" i="26"/>
  <c r="F24" i="26"/>
  <c r="F32" i="26"/>
  <c r="F40" i="26"/>
  <c r="F48" i="26"/>
  <c r="F56" i="26"/>
  <c r="F15" i="26"/>
  <c r="F23" i="26"/>
  <c r="F31" i="26"/>
  <c r="F39" i="26"/>
  <c r="F47" i="26"/>
  <c r="F55" i="26"/>
  <c r="F12" i="26"/>
  <c r="F18" i="26"/>
  <c r="F38" i="26"/>
  <c r="F44" i="26"/>
  <c r="F50" i="26"/>
  <c r="F29" i="26"/>
  <c r="F35" i="26"/>
  <c r="F41" i="26"/>
  <c r="F14" i="26"/>
  <c r="F20" i="26"/>
  <c r="F26" i="26"/>
  <c r="F46" i="26"/>
  <c r="F52" i="26"/>
  <c r="F59" i="26"/>
  <c r="F9" i="26"/>
  <c r="F11" i="26"/>
  <c r="F17" i="26"/>
  <c r="F37" i="26"/>
  <c r="F43" i="26"/>
  <c r="F49" i="26"/>
  <c r="F22" i="26"/>
  <c r="F28" i="26"/>
  <c r="F34" i="26"/>
  <c r="F27" i="26"/>
  <c r="F58" i="26"/>
  <c r="F45" i="26"/>
  <c r="F13" i="26"/>
  <c r="F25" i="26"/>
  <c r="F53" i="26"/>
  <c r="F21" i="26"/>
  <c r="F33" i="26"/>
  <c r="F54" i="26"/>
  <c r="F30" i="26"/>
  <c r="F42" i="26"/>
  <c r="F51" i="26"/>
  <c r="F57" i="26"/>
  <c r="F36" i="26"/>
  <c r="F10" i="26"/>
  <c r="F19" i="26"/>
  <c r="E5" i="26"/>
  <c r="X6" i="25"/>
  <c r="X7" i="25"/>
  <c r="X8" i="25"/>
  <c r="X9" i="25"/>
  <c r="X10" i="25"/>
  <c r="X11" i="25"/>
  <c r="X12" i="25"/>
  <c r="X13" i="25"/>
  <c r="X14" i="25"/>
  <c r="X15" i="25"/>
  <c r="X16" i="25"/>
  <c r="X17" i="25"/>
  <c r="X18" i="25"/>
  <c r="X19" i="25"/>
  <c r="X20" i="25"/>
  <c r="X21" i="25"/>
  <c r="X22" i="25"/>
  <c r="X23" i="25"/>
  <c r="X24" i="25"/>
  <c r="X25" i="25"/>
  <c r="X26" i="25"/>
  <c r="X27" i="25"/>
  <c r="X28" i="25"/>
  <c r="X29" i="25"/>
  <c r="X30" i="25"/>
  <c r="X31" i="25"/>
  <c r="X32" i="25"/>
  <c r="X33" i="25"/>
  <c r="X34" i="25"/>
  <c r="X35" i="25"/>
  <c r="X36" i="25"/>
  <c r="X37" i="25"/>
  <c r="X38" i="25"/>
  <c r="X39" i="25"/>
  <c r="X40" i="25"/>
  <c r="X41" i="25"/>
  <c r="X42" i="25"/>
  <c r="X43" i="25"/>
  <c r="X44" i="25"/>
  <c r="X45" i="25"/>
  <c r="X46" i="25"/>
  <c r="X47" i="25"/>
  <c r="X48" i="25"/>
  <c r="X49" i="25"/>
  <c r="X50" i="25"/>
  <c r="X51" i="25"/>
  <c r="X52" i="25"/>
  <c r="X53" i="25"/>
  <c r="X54" i="25"/>
  <c r="X55" i="25"/>
  <c r="X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" i="25"/>
  <c r="F5" i="25"/>
  <c r="D5" i="26" s="1"/>
  <c r="N10" i="26" l="1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9" i="26"/>
  <c r="P9" i="26"/>
  <c r="P10" i="26"/>
  <c r="P11" i="26"/>
  <c r="P12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P49" i="26"/>
  <c r="P50" i="26"/>
  <c r="P51" i="26"/>
  <c r="P52" i="26"/>
  <c r="P53" i="26"/>
  <c r="P54" i="26"/>
  <c r="P55" i="26"/>
  <c r="P56" i="26"/>
  <c r="P57" i="26"/>
  <c r="P58" i="26"/>
  <c r="P59" i="26"/>
  <c r="V11" i="26"/>
  <c r="V19" i="26"/>
  <c r="V27" i="26"/>
  <c r="V35" i="26"/>
  <c r="V43" i="26"/>
  <c r="V51" i="26"/>
  <c r="V59" i="26"/>
  <c r="V10" i="26"/>
  <c r="V18" i="26"/>
  <c r="V26" i="26"/>
  <c r="V34" i="26"/>
  <c r="V42" i="26"/>
  <c r="V50" i="26"/>
  <c r="V17" i="26"/>
  <c r="V25" i="26"/>
  <c r="V33" i="26"/>
  <c r="V41" i="26"/>
  <c r="V49" i="26"/>
  <c r="V57" i="26"/>
  <c r="V9" i="26"/>
  <c r="V15" i="26"/>
  <c r="V23" i="26"/>
  <c r="V31" i="26"/>
  <c r="V39" i="26"/>
  <c r="V16" i="26"/>
  <c r="V24" i="26"/>
  <c r="V32" i="26"/>
  <c r="V40" i="26"/>
  <c r="V48" i="26"/>
  <c r="V56" i="26"/>
  <c r="V47" i="26"/>
  <c r="V55" i="26"/>
  <c r="V38" i="26"/>
  <c r="V53" i="26"/>
  <c r="V54" i="26"/>
  <c r="V30" i="26"/>
  <c r="V14" i="26"/>
  <c r="V29" i="26"/>
  <c r="V44" i="26"/>
  <c r="V58" i="26"/>
  <c r="V20" i="26"/>
  <c r="V45" i="26"/>
  <c r="V21" i="26"/>
  <c r="V36" i="26"/>
  <c r="V12" i="26"/>
  <c r="V46" i="26"/>
  <c r="V22" i="26"/>
  <c r="V37" i="26"/>
  <c r="V52" i="26"/>
  <c r="V13" i="26"/>
  <c r="V28" i="26"/>
  <c r="E15" i="26"/>
  <c r="E23" i="26"/>
  <c r="E31" i="26"/>
  <c r="E39" i="26"/>
  <c r="E47" i="26"/>
  <c r="E55" i="26"/>
  <c r="E14" i="26"/>
  <c r="E22" i="26"/>
  <c r="E30" i="26"/>
  <c r="E38" i="26"/>
  <c r="E46" i="26"/>
  <c r="E54" i="26"/>
  <c r="E29" i="26"/>
  <c r="E35" i="26"/>
  <c r="E41" i="26"/>
  <c r="E20" i="26"/>
  <c r="E26" i="26"/>
  <c r="E32" i="26"/>
  <c r="E52" i="26"/>
  <c r="E59" i="26"/>
  <c r="E11" i="26"/>
  <c r="E17" i="26"/>
  <c r="E37" i="26"/>
  <c r="E43" i="26"/>
  <c r="E49" i="26"/>
  <c r="E28" i="26"/>
  <c r="E34" i="26"/>
  <c r="E40" i="26"/>
  <c r="E58" i="26"/>
  <c r="E9" i="26"/>
  <c r="E13" i="26"/>
  <c r="E19" i="26"/>
  <c r="E25" i="26"/>
  <c r="E45" i="26"/>
  <c r="E51" i="26"/>
  <c r="E36" i="26"/>
  <c r="E48" i="26"/>
  <c r="E12" i="26"/>
  <c r="E24" i="26"/>
  <c r="E53" i="26"/>
  <c r="E21" i="26"/>
  <c r="E33" i="26"/>
  <c r="E56" i="26"/>
  <c r="E42" i="26"/>
  <c r="E50" i="26"/>
  <c r="E57" i="26"/>
  <c r="E10" i="26"/>
  <c r="E18" i="26"/>
  <c r="E16" i="26"/>
  <c r="E44" i="26"/>
  <c r="E27" i="26"/>
  <c r="D14" i="26"/>
  <c r="D22" i="26"/>
  <c r="D30" i="26"/>
  <c r="D38" i="26"/>
  <c r="D46" i="26"/>
  <c r="D54" i="26"/>
  <c r="D9" i="26"/>
  <c r="D13" i="26"/>
  <c r="D21" i="26"/>
  <c r="D29" i="26"/>
  <c r="D37" i="26"/>
  <c r="D45" i="26"/>
  <c r="D53" i="26"/>
  <c r="D20" i="26"/>
  <c r="D26" i="26"/>
  <c r="D32" i="26"/>
  <c r="D52" i="26"/>
  <c r="D59" i="26"/>
  <c r="D11" i="26"/>
  <c r="D17" i="26"/>
  <c r="D23" i="26"/>
  <c r="D43" i="26"/>
  <c r="D49" i="26"/>
  <c r="D55" i="26"/>
  <c r="D28" i="26"/>
  <c r="D34" i="26"/>
  <c r="D40" i="26"/>
  <c r="D58" i="26"/>
  <c r="D19" i="26"/>
  <c r="D25" i="26"/>
  <c r="D31" i="26"/>
  <c r="D51" i="26"/>
  <c r="D10" i="26"/>
  <c r="D16" i="26"/>
  <c r="D36" i="26"/>
  <c r="D42" i="26"/>
  <c r="D48" i="26"/>
  <c r="D15" i="26"/>
  <c r="D44" i="26"/>
  <c r="D33" i="26"/>
  <c r="D56" i="26"/>
  <c r="D41" i="26"/>
  <c r="D50" i="26"/>
  <c r="D57" i="26"/>
  <c r="D18" i="26"/>
  <c r="D27" i="26"/>
  <c r="D39" i="26"/>
  <c r="D12" i="26"/>
  <c r="D24" i="26"/>
  <c r="D35" i="26"/>
  <c r="D47" i="26"/>
  <c r="S43" i="26"/>
  <c r="AG7" i="26" s="1"/>
  <c r="AG6" i="26" s="1"/>
  <c r="B43" i="26"/>
  <c r="S19" i="26"/>
  <c r="B19" i="26"/>
  <c r="B9" i="26"/>
  <c r="S9" i="26"/>
  <c r="S53" i="26"/>
  <c r="B53" i="26"/>
  <c r="L7" i="26" s="1"/>
  <c r="L6" i="26" s="1"/>
  <c r="S45" i="26"/>
  <c r="B45" i="26"/>
  <c r="B37" i="26"/>
  <c r="S37" i="26"/>
  <c r="S29" i="26"/>
  <c r="B29" i="26"/>
  <c r="S21" i="26"/>
  <c r="B21" i="26"/>
  <c r="B13" i="26"/>
  <c r="S13" i="26"/>
  <c r="S52" i="26"/>
  <c r="B52" i="26"/>
  <c r="S44" i="26"/>
  <c r="B44" i="26"/>
  <c r="O7" i="26" s="1"/>
  <c r="O6" i="26" s="1"/>
  <c r="S36" i="26"/>
  <c r="B36" i="26"/>
  <c r="S28" i="26"/>
  <c r="B28" i="26"/>
  <c r="S20" i="26"/>
  <c r="B20" i="26"/>
  <c r="S12" i="26"/>
  <c r="B12" i="26"/>
  <c r="S51" i="26"/>
  <c r="B51" i="26"/>
  <c r="S58" i="26"/>
  <c r="B58" i="26"/>
  <c r="S42" i="26"/>
  <c r="B42" i="26"/>
  <c r="S18" i="26"/>
  <c r="B18" i="26"/>
  <c r="S56" i="26"/>
  <c r="B56" i="26"/>
  <c r="S48" i="26"/>
  <c r="B48" i="26"/>
  <c r="S40" i="26"/>
  <c r="B40" i="26"/>
  <c r="S32" i="26"/>
  <c r="B32" i="26"/>
  <c r="S24" i="26"/>
  <c r="B24" i="26"/>
  <c r="S16" i="26"/>
  <c r="B16" i="26"/>
  <c r="S50" i="26"/>
  <c r="B50" i="26"/>
  <c r="S34" i="26"/>
  <c r="B34" i="26"/>
  <c r="S26" i="26"/>
  <c r="W7" i="26" s="1"/>
  <c r="W6" i="26" s="1"/>
  <c r="B26" i="26"/>
  <c r="S10" i="26"/>
  <c r="B10" i="26"/>
  <c r="B57" i="26"/>
  <c r="S57" i="26"/>
  <c r="S25" i="26"/>
  <c r="B25" i="26"/>
  <c r="S55" i="26"/>
  <c r="B55" i="26"/>
  <c r="S47" i="26"/>
  <c r="AF7" i="26" s="1"/>
  <c r="AF6" i="26" s="1"/>
  <c r="B47" i="26"/>
  <c r="S39" i="26"/>
  <c r="B39" i="26"/>
  <c r="S31" i="26"/>
  <c r="B31" i="26"/>
  <c r="S23" i="26"/>
  <c r="B23" i="26"/>
  <c r="S15" i="26"/>
  <c r="B15" i="26"/>
  <c r="S59" i="26"/>
  <c r="B59" i="26"/>
  <c r="S35" i="26"/>
  <c r="B35" i="26"/>
  <c r="S27" i="26"/>
  <c r="B27" i="26"/>
  <c r="S11" i="26"/>
  <c r="B11" i="26"/>
  <c r="S49" i="26"/>
  <c r="B49" i="26"/>
  <c r="S41" i="26"/>
  <c r="B41" i="26"/>
  <c r="B33" i="26"/>
  <c r="S33" i="26"/>
  <c r="S17" i="26"/>
  <c r="B17" i="26"/>
  <c r="B54" i="26"/>
  <c r="S54" i="26"/>
  <c r="AC7" i="26" s="1"/>
  <c r="AC6" i="26" s="1"/>
  <c r="S46" i="26"/>
  <c r="B46" i="26"/>
  <c r="B38" i="26"/>
  <c r="S38" i="26"/>
  <c r="S30" i="26"/>
  <c r="B30" i="26"/>
  <c r="S22" i="26"/>
  <c r="B22" i="26"/>
  <c r="B14" i="26"/>
  <c r="S14" i="26"/>
  <c r="Q7" i="26" l="1"/>
  <c r="Q6" i="26" s="1"/>
  <c r="U7" i="26"/>
  <c r="U6" i="26" s="1"/>
  <c r="V7" i="26"/>
  <c r="V6" i="26" s="1"/>
  <c r="AA7" i="26"/>
  <c r="AA6" i="26" s="1"/>
  <c r="Z7" i="26"/>
  <c r="Z6" i="26" s="1"/>
  <c r="X7" i="26"/>
  <c r="X6" i="26" s="1"/>
  <c r="Y7" i="26"/>
  <c r="Y6" i="26" s="1"/>
  <c r="N7" i="26"/>
  <c r="N6" i="26" s="1"/>
  <c r="I7" i="26"/>
  <c r="I6" i="26" s="1"/>
  <c r="P7" i="26"/>
  <c r="P6" i="26" s="1"/>
  <c r="G7" i="26"/>
  <c r="G6" i="26" s="1"/>
  <c r="H7" i="26"/>
  <c r="H6" i="26" s="1"/>
  <c r="M7" i="26"/>
  <c r="M6" i="26" s="1"/>
  <c r="E7" i="26"/>
  <c r="E6" i="26" s="1"/>
  <c r="AE7" i="26"/>
  <c r="AE6" i="26" s="1"/>
  <c r="AD7" i="26"/>
  <c r="AD6" i="26" s="1"/>
  <c r="AC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Z5" i="7"/>
  <c r="O5" i="7"/>
  <c r="L5" i="7"/>
  <c r="AD3" i="7" l="1"/>
  <c r="M210" i="7"/>
  <c r="AE3" i="7"/>
  <c r="AB3" i="7"/>
  <c r="N3" i="7"/>
  <c r="S205" i="19" l="1"/>
  <c r="R205" i="19"/>
  <c r="S204" i="8" s="1"/>
  <c r="Q205" i="19"/>
  <c r="P205" i="19"/>
  <c r="O205" i="19"/>
  <c r="S204" i="19"/>
  <c r="R204" i="19"/>
  <c r="S203" i="8" s="1"/>
  <c r="Q204" i="19"/>
  <c r="P204" i="19"/>
  <c r="O204" i="19"/>
  <c r="S203" i="19"/>
  <c r="R203" i="19"/>
  <c r="S202" i="8" s="1"/>
  <c r="Q203" i="19"/>
  <c r="P203" i="19"/>
  <c r="O203" i="19"/>
  <c r="S202" i="19"/>
  <c r="R202" i="19"/>
  <c r="S201" i="8" s="1"/>
  <c r="Q202" i="19"/>
  <c r="P202" i="19"/>
  <c r="O202" i="19"/>
  <c r="S201" i="19"/>
  <c r="R201" i="19"/>
  <c r="S200" i="8" s="1"/>
  <c r="Q201" i="19"/>
  <c r="P201" i="19"/>
  <c r="O201" i="19"/>
  <c r="S200" i="19"/>
  <c r="R200" i="19"/>
  <c r="S199" i="8" s="1"/>
  <c r="Q200" i="19"/>
  <c r="P200" i="19"/>
  <c r="O200" i="19"/>
  <c r="S199" i="19"/>
  <c r="R199" i="19"/>
  <c r="S198" i="8" s="1"/>
  <c r="Q199" i="19"/>
  <c r="P199" i="19"/>
  <c r="O199" i="19"/>
  <c r="S198" i="19"/>
  <c r="R198" i="19"/>
  <c r="S197" i="8" s="1"/>
  <c r="Q198" i="19"/>
  <c r="P198" i="19"/>
  <c r="O198" i="19"/>
  <c r="S197" i="19"/>
  <c r="R197" i="19"/>
  <c r="S196" i="8" s="1"/>
  <c r="Q197" i="19"/>
  <c r="P197" i="19"/>
  <c r="O197" i="19"/>
  <c r="S196" i="19"/>
  <c r="R196" i="19"/>
  <c r="S195" i="8" s="1"/>
  <c r="Q196" i="19"/>
  <c r="P196" i="19"/>
  <c r="O196" i="19"/>
  <c r="S195" i="19"/>
  <c r="R195" i="19"/>
  <c r="S194" i="8" s="1"/>
  <c r="Q195" i="19"/>
  <c r="P195" i="19"/>
  <c r="O195" i="19"/>
  <c r="S194" i="19"/>
  <c r="R194" i="19"/>
  <c r="S193" i="8" s="1"/>
  <c r="Q194" i="19"/>
  <c r="P194" i="19"/>
  <c r="O194" i="19"/>
  <c r="S193" i="19"/>
  <c r="R193" i="19"/>
  <c r="S192" i="8" s="1"/>
  <c r="Q193" i="19"/>
  <c r="P193" i="19"/>
  <c r="O193" i="19"/>
  <c r="S192" i="19"/>
  <c r="R192" i="19"/>
  <c r="S191" i="8" s="1"/>
  <c r="Q192" i="19"/>
  <c r="P192" i="19"/>
  <c r="O192" i="19"/>
  <c r="S191" i="19"/>
  <c r="R191" i="19"/>
  <c r="S190" i="8" s="1"/>
  <c r="Q191" i="19"/>
  <c r="P191" i="19"/>
  <c r="O191" i="19"/>
  <c r="S190" i="19"/>
  <c r="R190" i="19"/>
  <c r="S189" i="8" s="1"/>
  <c r="Q190" i="19"/>
  <c r="P190" i="19"/>
  <c r="O190" i="19"/>
  <c r="S189" i="19"/>
  <c r="R189" i="19"/>
  <c r="S188" i="8" s="1"/>
  <c r="Q189" i="19"/>
  <c r="P189" i="19"/>
  <c r="O189" i="19"/>
  <c r="S188" i="19"/>
  <c r="R188" i="19"/>
  <c r="S187" i="8" s="1"/>
  <c r="Q188" i="19"/>
  <c r="P188" i="19"/>
  <c r="O188" i="19"/>
  <c r="S187" i="19"/>
  <c r="R187" i="19"/>
  <c r="S186" i="8" s="1"/>
  <c r="Q187" i="19"/>
  <c r="P187" i="19"/>
  <c r="O187" i="19"/>
  <c r="S186" i="19"/>
  <c r="R186" i="19"/>
  <c r="S185" i="8" s="1"/>
  <c r="Q186" i="19"/>
  <c r="P186" i="19"/>
  <c r="O186" i="19"/>
  <c r="S185" i="19"/>
  <c r="R185" i="19"/>
  <c r="S184" i="8" s="1"/>
  <c r="Q185" i="19"/>
  <c r="P185" i="19"/>
  <c r="O185" i="19"/>
  <c r="S184" i="19"/>
  <c r="R184" i="19"/>
  <c r="S183" i="8" s="1"/>
  <c r="Q184" i="19"/>
  <c r="P184" i="19"/>
  <c r="O184" i="19"/>
  <c r="S183" i="19"/>
  <c r="R183" i="19"/>
  <c r="S182" i="8" s="1"/>
  <c r="Q183" i="19"/>
  <c r="P183" i="19"/>
  <c r="O183" i="19"/>
  <c r="S182" i="19"/>
  <c r="R182" i="19"/>
  <c r="S181" i="8" s="1"/>
  <c r="Q182" i="19"/>
  <c r="P182" i="19"/>
  <c r="O182" i="19"/>
  <c r="S181" i="19"/>
  <c r="R181" i="19"/>
  <c r="S180" i="8" s="1"/>
  <c r="Q181" i="19"/>
  <c r="P181" i="19"/>
  <c r="O181" i="19"/>
  <c r="S180" i="19"/>
  <c r="R180" i="19"/>
  <c r="S179" i="8" s="1"/>
  <c r="Q180" i="19"/>
  <c r="P180" i="19"/>
  <c r="O180" i="19"/>
  <c r="S179" i="19"/>
  <c r="R179" i="19"/>
  <c r="S178" i="8" s="1"/>
  <c r="Q179" i="19"/>
  <c r="P179" i="19"/>
  <c r="O179" i="19"/>
  <c r="S178" i="19"/>
  <c r="R178" i="19"/>
  <c r="S177" i="8" s="1"/>
  <c r="Q178" i="19"/>
  <c r="P178" i="19"/>
  <c r="O178" i="19"/>
  <c r="S177" i="19"/>
  <c r="R177" i="19"/>
  <c r="S176" i="8" s="1"/>
  <c r="Q177" i="19"/>
  <c r="P177" i="19"/>
  <c r="O177" i="19"/>
  <c r="S176" i="19"/>
  <c r="R176" i="19"/>
  <c r="S175" i="8" s="1"/>
  <c r="Q176" i="19"/>
  <c r="P176" i="19"/>
  <c r="O176" i="19"/>
  <c r="S175" i="19"/>
  <c r="R175" i="19"/>
  <c r="S174" i="8" s="1"/>
  <c r="Q175" i="19"/>
  <c r="P175" i="19"/>
  <c r="O175" i="19"/>
  <c r="S174" i="19"/>
  <c r="R174" i="19"/>
  <c r="S173" i="8" s="1"/>
  <c r="Q174" i="19"/>
  <c r="P174" i="19"/>
  <c r="O174" i="19"/>
  <c r="S173" i="19"/>
  <c r="R173" i="19"/>
  <c r="S172" i="8" s="1"/>
  <c r="Q173" i="19"/>
  <c r="P173" i="19"/>
  <c r="O173" i="19"/>
  <c r="S172" i="19"/>
  <c r="R172" i="19"/>
  <c r="S171" i="8" s="1"/>
  <c r="Q172" i="19"/>
  <c r="P172" i="19"/>
  <c r="O172" i="19"/>
  <c r="S171" i="19"/>
  <c r="R171" i="19"/>
  <c r="S170" i="8" s="1"/>
  <c r="Q171" i="19"/>
  <c r="P171" i="19"/>
  <c r="O171" i="19"/>
  <c r="S170" i="19"/>
  <c r="R170" i="19"/>
  <c r="S169" i="8" s="1"/>
  <c r="Q170" i="19"/>
  <c r="P170" i="19"/>
  <c r="O170" i="19"/>
  <c r="S169" i="19"/>
  <c r="R169" i="19"/>
  <c r="S168" i="8" s="1"/>
  <c r="Q169" i="19"/>
  <c r="P169" i="19"/>
  <c r="O169" i="19"/>
  <c r="S168" i="19"/>
  <c r="R168" i="19"/>
  <c r="S167" i="8" s="1"/>
  <c r="Q168" i="19"/>
  <c r="P168" i="19"/>
  <c r="O168" i="19"/>
  <c r="S167" i="19"/>
  <c r="R167" i="19"/>
  <c r="S166" i="8" s="1"/>
  <c r="Q167" i="19"/>
  <c r="P167" i="19"/>
  <c r="O167" i="19"/>
  <c r="S166" i="19"/>
  <c r="R166" i="19"/>
  <c r="S165" i="8" s="1"/>
  <c r="Q166" i="19"/>
  <c r="P166" i="19"/>
  <c r="O166" i="19"/>
  <c r="S165" i="19"/>
  <c r="R165" i="19"/>
  <c r="S164" i="8" s="1"/>
  <c r="Q165" i="19"/>
  <c r="P165" i="19"/>
  <c r="O165" i="19"/>
  <c r="S164" i="19"/>
  <c r="R164" i="19"/>
  <c r="S163" i="8" s="1"/>
  <c r="Q164" i="19"/>
  <c r="P164" i="19"/>
  <c r="O164" i="19"/>
  <c r="S163" i="19"/>
  <c r="R163" i="19"/>
  <c r="S162" i="8" s="1"/>
  <c r="Q163" i="19"/>
  <c r="P163" i="19"/>
  <c r="O163" i="19"/>
  <c r="S162" i="19"/>
  <c r="R162" i="19"/>
  <c r="S161" i="8" s="1"/>
  <c r="Q162" i="19"/>
  <c r="P162" i="19"/>
  <c r="O162" i="19"/>
  <c r="S161" i="19"/>
  <c r="R161" i="19"/>
  <c r="S160" i="8" s="1"/>
  <c r="Q161" i="19"/>
  <c r="P161" i="19"/>
  <c r="O161" i="19"/>
  <c r="S160" i="19"/>
  <c r="R160" i="19"/>
  <c r="S159" i="8" s="1"/>
  <c r="Q160" i="19"/>
  <c r="P160" i="19"/>
  <c r="O160" i="19"/>
  <c r="S159" i="19"/>
  <c r="R159" i="19"/>
  <c r="S158" i="8" s="1"/>
  <c r="Q159" i="19"/>
  <c r="P159" i="19"/>
  <c r="O159" i="19"/>
  <c r="S158" i="19"/>
  <c r="R158" i="19"/>
  <c r="S157" i="8" s="1"/>
  <c r="Q158" i="19"/>
  <c r="P158" i="19"/>
  <c r="O158" i="19"/>
  <c r="S157" i="19"/>
  <c r="R157" i="19"/>
  <c r="S156" i="8" s="1"/>
  <c r="Q157" i="19"/>
  <c r="P157" i="19"/>
  <c r="O157" i="19"/>
  <c r="S156" i="19"/>
  <c r="R156" i="19"/>
  <c r="S155" i="8" s="1"/>
  <c r="Q156" i="19"/>
  <c r="P156" i="19"/>
  <c r="O156" i="19"/>
  <c r="S155" i="19"/>
  <c r="R155" i="19"/>
  <c r="S154" i="8" s="1"/>
  <c r="Q155" i="19"/>
  <c r="P155" i="19"/>
  <c r="O155" i="19"/>
  <c r="S154" i="19"/>
  <c r="R154" i="19"/>
  <c r="S153" i="8" s="1"/>
  <c r="Q154" i="19"/>
  <c r="P154" i="19"/>
  <c r="O154" i="19"/>
  <c r="S153" i="19"/>
  <c r="R153" i="19"/>
  <c r="S152" i="8" s="1"/>
  <c r="Q153" i="19"/>
  <c r="P153" i="19"/>
  <c r="O153" i="19"/>
  <c r="S152" i="19"/>
  <c r="R152" i="19"/>
  <c r="S151" i="8" s="1"/>
  <c r="Q152" i="19"/>
  <c r="P152" i="19"/>
  <c r="O152" i="19"/>
  <c r="S151" i="19"/>
  <c r="R151" i="19"/>
  <c r="S150" i="8" s="1"/>
  <c r="Q151" i="19"/>
  <c r="P151" i="19"/>
  <c r="O151" i="19"/>
  <c r="S150" i="19"/>
  <c r="R150" i="19"/>
  <c r="S149" i="8" s="1"/>
  <c r="Q150" i="19"/>
  <c r="P150" i="19"/>
  <c r="O150" i="19"/>
  <c r="S149" i="19"/>
  <c r="R149" i="19"/>
  <c r="S148" i="8" s="1"/>
  <c r="Q149" i="19"/>
  <c r="P149" i="19"/>
  <c r="O149" i="19"/>
  <c r="S148" i="19"/>
  <c r="R148" i="19"/>
  <c r="S147" i="8" s="1"/>
  <c r="Q148" i="19"/>
  <c r="P148" i="19"/>
  <c r="O148" i="19"/>
  <c r="S147" i="19"/>
  <c r="R147" i="19"/>
  <c r="S146" i="8" s="1"/>
  <c r="Q147" i="19"/>
  <c r="P147" i="19"/>
  <c r="O147" i="19"/>
  <c r="S146" i="19"/>
  <c r="R146" i="19"/>
  <c r="S145" i="8" s="1"/>
  <c r="Q146" i="19"/>
  <c r="P146" i="19"/>
  <c r="O146" i="19"/>
  <c r="S145" i="19"/>
  <c r="R145" i="19"/>
  <c r="S144" i="8" s="1"/>
  <c r="Q145" i="19"/>
  <c r="P145" i="19"/>
  <c r="O145" i="19"/>
  <c r="S144" i="19"/>
  <c r="R144" i="19"/>
  <c r="S143" i="8" s="1"/>
  <c r="Q144" i="19"/>
  <c r="P144" i="19"/>
  <c r="O144" i="19"/>
  <c r="S143" i="19"/>
  <c r="R143" i="19"/>
  <c r="S142" i="8" s="1"/>
  <c r="Q143" i="19"/>
  <c r="P143" i="19"/>
  <c r="O143" i="19"/>
  <c r="S142" i="19"/>
  <c r="R142" i="19"/>
  <c r="S141" i="8" s="1"/>
  <c r="Q142" i="19"/>
  <c r="P142" i="19"/>
  <c r="O142" i="19"/>
  <c r="S141" i="19"/>
  <c r="R141" i="19"/>
  <c r="S140" i="8" s="1"/>
  <c r="Q141" i="19"/>
  <c r="P141" i="19"/>
  <c r="O141" i="19"/>
  <c r="S140" i="19"/>
  <c r="R140" i="19"/>
  <c r="S139" i="8" s="1"/>
  <c r="Q140" i="19"/>
  <c r="P140" i="19"/>
  <c r="O140" i="19"/>
  <c r="S139" i="19"/>
  <c r="R139" i="19"/>
  <c r="S138" i="8" s="1"/>
  <c r="Q139" i="19"/>
  <c r="P139" i="19"/>
  <c r="O139" i="19"/>
  <c r="S138" i="19"/>
  <c r="R138" i="19"/>
  <c r="S137" i="8" s="1"/>
  <c r="Q138" i="19"/>
  <c r="P138" i="19"/>
  <c r="O138" i="19"/>
  <c r="S137" i="19"/>
  <c r="R137" i="19"/>
  <c r="S136" i="8" s="1"/>
  <c r="Q137" i="19"/>
  <c r="P137" i="19"/>
  <c r="O137" i="19"/>
  <c r="S136" i="19"/>
  <c r="R136" i="19"/>
  <c r="S135" i="8" s="1"/>
  <c r="Q136" i="19"/>
  <c r="P136" i="19"/>
  <c r="O136" i="19"/>
  <c r="S135" i="19"/>
  <c r="R135" i="19"/>
  <c r="S134" i="8" s="1"/>
  <c r="Q135" i="19"/>
  <c r="P135" i="19"/>
  <c r="O135" i="19"/>
  <c r="S134" i="19"/>
  <c r="R134" i="19"/>
  <c r="S133" i="8" s="1"/>
  <c r="Q134" i="19"/>
  <c r="P134" i="19"/>
  <c r="O134" i="19"/>
  <c r="S133" i="19"/>
  <c r="R133" i="19"/>
  <c r="S132" i="8" s="1"/>
  <c r="Q133" i="19"/>
  <c r="P133" i="19"/>
  <c r="O133" i="19"/>
  <c r="S132" i="19"/>
  <c r="R132" i="19"/>
  <c r="S131" i="8" s="1"/>
  <c r="Q132" i="19"/>
  <c r="P132" i="19"/>
  <c r="O132" i="19"/>
  <c r="S131" i="19"/>
  <c r="R131" i="19"/>
  <c r="S130" i="8" s="1"/>
  <c r="Q131" i="19"/>
  <c r="P131" i="19"/>
  <c r="O131" i="19"/>
  <c r="S130" i="19"/>
  <c r="R130" i="19"/>
  <c r="S129" i="8" s="1"/>
  <c r="Q130" i="19"/>
  <c r="P130" i="19"/>
  <c r="O130" i="19"/>
  <c r="S129" i="19"/>
  <c r="R129" i="19"/>
  <c r="S128" i="8" s="1"/>
  <c r="Q129" i="19"/>
  <c r="P129" i="19"/>
  <c r="O129" i="19"/>
  <c r="S128" i="19"/>
  <c r="R128" i="19"/>
  <c r="S127" i="8" s="1"/>
  <c r="Q128" i="19"/>
  <c r="P128" i="19"/>
  <c r="O128" i="19"/>
  <c r="S127" i="19"/>
  <c r="R127" i="19"/>
  <c r="S126" i="8" s="1"/>
  <c r="Q127" i="19"/>
  <c r="P127" i="19"/>
  <c r="O127" i="19"/>
  <c r="S126" i="19"/>
  <c r="R126" i="19"/>
  <c r="S125" i="8" s="1"/>
  <c r="Q126" i="19"/>
  <c r="P126" i="19"/>
  <c r="O126" i="19"/>
  <c r="S125" i="19"/>
  <c r="R125" i="19"/>
  <c r="S124" i="8" s="1"/>
  <c r="Q125" i="19"/>
  <c r="P125" i="19"/>
  <c r="O125" i="19"/>
  <c r="S124" i="19"/>
  <c r="R124" i="19"/>
  <c r="S123" i="8" s="1"/>
  <c r="Q124" i="19"/>
  <c r="P124" i="19"/>
  <c r="O124" i="19"/>
  <c r="S123" i="19"/>
  <c r="R123" i="19"/>
  <c r="S122" i="8" s="1"/>
  <c r="Q123" i="19"/>
  <c r="P123" i="19"/>
  <c r="O123" i="19"/>
  <c r="S122" i="19"/>
  <c r="R122" i="19"/>
  <c r="S121" i="8" s="1"/>
  <c r="Q122" i="19"/>
  <c r="P122" i="19"/>
  <c r="O122" i="19"/>
  <c r="S121" i="19"/>
  <c r="R121" i="19"/>
  <c r="S120" i="8" s="1"/>
  <c r="Q121" i="19"/>
  <c r="P121" i="19"/>
  <c r="O121" i="19"/>
  <c r="S120" i="19"/>
  <c r="R120" i="19"/>
  <c r="S119" i="8" s="1"/>
  <c r="Q120" i="19"/>
  <c r="P120" i="19"/>
  <c r="O120" i="19"/>
  <c r="S119" i="19"/>
  <c r="R119" i="19"/>
  <c r="S118" i="8" s="1"/>
  <c r="Q119" i="19"/>
  <c r="P119" i="19"/>
  <c r="O119" i="19"/>
  <c r="S118" i="19"/>
  <c r="R118" i="19"/>
  <c r="S117" i="8" s="1"/>
  <c r="Q118" i="19"/>
  <c r="P118" i="19"/>
  <c r="O118" i="19"/>
  <c r="S117" i="19"/>
  <c r="R117" i="19"/>
  <c r="S116" i="8" s="1"/>
  <c r="Q117" i="19"/>
  <c r="P117" i="19"/>
  <c r="O117" i="19"/>
  <c r="S116" i="19"/>
  <c r="R116" i="19"/>
  <c r="S115" i="8" s="1"/>
  <c r="Q116" i="19"/>
  <c r="P116" i="19"/>
  <c r="O116" i="19"/>
  <c r="S115" i="19"/>
  <c r="R115" i="19"/>
  <c r="S114" i="8" s="1"/>
  <c r="Q115" i="19"/>
  <c r="P115" i="19"/>
  <c r="O115" i="19"/>
  <c r="S114" i="19"/>
  <c r="R114" i="19"/>
  <c r="S113" i="8" s="1"/>
  <c r="Q114" i="19"/>
  <c r="P114" i="19"/>
  <c r="O114" i="19"/>
  <c r="S113" i="19"/>
  <c r="R113" i="19"/>
  <c r="S112" i="8" s="1"/>
  <c r="Q113" i="19"/>
  <c r="P113" i="19"/>
  <c r="O113" i="19"/>
  <c r="S112" i="19"/>
  <c r="R112" i="19"/>
  <c r="S111" i="8" s="1"/>
  <c r="Q112" i="19"/>
  <c r="P112" i="19"/>
  <c r="O112" i="19"/>
  <c r="S111" i="19"/>
  <c r="R111" i="19"/>
  <c r="S110" i="8" s="1"/>
  <c r="Q111" i="19"/>
  <c r="P111" i="19"/>
  <c r="O111" i="19"/>
  <c r="S110" i="19"/>
  <c r="R110" i="19"/>
  <c r="S109" i="8" s="1"/>
  <c r="Q110" i="19"/>
  <c r="P110" i="19"/>
  <c r="O110" i="19"/>
  <c r="S109" i="19"/>
  <c r="R109" i="19"/>
  <c r="S108" i="8" s="1"/>
  <c r="Q109" i="19"/>
  <c r="P109" i="19"/>
  <c r="O109" i="19"/>
  <c r="S108" i="19"/>
  <c r="R108" i="19"/>
  <c r="S107" i="8" s="1"/>
  <c r="Q108" i="19"/>
  <c r="P108" i="19"/>
  <c r="O108" i="19"/>
  <c r="S107" i="19"/>
  <c r="R107" i="19"/>
  <c r="S106" i="8" s="1"/>
  <c r="Q107" i="19"/>
  <c r="P107" i="19"/>
  <c r="O107" i="19"/>
  <c r="S106" i="19"/>
  <c r="R106" i="19"/>
  <c r="S105" i="8" s="1"/>
  <c r="Q106" i="19"/>
  <c r="P106" i="19"/>
  <c r="O106" i="19"/>
  <c r="S105" i="19"/>
  <c r="R105" i="19"/>
  <c r="S104" i="8" s="1"/>
  <c r="Q105" i="19"/>
  <c r="P105" i="19"/>
  <c r="O105" i="19"/>
  <c r="S104" i="19"/>
  <c r="R104" i="19"/>
  <c r="S103" i="8" s="1"/>
  <c r="Q104" i="19"/>
  <c r="P104" i="19"/>
  <c r="O104" i="19"/>
  <c r="S103" i="19"/>
  <c r="R103" i="19"/>
  <c r="S102" i="8" s="1"/>
  <c r="Q103" i="19"/>
  <c r="P103" i="19"/>
  <c r="O103" i="19"/>
  <c r="S102" i="19"/>
  <c r="R102" i="19"/>
  <c r="S101" i="8" s="1"/>
  <c r="Q102" i="19"/>
  <c r="P102" i="19"/>
  <c r="O102" i="19"/>
  <c r="S101" i="19"/>
  <c r="R101" i="19"/>
  <c r="S100" i="8" s="1"/>
  <c r="Q101" i="19"/>
  <c r="P101" i="19"/>
  <c r="O101" i="19"/>
  <c r="S100" i="19"/>
  <c r="R100" i="19"/>
  <c r="S99" i="8" s="1"/>
  <c r="Q100" i="19"/>
  <c r="P100" i="19"/>
  <c r="O100" i="19"/>
  <c r="S99" i="19"/>
  <c r="R99" i="19"/>
  <c r="S98" i="8" s="1"/>
  <c r="Q99" i="19"/>
  <c r="P99" i="19"/>
  <c r="O99" i="19"/>
  <c r="S98" i="19"/>
  <c r="R98" i="19"/>
  <c r="S97" i="8" s="1"/>
  <c r="Q98" i="19"/>
  <c r="P98" i="19"/>
  <c r="O98" i="19"/>
  <c r="S97" i="19"/>
  <c r="R97" i="19"/>
  <c r="S96" i="8" s="1"/>
  <c r="Q97" i="19"/>
  <c r="P97" i="19"/>
  <c r="O97" i="19"/>
  <c r="S96" i="19"/>
  <c r="R96" i="19"/>
  <c r="S95" i="8" s="1"/>
  <c r="Q96" i="19"/>
  <c r="P96" i="19"/>
  <c r="O96" i="19"/>
  <c r="S95" i="19"/>
  <c r="R95" i="19"/>
  <c r="S94" i="8" s="1"/>
  <c r="Q95" i="19"/>
  <c r="P95" i="19"/>
  <c r="O95" i="19"/>
  <c r="S94" i="19"/>
  <c r="R94" i="19"/>
  <c r="S93" i="8" s="1"/>
  <c r="Q94" i="19"/>
  <c r="P94" i="19"/>
  <c r="O94" i="19"/>
  <c r="S93" i="19"/>
  <c r="R93" i="19"/>
  <c r="S92" i="8" s="1"/>
  <c r="Q93" i="19"/>
  <c r="P93" i="19"/>
  <c r="O93" i="19"/>
  <c r="S92" i="19"/>
  <c r="R92" i="19"/>
  <c r="S91" i="8" s="1"/>
  <c r="Q92" i="19"/>
  <c r="P92" i="19"/>
  <c r="O92" i="19"/>
  <c r="S91" i="19"/>
  <c r="R91" i="19"/>
  <c r="S90" i="8" s="1"/>
  <c r="Q91" i="19"/>
  <c r="P91" i="19"/>
  <c r="O91" i="19"/>
  <c r="S90" i="19"/>
  <c r="R90" i="19"/>
  <c r="S89" i="8" s="1"/>
  <c r="Q90" i="19"/>
  <c r="P90" i="19"/>
  <c r="O90" i="19"/>
  <c r="S89" i="19"/>
  <c r="R89" i="19"/>
  <c r="S88" i="8" s="1"/>
  <c r="Q89" i="19"/>
  <c r="P89" i="19"/>
  <c r="O89" i="19"/>
  <c r="S88" i="19"/>
  <c r="R88" i="19"/>
  <c r="S87" i="8" s="1"/>
  <c r="Q88" i="19"/>
  <c r="P88" i="19"/>
  <c r="O88" i="19"/>
  <c r="S87" i="19"/>
  <c r="R87" i="19"/>
  <c r="S86" i="8" s="1"/>
  <c r="Q87" i="19"/>
  <c r="P87" i="19"/>
  <c r="O87" i="19"/>
  <c r="S86" i="19"/>
  <c r="R86" i="19"/>
  <c r="S85" i="8" s="1"/>
  <c r="Q86" i="19"/>
  <c r="P86" i="19"/>
  <c r="O86" i="19"/>
  <c r="S85" i="19"/>
  <c r="R85" i="19"/>
  <c r="S84" i="8" s="1"/>
  <c r="Q85" i="19"/>
  <c r="P85" i="19"/>
  <c r="O85" i="19"/>
  <c r="S84" i="19"/>
  <c r="R84" i="19"/>
  <c r="S83" i="8" s="1"/>
  <c r="Q84" i="19"/>
  <c r="P84" i="19"/>
  <c r="O84" i="19"/>
  <c r="S83" i="19"/>
  <c r="R83" i="19"/>
  <c r="S82" i="8" s="1"/>
  <c r="Q83" i="19"/>
  <c r="P83" i="19"/>
  <c r="O83" i="19"/>
  <c r="S82" i="19"/>
  <c r="R82" i="19"/>
  <c r="S81" i="8" s="1"/>
  <c r="Q82" i="19"/>
  <c r="P82" i="19"/>
  <c r="O82" i="19"/>
  <c r="S81" i="19"/>
  <c r="R81" i="19"/>
  <c r="S80" i="8" s="1"/>
  <c r="Q81" i="19"/>
  <c r="P81" i="19"/>
  <c r="O81" i="19"/>
  <c r="S80" i="19"/>
  <c r="R80" i="19"/>
  <c r="S79" i="8" s="1"/>
  <c r="Q80" i="19"/>
  <c r="P80" i="19"/>
  <c r="O80" i="19"/>
  <c r="S79" i="19"/>
  <c r="R79" i="19"/>
  <c r="S78" i="8" s="1"/>
  <c r="Q79" i="19"/>
  <c r="P79" i="19"/>
  <c r="O79" i="19"/>
  <c r="S78" i="19"/>
  <c r="R78" i="19"/>
  <c r="S77" i="8" s="1"/>
  <c r="Q78" i="19"/>
  <c r="P78" i="19"/>
  <c r="O78" i="19"/>
  <c r="S77" i="19"/>
  <c r="R77" i="19"/>
  <c r="S76" i="8" s="1"/>
  <c r="Q77" i="19"/>
  <c r="P77" i="19"/>
  <c r="O77" i="19"/>
  <c r="S76" i="19"/>
  <c r="R76" i="19"/>
  <c r="S75" i="8" s="1"/>
  <c r="Q76" i="19"/>
  <c r="P76" i="19"/>
  <c r="O76" i="19"/>
  <c r="S75" i="19"/>
  <c r="R75" i="19"/>
  <c r="S74" i="8" s="1"/>
  <c r="Q75" i="19"/>
  <c r="P75" i="19"/>
  <c r="O75" i="19"/>
  <c r="S74" i="19"/>
  <c r="R74" i="19"/>
  <c r="S73" i="8" s="1"/>
  <c r="Q74" i="19"/>
  <c r="P74" i="19"/>
  <c r="O74" i="19"/>
  <c r="S73" i="19"/>
  <c r="R73" i="19"/>
  <c r="S72" i="8" s="1"/>
  <c r="Q73" i="19"/>
  <c r="P73" i="19"/>
  <c r="O73" i="19"/>
  <c r="S72" i="19"/>
  <c r="R72" i="19"/>
  <c r="S71" i="8" s="1"/>
  <c r="Q72" i="19"/>
  <c r="P72" i="19"/>
  <c r="O72" i="19"/>
  <c r="S71" i="19"/>
  <c r="R71" i="19"/>
  <c r="S70" i="8" s="1"/>
  <c r="Q71" i="19"/>
  <c r="P71" i="19"/>
  <c r="O71" i="19"/>
  <c r="S70" i="19"/>
  <c r="R70" i="19"/>
  <c r="S69" i="8" s="1"/>
  <c r="Q70" i="19"/>
  <c r="P70" i="19"/>
  <c r="O70" i="19"/>
  <c r="S69" i="19"/>
  <c r="R69" i="19"/>
  <c r="S68" i="8" s="1"/>
  <c r="Q69" i="19"/>
  <c r="P69" i="19"/>
  <c r="O69" i="19"/>
  <c r="S68" i="19"/>
  <c r="R68" i="19"/>
  <c r="S67" i="8" s="1"/>
  <c r="Q68" i="19"/>
  <c r="P68" i="19"/>
  <c r="O68" i="19"/>
  <c r="S67" i="19"/>
  <c r="R67" i="19"/>
  <c r="S66" i="8" s="1"/>
  <c r="Q67" i="19"/>
  <c r="P67" i="19"/>
  <c r="O67" i="19"/>
  <c r="S66" i="19"/>
  <c r="R66" i="19"/>
  <c r="S65" i="8" s="1"/>
  <c r="Q66" i="19"/>
  <c r="P66" i="19"/>
  <c r="O66" i="19"/>
  <c r="S65" i="19"/>
  <c r="R65" i="19"/>
  <c r="S64" i="8" s="1"/>
  <c r="Q65" i="19"/>
  <c r="P65" i="19"/>
  <c r="O65" i="19"/>
  <c r="S64" i="19"/>
  <c r="R64" i="19"/>
  <c r="S63" i="8" s="1"/>
  <c r="Q64" i="19"/>
  <c r="P64" i="19"/>
  <c r="O64" i="19"/>
  <c r="S63" i="19"/>
  <c r="R63" i="19"/>
  <c r="S62" i="8" s="1"/>
  <c r="Q63" i="19"/>
  <c r="P63" i="19"/>
  <c r="O63" i="19"/>
  <c r="S62" i="19"/>
  <c r="R62" i="19"/>
  <c r="S61" i="8" s="1"/>
  <c r="Q62" i="19"/>
  <c r="P62" i="19"/>
  <c r="O62" i="19"/>
  <c r="S61" i="19"/>
  <c r="R61" i="19"/>
  <c r="S60" i="8" s="1"/>
  <c r="Q61" i="19"/>
  <c r="P61" i="19"/>
  <c r="O61" i="19"/>
  <c r="S60" i="19"/>
  <c r="R60" i="19"/>
  <c r="S59" i="8" s="1"/>
  <c r="Q60" i="19"/>
  <c r="P60" i="19"/>
  <c r="O60" i="19"/>
  <c r="S59" i="19"/>
  <c r="R59" i="19"/>
  <c r="S58" i="8" s="1"/>
  <c r="Q59" i="19"/>
  <c r="P59" i="19"/>
  <c r="O59" i="19"/>
  <c r="S58" i="19"/>
  <c r="R58" i="19"/>
  <c r="S57" i="8" s="1"/>
  <c r="Q58" i="19"/>
  <c r="P58" i="19"/>
  <c r="O58" i="19"/>
  <c r="S57" i="19"/>
  <c r="R57" i="19"/>
  <c r="S56" i="8" s="1"/>
  <c r="Q57" i="19"/>
  <c r="P57" i="19"/>
  <c r="O57" i="19"/>
  <c r="S56" i="19"/>
  <c r="R56" i="19"/>
  <c r="S55" i="8" s="1"/>
  <c r="Q56" i="19"/>
  <c r="P56" i="19"/>
  <c r="O56" i="19"/>
  <c r="S55" i="19"/>
  <c r="R55" i="19"/>
  <c r="S54" i="8" s="1"/>
  <c r="Q55" i="19"/>
  <c r="P55" i="19"/>
  <c r="O55" i="19"/>
  <c r="S54" i="19"/>
  <c r="R54" i="19"/>
  <c r="S53" i="8" s="1"/>
  <c r="Q54" i="19"/>
  <c r="P54" i="19"/>
  <c r="O54" i="19"/>
  <c r="S53" i="19"/>
  <c r="R53" i="19"/>
  <c r="S52" i="8" s="1"/>
  <c r="Q53" i="19"/>
  <c r="P53" i="19"/>
  <c r="O53" i="19"/>
  <c r="S52" i="19"/>
  <c r="R52" i="19"/>
  <c r="S51" i="8" s="1"/>
  <c r="Q52" i="19"/>
  <c r="P52" i="19"/>
  <c r="O52" i="19"/>
  <c r="S51" i="19"/>
  <c r="R51" i="19"/>
  <c r="S50" i="8" s="1"/>
  <c r="Q51" i="19"/>
  <c r="P51" i="19"/>
  <c r="O51" i="19"/>
  <c r="S50" i="19"/>
  <c r="R50" i="19"/>
  <c r="S49" i="8" s="1"/>
  <c r="Q50" i="19"/>
  <c r="P50" i="19"/>
  <c r="O50" i="19"/>
  <c r="S49" i="19"/>
  <c r="R49" i="19"/>
  <c r="S48" i="8" s="1"/>
  <c r="Q49" i="19"/>
  <c r="P49" i="19"/>
  <c r="O49" i="19"/>
  <c r="S48" i="19"/>
  <c r="R48" i="19"/>
  <c r="S47" i="8" s="1"/>
  <c r="Q48" i="19"/>
  <c r="P48" i="19"/>
  <c r="O48" i="19"/>
  <c r="S47" i="19"/>
  <c r="R47" i="19"/>
  <c r="S46" i="8" s="1"/>
  <c r="Q47" i="19"/>
  <c r="P47" i="19"/>
  <c r="O47" i="19"/>
  <c r="S46" i="19"/>
  <c r="R46" i="19"/>
  <c r="S45" i="8" s="1"/>
  <c r="Q46" i="19"/>
  <c r="P46" i="19"/>
  <c r="O46" i="19"/>
  <c r="S45" i="19"/>
  <c r="R45" i="19"/>
  <c r="S44" i="8" s="1"/>
  <c r="Q45" i="19"/>
  <c r="P45" i="19"/>
  <c r="O45" i="19"/>
  <c r="S44" i="19"/>
  <c r="R44" i="19"/>
  <c r="S43" i="8" s="1"/>
  <c r="Q44" i="19"/>
  <c r="P44" i="19"/>
  <c r="O44" i="19"/>
  <c r="S43" i="19"/>
  <c r="R43" i="19"/>
  <c r="S42" i="8" s="1"/>
  <c r="Q43" i="19"/>
  <c r="P43" i="19"/>
  <c r="O43" i="19"/>
  <c r="S42" i="19"/>
  <c r="R42" i="19"/>
  <c r="S41" i="8" s="1"/>
  <c r="Q42" i="19"/>
  <c r="P42" i="19"/>
  <c r="O42" i="19"/>
  <c r="S41" i="19"/>
  <c r="R41" i="19"/>
  <c r="S40" i="8" s="1"/>
  <c r="Q41" i="19"/>
  <c r="P41" i="19"/>
  <c r="O41" i="19"/>
  <c r="S40" i="19"/>
  <c r="R40" i="19"/>
  <c r="S39" i="8" s="1"/>
  <c r="Q40" i="19"/>
  <c r="P40" i="19"/>
  <c r="O40" i="19"/>
  <c r="S39" i="19"/>
  <c r="R39" i="19"/>
  <c r="S38" i="8" s="1"/>
  <c r="Q39" i="19"/>
  <c r="P39" i="19"/>
  <c r="O39" i="19"/>
  <c r="S38" i="19"/>
  <c r="R38" i="19"/>
  <c r="S37" i="8" s="1"/>
  <c r="Q38" i="19"/>
  <c r="P38" i="19"/>
  <c r="O38" i="19"/>
  <c r="S37" i="19"/>
  <c r="R37" i="19"/>
  <c r="S36" i="8" s="1"/>
  <c r="Q37" i="19"/>
  <c r="P37" i="19"/>
  <c r="O37" i="19"/>
  <c r="S36" i="19"/>
  <c r="R36" i="19"/>
  <c r="S35" i="8" s="1"/>
  <c r="Q36" i="19"/>
  <c r="P36" i="19"/>
  <c r="O36" i="19"/>
  <c r="S35" i="19"/>
  <c r="R35" i="19"/>
  <c r="S34" i="8" s="1"/>
  <c r="Q35" i="19"/>
  <c r="P35" i="19"/>
  <c r="O35" i="19"/>
  <c r="S34" i="19"/>
  <c r="R34" i="19"/>
  <c r="S33" i="8" s="1"/>
  <c r="Q34" i="19"/>
  <c r="P34" i="19"/>
  <c r="O34" i="19"/>
  <c r="S33" i="19"/>
  <c r="R33" i="19"/>
  <c r="S32" i="8" s="1"/>
  <c r="Q33" i="19"/>
  <c r="P33" i="19"/>
  <c r="O33" i="19"/>
  <c r="S32" i="19"/>
  <c r="R32" i="19"/>
  <c r="S31" i="8" s="1"/>
  <c r="Q32" i="19"/>
  <c r="P32" i="19"/>
  <c r="O32" i="19"/>
  <c r="S31" i="19"/>
  <c r="R31" i="19"/>
  <c r="S30" i="8" s="1"/>
  <c r="Q31" i="19"/>
  <c r="P31" i="19"/>
  <c r="O31" i="19"/>
  <c r="S30" i="19"/>
  <c r="R30" i="19"/>
  <c r="S29" i="8" s="1"/>
  <c r="Q30" i="19"/>
  <c r="P30" i="19"/>
  <c r="O30" i="19"/>
  <c r="S29" i="19"/>
  <c r="R29" i="19"/>
  <c r="S28" i="8" s="1"/>
  <c r="Q29" i="19"/>
  <c r="P29" i="19"/>
  <c r="O29" i="19"/>
  <c r="S28" i="19"/>
  <c r="R28" i="19"/>
  <c r="S27" i="8" s="1"/>
  <c r="Q28" i="19"/>
  <c r="P28" i="19"/>
  <c r="O28" i="19"/>
  <c r="S27" i="19"/>
  <c r="R27" i="19"/>
  <c r="S26" i="8" s="1"/>
  <c r="Q27" i="19"/>
  <c r="P27" i="19"/>
  <c r="O27" i="19"/>
  <c r="S26" i="19"/>
  <c r="R26" i="19"/>
  <c r="S25" i="8" s="1"/>
  <c r="Q26" i="19"/>
  <c r="P26" i="19"/>
  <c r="O26" i="19"/>
  <c r="S25" i="19"/>
  <c r="R25" i="19"/>
  <c r="S24" i="8" s="1"/>
  <c r="Q25" i="19"/>
  <c r="P25" i="19"/>
  <c r="O25" i="19"/>
  <c r="S24" i="19"/>
  <c r="R24" i="19"/>
  <c r="S23" i="8" s="1"/>
  <c r="Q24" i="19"/>
  <c r="P24" i="19"/>
  <c r="O24" i="19"/>
  <c r="S23" i="19"/>
  <c r="R23" i="19"/>
  <c r="S22" i="8" s="1"/>
  <c r="Q23" i="19"/>
  <c r="P23" i="19"/>
  <c r="O23" i="19"/>
  <c r="S22" i="19"/>
  <c r="R22" i="19"/>
  <c r="S21" i="8" s="1"/>
  <c r="Q22" i="19"/>
  <c r="P22" i="19"/>
  <c r="O22" i="19"/>
  <c r="S21" i="19"/>
  <c r="R21" i="19"/>
  <c r="S20" i="8" s="1"/>
  <c r="Q21" i="19"/>
  <c r="P21" i="19"/>
  <c r="O21" i="19"/>
  <c r="S20" i="19"/>
  <c r="R20" i="19"/>
  <c r="S19" i="8" s="1"/>
  <c r="Q20" i="19"/>
  <c r="P20" i="19"/>
  <c r="O20" i="19"/>
  <c r="S19" i="19"/>
  <c r="R19" i="19"/>
  <c r="S18" i="8" s="1"/>
  <c r="Q19" i="19"/>
  <c r="P19" i="19"/>
  <c r="O19" i="19"/>
  <c r="S18" i="19"/>
  <c r="R18" i="19"/>
  <c r="S17" i="8" s="1"/>
  <c r="Q18" i="19"/>
  <c r="P18" i="19"/>
  <c r="O18" i="19"/>
  <c r="S17" i="19"/>
  <c r="R17" i="19"/>
  <c r="S16" i="8" s="1"/>
  <c r="Q17" i="19"/>
  <c r="P17" i="19"/>
  <c r="O17" i="19"/>
  <c r="S16" i="19"/>
  <c r="R16" i="19"/>
  <c r="S15" i="8" s="1"/>
  <c r="Q16" i="19"/>
  <c r="P16" i="19"/>
  <c r="O16" i="19"/>
  <c r="S15" i="19"/>
  <c r="R15" i="19"/>
  <c r="S14" i="8" s="1"/>
  <c r="Q15" i="19"/>
  <c r="P15" i="19"/>
  <c r="O15" i="19"/>
  <c r="S14" i="19"/>
  <c r="R14" i="19"/>
  <c r="S13" i="8" s="1"/>
  <c r="Q14" i="19"/>
  <c r="P14" i="19"/>
  <c r="O14" i="19"/>
  <c r="S13" i="19"/>
  <c r="R13" i="19"/>
  <c r="S12" i="8" s="1"/>
  <c r="Q13" i="19"/>
  <c r="P13" i="19"/>
  <c r="O13" i="19"/>
  <c r="S12" i="19"/>
  <c r="R12" i="19"/>
  <c r="S11" i="8" s="1"/>
  <c r="Q12" i="19"/>
  <c r="P12" i="19"/>
  <c r="O12" i="19"/>
  <c r="S11" i="19"/>
  <c r="R11" i="19"/>
  <c r="S10" i="8" s="1"/>
  <c r="Q11" i="19"/>
  <c r="P11" i="19"/>
  <c r="O11" i="19"/>
  <c r="S10" i="19"/>
  <c r="R10" i="19"/>
  <c r="S9" i="8" s="1"/>
  <c r="Q10" i="19"/>
  <c r="P10" i="19"/>
  <c r="O10" i="19"/>
  <c r="S9" i="19"/>
  <c r="R9" i="19"/>
  <c r="S8" i="8" s="1"/>
  <c r="Q9" i="19"/>
  <c r="P9" i="19"/>
  <c r="O9" i="19"/>
  <c r="S8" i="19"/>
  <c r="R8" i="19"/>
  <c r="S7" i="8" s="1"/>
  <c r="Q8" i="19"/>
  <c r="P8" i="19"/>
  <c r="O8" i="19"/>
  <c r="S7" i="19"/>
  <c r="R7" i="19"/>
  <c r="S6" i="8" s="1"/>
  <c r="Q7" i="19"/>
  <c r="P7" i="19"/>
  <c r="O7" i="19"/>
  <c r="S6" i="19"/>
  <c r="R6" i="19"/>
  <c r="S5" i="8" s="1"/>
  <c r="Q6" i="19"/>
  <c r="P6" i="19"/>
  <c r="O6" i="19"/>
  <c r="S5" i="19"/>
  <c r="R5" i="19"/>
  <c r="S4" i="8" s="1"/>
  <c r="Q5" i="19"/>
  <c r="P5" i="19"/>
  <c r="O5" i="19"/>
  <c r="S3" i="19"/>
  <c r="R3" i="19"/>
  <c r="Q3" i="19"/>
  <c r="P3" i="19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F168" i="19"/>
  <c r="I166" i="8"/>
  <c r="F167" i="19"/>
  <c r="I165" i="8"/>
  <c r="F166" i="19"/>
  <c r="I164" i="8"/>
  <c r="F165" i="19"/>
  <c r="I163" i="8"/>
  <c r="F164" i="19"/>
  <c r="I162" i="8"/>
  <c r="F163" i="19"/>
  <c r="I161" i="8"/>
  <c r="F162" i="19"/>
  <c r="I160" i="8"/>
  <c r="F161" i="19"/>
  <c r="I159" i="8"/>
  <c r="F160" i="19"/>
  <c r="I158" i="8"/>
  <c r="F159" i="19"/>
  <c r="I157" i="8"/>
  <c r="F158" i="19"/>
  <c r="I156" i="8"/>
  <c r="F157" i="19"/>
  <c r="I155" i="8"/>
  <c r="F156" i="19"/>
  <c r="I154" i="8"/>
  <c r="F155" i="19"/>
  <c r="I153" i="8"/>
  <c r="F154" i="19"/>
  <c r="I152" i="8"/>
  <c r="F153" i="19"/>
  <c r="I151" i="8"/>
  <c r="F152" i="19"/>
  <c r="I150" i="8"/>
  <c r="F151" i="19"/>
  <c r="I149" i="8"/>
  <c r="F150" i="19"/>
  <c r="I148" i="8"/>
  <c r="F149" i="19"/>
  <c r="I147" i="8"/>
  <c r="F148" i="19"/>
  <c r="I146" i="8"/>
  <c r="F147" i="19"/>
  <c r="I145" i="8"/>
  <c r="F146" i="19"/>
  <c r="I144" i="8"/>
  <c r="F145" i="19"/>
  <c r="I143" i="8"/>
  <c r="F144" i="19"/>
  <c r="I142" i="8"/>
  <c r="F143" i="19"/>
  <c r="I141" i="8"/>
  <c r="F142" i="19"/>
  <c r="I140" i="8"/>
  <c r="F141" i="19"/>
  <c r="I139" i="8"/>
  <c r="F140" i="19"/>
  <c r="I138" i="8"/>
  <c r="F139" i="19"/>
  <c r="I137" i="8"/>
  <c r="F138" i="19"/>
  <c r="I136" i="8"/>
  <c r="F137" i="19"/>
  <c r="I135" i="8"/>
  <c r="F136" i="19"/>
  <c r="I134" i="8"/>
  <c r="F135" i="19"/>
  <c r="I133" i="8"/>
  <c r="F134" i="19"/>
  <c r="I132" i="8"/>
  <c r="F133" i="19"/>
  <c r="I131" i="8"/>
  <c r="F132" i="19"/>
  <c r="I130" i="8"/>
  <c r="F131" i="19"/>
  <c r="I129" i="8"/>
  <c r="F130" i="19"/>
  <c r="I128" i="8"/>
  <c r="F129" i="19"/>
  <c r="I127" i="8"/>
  <c r="F128" i="19"/>
  <c r="I126" i="8"/>
  <c r="F127" i="19"/>
  <c r="I125" i="8"/>
  <c r="F126" i="19"/>
  <c r="I124" i="8"/>
  <c r="F125" i="19"/>
  <c r="I123" i="8"/>
  <c r="F124" i="19"/>
  <c r="I122" i="8"/>
  <c r="F123" i="19"/>
  <c r="I121" i="8"/>
  <c r="F122" i="19"/>
  <c r="I120" i="8"/>
  <c r="F121" i="19"/>
  <c r="I119" i="8"/>
  <c r="F120" i="19"/>
  <c r="I118" i="8"/>
  <c r="F119" i="19"/>
  <c r="I117" i="8"/>
  <c r="F118" i="19"/>
  <c r="I116" i="8"/>
  <c r="F117" i="19"/>
  <c r="I115" i="8"/>
  <c r="F116" i="19"/>
  <c r="I114" i="8"/>
  <c r="F115" i="19"/>
  <c r="I113" i="8"/>
  <c r="F114" i="19"/>
  <c r="I112" i="8"/>
  <c r="F113" i="19"/>
  <c r="I111" i="8"/>
  <c r="F112" i="19"/>
  <c r="I110" i="8"/>
  <c r="F111" i="19"/>
  <c r="I109" i="8"/>
  <c r="F110" i="19"/>
  <c r="I108" i="8"/>
  <c r="F109" i="19"/>
  <c r="I107" i="8"/>
  <c r="F108" i="19"/>
  <c r="I106" i="8"/>
  <c r="F107" i="19"/>
  <c r="I105" i="8"/>
  <c r="F106" i="19"/>
  <c r="I104" i="8"/>
  <c r="F105" i="19"/>
  <c r="I103" i="8"/>
  <c r="F104" i="19"/>
  <c r="I102" i="8"/>
  <c r="F103" i="19"/>
  <c r="I101" i="8"/>
  <c r="F102" i="19"/>
  <c r="I100" i="8"/>
  <c r="F101" i="19"/>
  <c r="I99" i="8"/>
  <c r="F100" i="19"/>
  <c r="I98" i="8"/>
  <c r="F99" i="19"/>
  <c r="I97" i="8"/>
  <c r="F98" i="19"/>
  <c r="I96" i="8"/>
  <c r="F97" i="19"/>
  <c r="I95" i="8"/>
  <c r="F96" i="19"/>
  <c r="I94" i="8"/>
  <c r="F95" i="19"/>
  <c r="I93" i="8"/>
  <c r="F94" i="19"/>
  <c r="I92" i="8"/>
  <c r="F93" i="19"/>
  <c r="I91" i="8"/>
  <c r="F92" i="19"/>
  <c r="I90" i="8"/>
  <c r="F91" i="19"/>
  <c r="I89" i="8"/>
  <c r="F90" i="19"/>
  <c r="I88" i="8"/>
  <c r="F89" i="19"/>
  <c r="I87" i="8"/>
  <c r="F88" i="19"/>
  <c r="I86" i="8"/>
  <c r="F87" i="19"/>
  <c r="I85" i="8"/>
  <c r="F86" i="19"/>
  <c r="I84" i="8"/>
  <c r="F85" i="19"/>
  <c r="I83" i="8"/>
  <c r="F84" i="19"/>
  <c r="I82" i="8"/>
  <c r="F83" i="19"/>
  <c r="I81" i="8"/>
  <c r="F82" i="19"/>
  <c r="I80" i="8"/>
  <c r="F81" i="19"/>
  <c r="I79" i="8"/>
  <c r="F80" i="19"/>
  <c r="I78" i="8"/>
  <c r="F79" i="19"/>
  <c r="I77" i="8"/>
  <c r="F78" i="19"/>
  <c r="I76" i="8"/>
  <c r="F77" i="19"/>
  <c r="I75" i="8"/>
  <c r="F76" i="19"/>
  <c r="I74" i="8"/>
  <c r="F75" i="19"/>
  <c r="I73" i="8"/>
  <c r="F74" i="19"/>
  <c r="I72" i="8"/>
  <c r="F73" i="19"/>
  <c r="I71" i="8"/>
  <c r="F72" i="19"/>
  <c r="I70" i="8"/>
  <c r="F71" i="19"/>
  <c r="I69" i="8"/>
  <c r="F70" i="19"/>
  <c r="I68" i="8"/>
  <c r="F69" i="19"/>
  <c r="I67" i="8"/>
  <c r="F68" i="19"/>
  <c r="I66" i="8"/>
  <c r="F67" i="19"/>
  <c r="I65" i="8"/>
  <c r="F66" i="19"/>
  <c r="I64" i="8"/>
  <c r="F65" i="19"/>
  <c r="I63" i="8"/>
  <c r="F64" i="19"/>
  <c r="I62" i="8"/>
  <c r="F63" i="19"/>
  <c r="I61" i="8"/>
  <c r="F62" i="19"/>
  <c r="I60" i="8"/>
  <c r="F61" i="19"/>
  <c r="I59" i="8"/>
  <c r="F60" i="19"/>
  <c r="I58" i="8"/>
  <c r="F59" i="19"/>
  <c r="I57" i="8"/>
  <c r="F58" i="19"/>
  <c r="I56" i="8"/>
  <c r="F57" i="19"/>
  <c r="I55" i="8"/>
  <c r="F56" i="19"/>
  <c r="I54" i="8"/>
  <c r="F55" i="19"/>
  <c r="I53" i="8"/>
  <c r="F54" i="19"/>
  <c r="I52" i="8"/>
  <c r="F53" i="19"/>
  <c r="I51" i="8"/>
  <c r="F52" i="19"/>
  <c r="I50" i="8"/>
  <c r="F51" i="19"/>
  <c r="I49" i="8"/>
  <c r="F50" i="19"/>
  <c r="I48" i="8"/>
  <c r="F49" i="19"/>
  <c r="I47" i="8"/>
  <c r="F48" i="19"/>
  <c r="I46" i="8"/>
  <c r="F47" i="19"/>
  <c r="I45" i="8"/>
  <c r="F46" i="19"/>
  <c r="I44" i="8"/>
  <c r="F45" i="19"/>
  <c r="I43" i="8"/>
  <c r="F44" i="19"/>
  <c r="I42" i="8"/>
  <c r="F43" i="19"/>
  <c r="I41" i="8"/>
  <c r="F42" i="19"/>
  <c r="I40" i="8"/>
  <c r="F41" i="19"/>
  <c r="I39" i="8"/>
  <c r="F40" i="19"/>
  <c r="I38" i="8"/>
  <c r="F39" i="19"/>
  <c r="I37" i="8"/>
  <c r="F38" i="19"/>
  <c r="I36" i="8"/>
  <c r="F37" i="19"/>
  <c r="I35" i="8"/>
  <c r="F36" i="19"/>
  <c r="I34" i="8"/>
  <c r="F35" i="19"/>
  <c r="I33" i="8"/>
  <c r="F34" i="19"/>
  <c r="I32" i="8"/>
  <c r="F33" i="19"/>
  <c r="I31" i="8"/>
  <c r="F32" i="19"/>
  <c r="I30" i="8"/>
  <c r="F31" i="19"/>
  <c r="I29" i="8"/>
  <c r="F30" i="19"/>
  <c r="I28" i="8"/>
  <c r="F29" i="19"/>
  <c r="I27" i="8"/>
  <c r="F28" i="19"/>
  <c r="I26" i="8"/>
  <c r="F27" i="19"/>
  <c r="I25" i="8"/>
  <c r="F26" i="19"/>
  <c r="I24" i="8"/>
  <c r="F25" i="19"/>
  <c r="I23" i="8"/>
  <c r="F24" i="19"/>
  <c r="I22" i="8"/>
  <c r="F23" i="19"/>
  <c r="I21" i="8"/>
  <c r="F22" i="19"/>
  <c r="I20" i="8"/>
  <c r="F21" i="19"/>
  <c r="I19" i="8"/>
  <c r="F20" i="19"/>
  <c r="I18" i="8"/>
  <c r="F19" i="19"/>
  <c r="I17" i="8"/>
  <c r="F18" i="19"/>
  <c r="I16" i="8"/>
  <c r="F17" i="19"/>
  <c r="I15" i="8"/>
  <c r="F16" i="19"/>
  <c r="I14" i="8"/>
  <c r="F15" i="19"/>
  <c r="I13" i="8"/>
  <c r="F14" i="19"/>
  <c r="I12" i="8"/>
  <c r="F13" i="19"/>
  <c r="I11" i="8"/>
  <c r="F12" i="19"/>
  <c r="I10" i="8"/>
  <c r="F11" i="19"/>
  <c r="I9" i="8"/>
  <c r="F10" i="19"/>
  <c r="I8" i="8"/>
  <c r="F9" i="19"/>
  <c r="I7" i="8"/>
  <c r="F8" i="19"/>
  <c r="I6" i="8"/>
  <c r="F7" i="19"/>
  <c r="I5" i="8"/>
  <c r="F6" i="19"/>
  <c r="I4" i="8"/>
  <c r="F5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F313" i="19" l="1"/>
  <c r="F312" i="19"/>
  <c r="I3" i="8"/>
  <c r="S3" i="8"/>
  <c r="S2" i="8"/>
  <c r="I2" i="8"/>
  <c r="V51" i="17"/>
  <c r="V50" i="17"/>
  <c r="V49" i="17"/>
  <c r="V48" i="17"/>
  <c r="V47" i="17"/>
  <c r="V46" i="17"/>
  <c r="V45" i="17"/>
  <c r="V44" i="17"/>
  <c r="V43" i="17"/>
  <c r="V42" i="17"/>
  <c r="V41" i="17"/>
  <c r="V40" i="17"/>
  <c r="V39" i="17"/>
  <c r="V38" i="17"/>
  <c r="V37" i="17"/>
  <c r="V36" i="17"/>
  <c r="V35" i="17"/>
  <c r="V34" i="17"/>
  <c r="V33" i="17"/>
  <c r="V32" i="17"/>
  <c r="V31" i="17"/>
  <c r="V30" i="17"/>
  <c r="V29" i="17"/>
  <c r="V28" i="17"/>
  <c r="V27" i="17"/>
  <c r="V26" i="17"/>
  <c r="V25" i="17"/>
  <c r="V24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11" i="17"/>
  <c r="V10" i="17"/>
  <c r="V9" i="17"/>
  <c r="V8" i="17"/>
  <c r="V7" i="17"/>
  <c r="V6" i="17"/>
  <c r="V5" i="17"/>
  <c r="V4" i="17"/>
  <c r="V3" i="17"/>
  <c r="H3" i="14"/>
  <c r="I3" i="14"/>
  <c r="J3" i="14"/>
  <c r="L3" i="14"/>
  <c r="M3" i="14"/>
  <c r="N3" i="14"/>
  <c r="P3" i="14"/>
  <c r="Q3" i="14"/>
  <c r="R3" i="14"/>
  <c r="T3" i="14"/>
  <c r="U3" i="14"/>
  <c r="H4" i="14"/>
  <c r="I4" i="14"/>
  <c r="J4" i="14"/>
  <c r="L4" i="14"/>
  <c r="M4" i="14"/>
  <c r="N4" i="14"/>
  <c r="P4" i="14"/>
  <c r="Q4" i="14"/>
  <c r="R4" i="14"/>
  <c r="T4" i="14"/>
  <c r="U4" i="14"/>
  <c r="H5" i="14"/>
  <c r="I5" i="14"/>
  <c r="J5" i="14"/>
  <c r="L5" i="14"/>
  <c r="M5" i="14"/>
  <c r="N5" i="14"/>
  <c r="P5" i="14"/>
  <c r="Q5" i="14"/>
  <c r="R5" i="14"/>
  <c r="T5" i="14"/>
  <c r="U5" i="14"/>
  <c r="H6" i="14"/>
  <c r="I6" i="14"/>
  <c r="J6" i="14"/>
  <c r="L6" i="14"/>
  <c r="M6" i="14"/>
  <c r="N6" i="14"/>
  <c r="P6" i="14"/>
  <c r="Q6" i="14"/>
  <c r="R6" i="14"/>
  <c r="T6" i="14"/>
  <c r="U6" i="14"/>
  <c r="H7" i="14"/>
  <c r="I7" i="14"/>
  <c r="J7" i="14"/>
  <c r="L7" i="14"/>
  <c r="M7" i="14"/>
  <c r="N7" i="14"/>
  <c r="P7" i="14"/>
  <c r="Q7" i="14"/>
  <c r="R7" i="14"/>
  <c r="T7" i="14"/>
  <c r="U7" i="14"/>
  <c r="H8" i="14"/>
  <c r="I8" i="14"/>
  <c r="J8" i="14"/>
  <c r="L8" i="14"/>
  <c r="M8" i="14"/>
  <c r="N8" i="14"/>
  <c r="P8" i="14"/>
  <c r="Q8" i="14"/>
  <c r="R8" i="14"/>
  <c r="T8" i="14"/>
  <c r="U8" i="14"/>
  <c r="H9" i="14"/>
  <c r="I9" i="14"/>
  <c r="J9" i="14"/>
  <c r="L9" i="14"/>
  <c r="M9" i="14"/>
  <c r="N9" i="14"/>
  <c r="P9" i="14"/>
  <c r="Q9" i="14"/>
  <c r="R9" i="14"/>
  <c r="T9" i="14"/>
  <c r="U9" i="14"/>
  <c r="H10" i="14"/>
  <c r="I10" i="14"/>
  <c r="J10" i="14"/>
  <c r="L10" i="14"/>
  <c r="M10" i="14"/>
  <c r="N10" i="14"/>
  <c r="P10" i="14"/>
  <c r="Q10" i="14"/>
  <c r="R10" i="14"/>
  <c r="T10" i="14"/>
  <c r="U10" i="14"/>
  <c r="H11" i="14"/>
  <c r="I11" i="14"/>
  <c r="J11" i="14"/>
  <c r="L11" i="14"/>
  <c r="M11" i="14"/>
  <c r="N11" i="14"/>
  <c r="P11" i="14"/>
  <c r="Q11" i="14"/>
  <c r="R11" i="14"/>
  <c r="T11" i="14"/>
  <c r="U11" i="14"/>
  <c r="H12" i="14"/>
  <c r="I12" i="14"/>
  <c r="J12" i="14"/>
  <c r="L12" i="14"/>
  <c r="M12" i="14"/>
  <c r="N12" i="14"/>
  <c r="P12" i="14"/>
  <c r="Q12" i="14"/>
  <c r="R12" i="14"/>
  <c r="T12" i="14"/>
  <c r="U12" i="14"/>
  <c r="H13" i="14"/>
  <c r="I13" i="14"/>
  <c r="J13" i="14"/>
  <c r="L13" i="14"/>
  <c r="M13" i="14"/>
  <c r="N13" i="14"/>
  <c r="P13" i="14"/>
  <c r="Q13" i="14"/>
  <c r="R13" i="14"/>
  <c r="T13" i="14"/>
  <c r="U13" i="14"/>
  <c r="H14" i="14"/>
  <c r="I14" i="14"/>
  <c r="J14" i="14"/>
  <c r="L14" i="14"/>
  <c r="M14" i="14"/>
  <c r="N14" i="14"/>
  <c r="P14" i="14"/>
  <c r="Q14" i="14"/>
  <c r="R14" i="14"/>
  <c r="T14" i="14"/>
  <c r="U14" i="14"/>
  <c r="H15" i="14"/>
  <c r="I15" i="14"/>
  <c r="J15" i="14"/>
  <c r="L15" i="14"/>
  <c r="M15" i="14"/>
  <c r="N15" i="14"/>
  <c r="P15" i="14"/>
  <c r="Q15" i="14"/>
  <c r="R15" i="14"/>
  <c r="T15" i="14"/>
  <c r="U15" i="14"/>
  <c r="H16" i="14"/>
  <c r="I16" i="14"/>
  <c r="J16" i="14"/>
  <c r="L16" i="14"/>
  <c r="M16" i="14"/>
  <c r="N16" i="14"/>
  <c r="P16" i="14"/>
  <c r="Q16" i="14"/>
  <c r="R16" i="14"/>
  <c r="T16" i="14"/>
  <c r="U16" i="14"/>
  <c r="H17" i="14"/>
  <c r="I17" i="14"/>
  <c r="J17" i="14"/>
  <c r="L17" i="14"/>
  <c r="M17" i="14"/>
  <c r="N17" i="14"/>
  <c r="P17" i="14"/>
  <c r="Q17" i="14"/>
  <c r="R17" i="14"/>
  <c r="T17" i="14"/>
  <c r="U17" i="14"/>
  <c r="H18" i="14"/>
  <c r="I18" i="14"/>
  <c r="J18" i="14"/>
  <c r="L18" i="14"/>
  <c r="M18" i="14"/>
  <c r="N18" i="14"/>
  <c r="P18" i="14"/>
  <c r="Q18" i="14"/>
  <c r="R18" i="14"/>
  <c r="T18" i="14"/>
  <c r="U18" i="14"/>
  <c r="H19" i="14"/>
  <c r="I19" i="14"/>
  <c r="J19" i="14"/>
  <c r="L19" i="14"/>
  <c r="M19" i="14"/>
  <c r="N19" i="14"/>
  <c r="P19" i="14"/>
  <c r="Q19" i="14"/>
  <c r="R19" i="14"/>
  <c r="T19" i="14"/>
  <c r="U19" i="14"/>
  <c r="H20" i="14"/>
  <c r="I20" i="14"/>
  <c r="J20" i="14"/>
  <c r="L20" i="14"/>
  <c r="M20" i="14"/>
  <c r="N20" i="14"/>
  <c r="P20" i="14"/>
  <c r="Q20" i="14"/>
  <c r="R20" i="14"/>
  <c r="T20" i="14"/>
  <c r="U20" i="14"/>
  <c r="H21" i="14"/>
  <c r="I21" i="14"/>
  <c r="J21" i="14"/>
  <c r="L21" i="14"/>
  <c r="M21" i="14"/>
  <c r="N21" i="14"/>
  <c r="P21" i="14"/>
  <c r="Q21" i="14"/>
  <c r="R21" i="14"/>
  <c r="T21" i="14"/>
  <c r="U21" i="14"/>
  <c r="H22" i="14"/>
  <c r="I22" i="14"/>
  <c r="J22" i="14"/>
  <c r="L22" i="14"/>
  <c r="M22" i="14"/>
  <c r="N22" i="14"/>
  <c r="P22" i="14"/>
  <c r="Q22" i="14"/>
  <c r="R22" i="14"/>
  <c r="T22" i="14"/>
  <c r="U22" i="14"/>
  <c r="H23" i="14"/>
  <c r="I23" i="14"/>
  <c r="J23" i="14"/>
  <c r="L23" i="14"/>
  <c r="M23" i="14"/>
  <c r="N23" i="14"/>
  <c r="P23" i="14"/>
  <c r="Q23" i="14"/>
  <c r="R23" i="14"/>
  <c r="T23" i="14"/>
  <c r="U23" i="14"/>
  <c r="H24" i="14"/>
  <c r="I24" i="14"/>
  <c r="J24" i="14"/>
  <c r="L24" i="14"/>
  <c r="M24" i="14"/>
  <c r="N24" i="14"/>
  <c r="P24" i="14"/>
  <c r="Q24" i="14"/>
  <c r="R24" i="14"/>
  <c r="T24" i="14"/>
  <c r="U24" i="14"/>
  <c r="H25" i="14"/>
  <c r="I25" i="14"/>
  <c r="J25" i="14"/>
  <c r="L25" i="14"/>
  <c r="M25" i="14"/>
  <c r="N25" i="14"/>
  <c r="P25" i="14"/>
  <c r="Q25" i="14"/>
  <c r="R25" i="14"/>
  <c r="T25" i="14"/>
  <c r="U25" i="14"/>
  <c r="H26" i="14"/>
  <c r="I26" i="14"/>
  <c r="J26" i="14"/>
  <c r="L26" i="14"/>
  <c r="M26" i="14"/>
  <c r="N26" i="14"/>
  <c r="P26" i="14"/>
  <c r="Q26" i="14"/>
  <c r="R26" i="14"/>
  <c r="T26" i="14"/>
  <c r="U26" i="14"/>
  <c r="H27" i="14"/>
  <c r="I27" i="14"/>
  <c r="J27" i="14"/>
  <c r="L27" i="14"/>
  <c r="M27" i="14"/>
  <c r="N27" i="14"/>
  <c r="P27" i="14"/>
  <c r="Q27" i="14"/>
  <c r="R27" i="14"/>
  <c r="T27" i="14"/>
  <c r="U27" i="14"/>
  <c r="H28" i="14"/>
  <c r="I28" i="14"/>
  <c r="J28" i="14"/>
  <c r="L28" i="14"/>
  <c r="M28" i="14"/>
  <c r="N28" i="14"/>
  <c r="P28" i="14"/>
  <c r="Q28" i="14"/>
  <c r="R28" i="14"/>
  <c r="T28" i="14"/>
  <c r="U28" i="14"/>
  <c r="H29" i="14"/>
  <c r="I29" i="14"/>
  <c r="J29" i="14"/>
  <c r="L29" i="14"/>
  <c r="M29" i="14"/>
  <c r="N29" i="14"/>
  <c r="P29" i="14"/>
  <c r="Q29" i="14"/>
  <c r="R29" i="14"/>
  <c r="T29" i="14"/>
  <c r="U29" i="14"/>
  <c r="H30" i="14"/>
  <c r="I30" i="14"/>
  <c r="J30" i="14"/>
  <c r="L30" i="14"/>
  <c r="M30" i="14"/>
  <c r="N30" i="14"/>
  <c r="P30" i="14"/>
  <c r="Q30" i="14"/>
  <c r="R30" i="14"/>
  <c r="T30" i="14"/>
  <c r="U30" i="14"/>
  <c r="H31" i="14"/>
  <c r="I31" i="14"/>
  <c r="J31" i="14"/>
  <c r="L31" i="14"/>
  <c r="M31" i="14"/>
  <c r="N31" i="14"/>
  <c r="P31" i="14"/>
  <c r="Q31" i="14"/>
  <c r="R31" i="14"/>
  <c r="T31" i="14"/>
  <c r="U31" i="14"/>
  <c r="H32" i="14"/>
  <c r="I32" i="14"/>
  <c r="J32" i="14"/>
  <c r="L32" i="14"/>
  <c r="M32" i="14"/>
  <c r="N32" i="14"/>
  <c r="P32" i="14"/>
  <c r="Q32" i="14"/>
  <c r="R32" i="14"/>
  <c r="T32" i="14"/>
  <c r="U32" i="14"/>
  <c r="H33" i="14"/>
  <c r="I33" i="14"/>
  <c r="J33" i="14"/>
  <c r="L33" i="14"/>
  <c r="M33" i="14"/>
  <c r="N33" i="14"/>
  <c r="P33" i="14"/>
  <c r="Q33" i="14"/>
  <c r="R33" i="14"/>
  <c r="T33" i="14"/>
  <c r="U33" i="14"/>
  <c r="H34" i="14"/>
  <c r="I34" i="14"/>
  <c r="J34" i="14"/>
  <c r="L34" i="14"/>
  <c r="M34" i="14"/>
  <c r="N34" i="14"/>
  <c r="P34" i="14"/>
  <c r="Q34" i="14"/>
  <c r="R34" i="14"/>
  <c r="T34" i="14"/>
  <c r="U34" i="14"/>
  <c r="H35" i="14"/>
  <c r="I35" i="14"/>
  <c r="J35" i="14"/>
  <c r="L35" i="14"/>
  <c r="M35" i="14"/>
  <c r="N35" i="14"/>
  <c r="P35" i="14"/>
  <c r="Q35" i="14"/>
  <c r="R35" i="14"/>
  <c r="T35" i="14"/>
  <c r="U35" i="14"/>
  <c r="H36" i="14"/>
  <c r="I36" i="14"/>
  <c r="J36" i="14"/>
  <c r="L36" i="14"/>
  <c r="M36" i="14"/>
  <c r="N36" i="14"/>
  <c r="P36" i="14"/>
  <c r="Q36" i="14"/>
  <c r="R36" i="14"/>
  <c r="T36" i="14"/>
  <c r="U36" i="14"/>
  <c r="H37" i="14"/>
  <c r="I37" i="14"/>
  <c r="J37" i="14"/>
  <c r="L37" i="14"/>
  <c r="M37" i="14"/>
  <c r="N37" i="14"/>
  <c r="P37" i="14"/>
  <c r="Q37" i="14"/>
  <c r="R37" i="14"/>
  <c r="T37" i="14"/>
  <c r="U37" i="14"/>
  <c r="H38" i="14"/>
  <c r="I38" i="14"/>
  <c r="J38" i="14"/>
  <c r="L38" i="14"/>
  <c r="M38" i="14"/>
  <c r="N38" i="14"/>
  <c r="P38" i="14"/>
  <c r="Q38" i="14"/>
  <c r="R38" i="14"/>
  <c r="T38" i="14"/>
  <c r="U38" i="14"/>
  <c r="H39" i="14"/>
  <c r="I39" i="14"/>
  <c r="J39" i="14"/>
  <c r="L39" i="14"/>
  <c r="M39" i="14"/>
  <c r="N39" i="14"/>
  <c r="P39" i="14"/>
  <c r="Q39" i="14"/>
  <c r="R39" i="14"/>
  <c r="T39" i="14"/>
  <c r="U39" i="14"/>
  <c r="H40" i="14"/>
  <c r="I40" i="14"/>
  <c r="J40" i="14"/>
  <c r="L40" i="14"/>
  <c r="M40" i="14"/>
  <c r="N40" i="14"/>
  <c r="P40" i="14"/>
  <c r="Q40" i="14"/>
  <c r="R40" i="14"/>
  <c r="T40" i="14"/>
  <c r="U40" i="14"/>
  <c r="H41" i="14"/>
  <c r="I41" i="14"/>
  <c r="J41" i="14"/>
  <c r="L41" i="14"/>
  <c r="M41" i="14"/>
  <c r="N41" i="14"/>
  <c r="P41" i="14"/>
  <c r="Q41" i="14"/>
  <c r="R41" i="14"/>
  <c r="T41" i="14"/>
  <c r="U41" i="14"/>
  <c r="H42" i="14"/>
  <c r="I42" i="14"/>
  <c r="J42" i="14"/>
  <c r="L42" i="14"/>
  <c r="M42" i="14"/>
  <c r="N42" i="14"/>
  <c r="P42" i="14"/>
  <c r="Q42" i="14"/>
  <c r="R42" i="14"/>
  <c r="T42" i="14"/>
  <c r="U42" i="14"/>
  <c r="H43" i="14"/>
  <c r="I43" i="14"/>
  <c r="J43" i="14"/>
  <c r="L43" i="14"/>
  <c r="M43" i="14"/>
  <c r="N43" i="14"/>
  <c r="P43" i="14"/>
  <c r="Q43" i="14"/>
  <c r="R43" i="14"/>
  <c r="T43" i="14"/>
  <c r="U43" i="14"/>
  <c r="H44" i="14"/>
  <c r="I44" i="14"/>
  <c r="J44" i="14"/>
  <c r="L44" i="14"/>
  <c r="M44" i="14"/>
  <c r="N44" i="14"/>
  <c r="P44" i="14"/>
  <c r="Q44" i="14"/>
  <c r="R44" i="14"/>
  <c r="T44" i="14"/>
  <c r="U44" i="14"/>
  <c r="H45" i="14"/>
  <c r="I45" i="14"/>
  <c r="J45" i="14"/>
  <c r="L45" i="14"/>
  <c r="M45" i="14"/>
  <c r="N45" i="14"/>
  <c r="P45" i="14"/>
  <c r="Q45" i="14"/>
  <c r="R45" i="14"/>
  <c r="T45" i="14"/>
  <c r="U45" i="14"/>
  <c r="H46" i="14"/>
  <c r="I46" i="14"/>
  <c r="J46" i="14"/>
  <c r="L46" i="14"/>
  <c r="M46" i="14"/>
  <c r="N46" i="14"/>
  <c r="P46" i="14"/>
  <c r="Q46" i="14"/>
  <c r="R46" i="14"/>
  <c r="T46" i="14"/>
  <c r="U46" i="14"/>
  <c r="H47" i="14"/>
  <c r="I47" i="14"/>
  <c r="J47" i="14"/>
  <c r="L47" i="14"/>
  <c r="M47" i="14"/>
  <c r="N47" i="14"/>
  <c r="P47" i="14"/>
  <c r="Q47" i="14"/>
  <c r="R47" i="14"/>
  <c r="T47" i="14"/>
  <c r="U47" i="14"/>
  <c r="H48" i="14"/>
  <c r="I48" i="14"/>
  <c r="J48" i="14"/>
  <c r="L48" i="14"/>
  <c r="M48" i="14"/>
  <c r="N48" i="14"/>
  <c r="P48" i="14"/>
  <c r="Q48" i="14"/>
  <c r="R48" i="14"/>
  <c r="T48" i="14"/>
  <c r="U48" i="14"/>
  <c r="H49" i="14"/>
  <c r="I49" i="14"/>
  <c r="J49" i="14"/>
  <c r="L49" i="14"/>
  <c r="M49" i="14"/>
  <c r="N49" i="14"/>
  <c r="P49" i="14"/>
  <c r="Q49" i="14"/>
  <c r="R49" i="14"/>
  <c r="T49" i="14"/>
  <c r="U49" i="14"/>
  <c r="H50" i="14"/>
  <c r="I50" i="14"/>
  <c r="J50" i="14"/>
  <c r="L50" i="14"/>
  <c r="M50" i="14"/>
  <c r="N50" i="14"/>
  <c r="P50" i="14"/>
  <c r="Q50" i="14"/>
  <c r="R50" i="14"/>
  <c r="T50" i="14"/>
  <c r="U50" i="14"/>
  <c r="H51" i="14"/>
  <c r="I51" i="14"/>
  <c r="J51" i="14"/>
  <c r="L51" i="14"/>
  <c r="M51" i="14"/>
  <c r="N51" i="14"/>
  <c r="P51" i="14"/>
  <c r="Q51" i="14"/>
  <c r="R51" i="14"/>
  <c r="T51" i="14"/>
  <c r="U51" i="14"/>
  <c r="G577" i="23"/>
  <c r="F577" i="23"/>
  <c r="G576" i="23"/>
  <c r="F576" i="23"/>
  <c r="G575" i="23"/>
  <c r="F575" i="23"/>
  <c r="G574" i="23"/>
  <c r="F574" i="23"/>
  <c r="G573" i="23"/>
  <c r="F573" i="23"/>
  <c r="G572" i="23"/>
  <c r="F572" i="23"/>
  <c r="G571" i="23"/>
  <c r="F571" i="23"/>
  <c r="G570" i="23"/>
  <c r="F570" i="23"/>
  <c r="G569" i="23"/>
  <c r="F569" i="23"/>
  <c r="G568" i="23"/>
  <c r="F568" i="23"/>
  <c r="G567" i="23"/>
  <c r="F567" i="23"/>
  <c r="G566" i="23"/>
  <c r="F566" i="23"/>
  <c r="G565" i="23"/>
  <c r="F565" i="23"/>
  <c r="G564" i="23"/>
  <c r="F564" i="23"/>
  <c r="G563" i="23"/>
  <c r="F563" i="23"/>
  <c r="G562" i="23"/>
  <c r="F562" i="23"/>
  <c r="G561" i="23"/>
  <c r="F561" i="23"/>
  <c r="G560" i="23"/>
  <c r="F560" i="23"/>
  <c r="G559" i="23"/>
  <c r="F559" i="23"/>
  <c r="G558" i="23"/>
  <c r="G553" i="23"/>
  <c r="F553" i="23"/>
  <c r="G552" i="23"/>
  <c r="F552" i="23"/>
  <c r="G551" i="23"/>
  <c r="F551" i="23"/>
  <c r="G550" i="23"/>
  <c r="F550" i="23"/>
  <c r="G549" i="23"/>
  <c r="F549" i="23"/>
  <c r="G548" i="23"/>
  <c r="F548" i="23"/>
  <c r="G547" i="23"/>
  <c r="F547" i="23"/>
  <c r="G546" i="23"/>
  <c r="F546" i="23"/>
  <c r="G545" i="23"/>
  <c r="F545" i="23"/>
  <c r="G544" i="23"/>
  <c r="F544" i="23"/>
  <c r="G543" i="23"/>
  <c r="F543" i="23"/>
  <c r="G542" i="23"/>
  <c r="F542" i="23"/>
  <c r="G541" i="23"/>
  <c r="F541" i="23"/>
  <c r="G540" i="23"/>
  <c r="F540" i="23"/>
  <c r="G539" i="23"/>
  <c r="F539" i="23"/>
  <c r="G538" i="23"/>
  <c r="F538" i="23"/>
  <c r="G537" i="23"/>
  <c r="F537" i="23"/>
  <c r="G536" i="23"/>
  <c r="F536" i="23"/>
  <c r="G535" i="23"/>
  <c r="H535" i="23" s="1"/>
  <c r="F535" i="23"/>
  <c r="G534" i="23"/>
  <c r="G529" i="23"/>
  <c r="F529" i="23"/>
  <c r="G528" i="23"/>
  <c r="F528" i="23"/>
  <c r="G527" i="23"/>
  <c r="F527" i="23"/>
  <c r="G526" i="23"/>
  <c r="F526" i="23"/>
  <c r="G525" i="23"/>
  <c r="F525" i="23"/>
  <c r="G524" i="23"/>
  <c r="F524" i="23"/>
  <c r="G523" i="23"/>
  <c r="F523" i="23"/>
  <c r="G522" i="23"/>
  <c r="F522" i="23"/>
  <c r="G521" i="23"/>
  <c r="F521" i="23"/>
  <c r="G520" i="23"/>
  <c r="F520" i="23"/>
  <c r="G519" i="23"/>
  <c r="F519" i="23"/>
  <c r="G518" i="23"/>
  <c r="F518" i="23"/>
  <c r="G517" i="23"/>
  <c r="F517" i="23"/>
  <c r="G516" i="23"/>
  <c r="F516" i="23"/>
  <c r="G515" i="23"/>
  <c r="F515" i="23"/>
  <c r="G514" i="23"/>
  <c r="F514" i="23"/>
  <c r="G513" i="23"/>
  <c r="F513" i="23"/>
  <c r="G512" i="23"/>
  <c r="F512" i="23"/>
  <c r="G511" i="23"/>
  <c r="F511" i="23"/>
  <c r="G510" i="23"/>
  <c r="G505" i="23"/>
  <c r="F505" i="23"/>
  <c r="G504" i="23"/>
  <c r="F504" i="23"/>
  <c r="G503" i="23"/>
  <c r="F503" i="23"/>
  <c r="G502" i="23"/>
  <c r="F502" i="23"/>
  <c r="G501" i="23"/>
  <c r="F501" i="23"/>
  <c r="G500" i="23"/>
  <c r="F500" i="23"/>
  <c r="G499" i="23"/>
  <c r="F499" i="23"/>
  <c r="G498" i="23"/>
  <c r="F498" i="23"/>
  <c r="G497" i="23"/>
  <c r="F497" i="23"/>
  <c r="G496" i="23"/>
  <c r="F496" i="23"/>
  <c r="G495" i="23"/>
  <c r="F495" i="23"/>
  <c r="G494" i="23"/>
  <c r="F494" i="23"/>
  <c r="G493" i="23"/>
  <c r="F493" i="23"/>
  <c r="G492" i="23"/>
  <c r="F492" i="23"/>
  <c r="G491" i="23"/>
  <c r="F491" i="23"/>
  <c r="G490" i="23"/>
  <c r="F490" i="23"/>
  <c r="G489" i="23"/>
  <c r="F489" i="23"/>
  <c r="G488" i="23"/>
  <c r="F488" i="23"/>
  <c r="G487" i="23"/>
  <c r="F487" i="23"/>
  <c r="G486" i="23"/>
  <c r="G481" i="23"/>
  <c r="F481" i="23"/>
  <c r="G480" i="23"/>
  <c r="F480" i="23"/>
  <c r="G479" i="23"/>
  <c r="F479" i="23"/>
  <c r="G478" i="23"/>
  <c r="F478" i="23"/>
  <c r="G477" i="23"/>
  <c r="F477" i="23"/>
  <c r="G476" i="23"/>
  <c r="F476" i="23"/>
  <c r="G475" i="23"/>
  <c r="F475" i="23"/>
  <c r="G474" i="23"/>
  <c r="F474" i="23"/>
  <c r="G473" i="23"/>
  <c r="F473" i="23"/>
  <c r="G472" i="23"/>
  <c r="F472" i="23"/>
  <c r="G471" i="23"/>
  <c r="F471" i="23"/>
  <c r="G470" i="23"/>
  <c r="F470" i="23"/>
  <c r="G469" i="23"/>
  <c r="F469" i="23"/>
  <c r="G468" i="23"/>
  <c r="F468" i="23"/>
  <c r="G467" i="23"/>
  <c r="F467" i="23"/>
  <c r="G466" i="23"/>
  <c r="F466" i="23"/>
  <c r="G465" i="23"/>
  <c r="F465" i="23"/>
  <c r="G464" i="23"/>
  <c r="F464" i="23"/>
  <c r="G463" i="23"/>
  <c r="F463" i="23"/>
  <c r="G462" i="23"/>
  <c r="G457" i="23"/>
  <c r="F457" i="23"/>
  <c r="G456" i="23"/>
  <c r="F456" i="23"/>
  <c r="G455" i="23"/>
  <c r="F455" i="23"/>
  <c r="G454" i="23"/>
  <c r="F454" i="23"/>
  <c r="G453" i="23"/>
  <c r="F453" i="23"/>
  <c r="G452" i="23"/>
  <c r="F452" i="23"/>
  <c r="G451" i="23"/>
  <c r="F451" i="23"/>
  <c r="G450" i="23"/>
  <c r="F450" i="23"/>
  <c r="G449" i="23"/>
  <c r="F449" i="23"/>
  <c r="G448" i="23"/>
  <c r="F448" i="23"/>
  <c r="G447" i="23"/>
  <c r="F447" i="23"/>
  <c r="G446" i="23"/>
  <c r="F446" i="23"/>
  <c r="G445" i="23"/>
  <c r="F445" i="23"/>
  <c r="G444" i="23"/>
  <c r="F444" i="23"/>
  <c r="G443" i="23"/>
  <c r="F443" i="23"/>
  <c r="G442" i="23"/>
  <c r="F442" i="23"/>
  <c r="G441" i="23"/>
  <c r="F441" i="23"/>
  <c r="G440" i="23"/>
  <c r="F440" i="23"/>
  <c r="G439" i="23"/>
  <c r="F439" i="23"/>
  <c r="G438" i="23"/>
  <c r="G433" i="23"/>
  <c r="F433" i="23"/>
  <c r="G432" i="23"/>
  <c r="F432" i="23"/>
  <c r="G431" i="23"/>
  <c r="F431" i="23"/>
  <c r="G430" i="23"/>
  <c r="F430" i="23"/>
  <c r="G429" i="23"/>
  <c r="F429" i="23"/>
  <c r="G428" i="23"/>
  <c r="F428" i="23"/>
  <c r="G427" i="23"/>
  <c r="F427" i="23"/>
  <c r="G426" i="23"/>
  <c r="F426" i="23"/>
  <c r="G425" i="23"/>
  <c r="F425" i="23"/>
  <c r="G424" i="23"/>
  <c r="F424" i="23"/>
  <c r="G423" i="23"/>
  <c r="F423" i="23"/>
  <c r="G422" i="23"/>
  <c r="F422" i="23"/>
  <c r="G421" i="23"/>
  <c r="F421" i="23"/>
  <c r="G420" i="23"/>
  <c r="F420" i="23"/>
  <c r="G419" i="23"/>
  <c r="F419" i="23"/>
  <c r="G418" i="23"/>
  <c r="F418" i="23"/>
  <c r="G417" i="23"/>
  <c r="F417" i="23"/>
  <c r="G416" i="23"/>
  <c r="F416" i="23"/>
  <c r="G415" i="23"/>
  <c r="F415" i="23"/>
  <c r="G414" i="23"/>
  <c r="G409" i="23"/>
  <c r="F409" i="23"/>
  <c r="G408" i="23"/>
  <c r="F408" i="23"/>
  <c r="G407" i="23"/>
  <c r="F407" i="23"/>
  <c r="G406" i="23"/>
  <c r="F406" i="23"/>
  <c r="G405" i="23"/>
  <c r="F405" i="23"/>
  <c r="G404" i="23"/>
  <c r="F404" i="23"/>
  <c r="G403" i="23"/>
  <c r="F403" i="23"/>
  <c r="G402" i="23"/>
  <c r="F402" i="23"/>
  <c r="G401" i="23"/>
  <c r="F401" i="23"/>
  <c r="G400" i="23"/>
  <c r="F400" i="23"/>
  <c r="G399" i="23"/>
  <c r="F399" i="23"/>
  <c r="G398" i="23"/>
  <c r="F398" i="23"/>
  <c r="G397" i="23"/>
  <c r="F397" i="23"/>
  <c r="G396" i="23"/>
  <c r="F396" i="23"/>
  <c r="G395" i="23"/>
  <c r="F395" i="23"/>
  <c r="G394" i="23"/>
  <c r="F394" i="23"/>
  <c r="G393" i="23"/>
  <c r="F393" i="23"/>
  <c r="G392" i="23"/>
  <c r="F392" i="23"/>
  <c r="G391" i="23"/>
  <c r="F391" i="23"/>
  <c r="G390" i="23"/>
  <c r="G385" i="23"/>
  <c r="F385" i="23"/>
  <c r="G384" i="23"/>
  <c r="F384" i="23"/>
  <c r="G383" i="23"/>
  <c r="F383" i="23"/>
  <c r="G382" i="23"/>
  <c r="F382" i="23"/>
  <c r="G381" i="23"/>
  <c r="F381" i="23"/>
  <c r="G380" i="23"/>
  <c r="F380" i="23"/>
  <c r="G379" i="23"/>
  <c r="F379" i="23"/>
  <c r="G378" i="23"/>
  <c r="F378" i="23"/>
  <c r="G377" i="23"/>
  <c r="F377" i="23"/>
  <c r="G376" i="23"/>
  <c r="F376" i="23"/>
  <c r="G375" i="23"/>
  <c r="F375" i="23"/>
  <c r="G374" i="23"/>
  <c r="F374" i="23"/>
  <c r="G373" i="23"/>
  <c r="F373" i="23"/>
  <c r="G372" i="23"/>
  <c r="F372" i="23"/>
  <c r="G371" i="23"/>
  <c r="F371" i="23"/>
  <c r="G370" i="23"/>
  <c r="F370" i="23"/>
  <c r="G369" i="23"/>
  <c r="F369" i="23"/>
  <c r="G368" i="23"/>
  <c r="F368" i="23"/>
  <c r="G367" i="23"/>
  <c r="F367" i="23"/>
  <c r="G366" i="23"/>
  <c r="G361" i="23"/>
  <c r="F361" i="23"/>
  <c r="G360" i="23"/>
  <c r="F360" i="23"/>
  <c r="G359" i="23"/>
  <c r="F359" i="23"/>
  <c r="G358" i="23"/>
  <c r="F358" i="23"/>
  <c r="G357" i="23"/>
  <c r="F357" i="23"/>
  <c r="G356" i="23"/>
  <c r="F356" i="23"/>
  <c r="G355" i="23"/>
  <c r="F355" i="23"/>
  <c r="G354" i="23"/>
  <c r="F354" i="23"/>
  <c r="G353" i="23"/>
  <c r="F353" i="23"/>
  <c r="G352" i="23"/>
  <c r="F352" i="23"/>
  <c r="G351" i="23"/>
  <c r="F351" i="23"/>
  <c r="G350" i="23"/>
  <c r="F350" i="23"/>
  <c r="G349" i="23"/>
  <c r="F349" i="23"/>
  <c r="G348" i="23"/>
  <c r="F348" i="23"/>
  <c r="G347" i="23"/>
  <c r="F347" i="23"/>
  <c r="G346" i="23"/>
  <c r="F346" i="23"/>
  <c r="G345" i="23"/>
  <c r="F345" i="23"/>
  <c r="G344" i="23"/>
  <c r="F344" i="23"/>
  <c r="G343" i="23"/>
  <c r="F343" i="23"/>
  <c r="G342" i="23"/>
  <c r="G337" i="23"/>
  <c r="F337" i="23"/>
  <c r="G336" i="23"/>
  <c r="F336" i="23"/>
  <c r="G335" i="23"/>
  <c r="F335" i="23"/>
  <c r="G334" i="23"/>
  <c r="F334" i="23"/>
  <c r="G333" i="23"/>
  <c r="F333" i="23"/>
  <c r="G332" i="23"/>
  <c r="F332" i="23"/>
  <c r="G331" i="23"/>
  <c r="F331" i="23"/>
  <c r="G330" i="23"/>
  <c r="F330" i="23"/>
  <c r="G329" i="23"/>
  <c r="F329" i="23"/>
  <c r="G328" i="23"/>
  <c r="F328" i="23"/>
  <c r="G327" i="23"/>
  <c r="F327" i="23"/>
  <c r="G326" i="23"/>
  <c r="F326" i="23"/>
  <c r="G325" i="23"/>
  <c r="F325" i="23"/>
  <c r="G324" i="23"/>
  <c r="F324" i="23"/>
  <c r="G323" i="23"/>
  <c r="F323" i="23"/>
  <c r="G322" i="23"/>
  <c r="F322" i="23"/>
  <c r="G321" i="23"/>
  <c r="F321" i="23"/>
  <c r="G320" i="23"/>
  <c r="F320" i="23"/>
  <c r="G319" i="23"/>
  <c r="F319" i="23"/>
  <c r="G318" i="23"/>
  <c r="G313" i="23"/>
  <c r="F313" i="23"/>
  <c r="G312" i="23"/>
  <c r="F312" i="23"/>
  <c r="G311" i="23"/>
  <c r="F311" i="23"/>
  <c r="G310" i="23"/>
  <c r="F310" i="23"/>
  <c r="G309" i="23"/>
  <c r="F309" i="23"/>
  <c r="G308" i="23"/>
  <c r="F308" i="23"/>
  <c r="G307" i="23"/>
  <c r="F307" i="23"/>
  <c r="G306" i="23"/>
  <c r="F306" i="23"/>
  <c r="G305" i="23"/>
  <c r="F305" i="23"/>
  <c r="G304" i="23"/>
  <c r="F304" i="23"/>
  <c r="G303" i="23"/>
  <c r="F303" i="23"/>
  <c r="G302" i="23"/>
  <c r="F302" i="23"/>
  <c r="G301" i="23"/>
  <c r="F301" i="23"/>
  <c r="G300" i="23"/>
  <c r="F300" i="23"/>
  <c r="G299" i="23"/>
  <c r="F299" i="23"/>
  <c r="G298" i="23"/>
  <c r="F298" i="23"/>
  <c r="G297" i="23"/>
  <c r="F297" i="23"/>
  <c r="G296" i="23"/>
  <c r="F296" i="23"/>
  <c r="G295" i="23"/>
  <c r="F295" i="23"/>
  <c r="G294" i="23"/>
  <c r="G289" i="23"/>
  <c r="F289" i="23"/>
  <c r="G288" i="23"/>
  <c r="F288" i="23"/>
  <c r="G287" i="23"/>
  <c r="F287" i="23"/>
  <c r="G286" i="23"/>
  <c r="F286" i="23"/>
  <c r="G285" i="23"/>
  <c r="F285" i="23"/>
  <c r="G284" i="23"/>
  <c r="F284" i="23"/>
  <c r="G283" i="23"/>
  <c r="F283" i="23"/>
  <c r="G282" i="23"/>
  <c r="F282" i="23"/>
  <c r="G281" i="23"/>
  <c r="F281" i="23"/>
  <c r="G280" i="23"/>
  <c r="F280" i="23"/>
  <c r="G279" i="23"/>
  <c r="F279" i="23"/>
  <c r="G278" i="23"/>
  <c r="F278" i="23"/>
  <c r="G277" i="23"/>
  <c r="F277" i="23"/>
  <c r="G276" i="23"/>
  <c r="F276" i="23"/>
  <c r="G275" i="23"/>
  <c r="F275" i="23"/>
  <c r="G274" i="23"/>
  <c r="F274" i="23"/>
  <c r="G273" i="23"/>
  <c r="F273" i="23"/>
  <c r="G272" i="23"/>
  <c r="F272" i="23"/>
  <c r="G271" i="23"/>
  <c r="F271" i="23"/>
  <c r="G270" i="23"/>
  <c r="G265" i="23"/>
  <c r="F265" i="23"/>
  <c r="G264" i="23"/>
  <c r="F264" i="23"/>
  <c r="G263" i="23"/>
  <c r="F263" i="23"/>
  <c r="G262" i="23"/>
  <c r="F262" i="23"/>
  <c r="G261" i="23"/>
  <c r="F261" i="23"/>
  <c r="G260" i="23"/>
  <c r="F260" i="23"/>
  <c r="G259" i="23"/>
  <c r="F259" i="23"/>
  <c r="G258" i="23"/>
  <c r="F258" i="23"/>
  <c r="G257" i="23"/>
  <c r="F257" i="23"/>
  <c r="G256" i="23"/>
  <c r="F256" i="23"/>
  <c r="G255" i="23"/>
  <c r="F255" i="23"/>
  <c r="G254" i="23"/>
  <c r="F254" i="23"/>
  <c r="G253" i="23"/>
  <c r="F253" i="23"/>
  <c r="G252" i="23"/>
  <c r="F252" i="23"/>
  <c r="G251" i="23"/>
  <c r="F251" i="23"/>
  <c r="G250" i="23"/>
  <c r="F250" i="23"/>
  <c r="G249" i="23"/>
  <c r="F249" i="23"/>
  <c r="G248" i="23"/>
  <c r="F248" i="23"/>
  <c r="G247" i="23"/>
  <c r="F247" i="23"/>
  <c r="G246" i="23"/>
  <c r="G241" i="23"/>
  <c r="F241" i="23"/>
  <c r="G240" i="23"/>
  <c r="F240" i="23"/>
  <c r="G239" i="23"/>
  <c r="F239" i="23"/>
  <c r="G238" i="23"/>
  <c r="F238" i="23"/>
  <c r="G237" i="23"/>
  <c r="F237" i="23"/>
  <c r="G236" i="23"/>
  <c r="F236" i="23"/>
  <c r="G235" i="23"/>
  <c r="F235" i="23"/>
  <c r="G234" i="23"/>
  <c r="F234" i="23"/>
  <c r="G233" i="23"/>
  <c r="F233" i="23"/>
  <c r="G232" i="23"/>
  <c r="F232" i="23"/>
  <c r="G231" i="23"/>
  <c r="F231" i="23"/>
  <c r="G230" i="23"/>
  <c r="F230" i="23"/>
  <c r="G229" i="23"/>
  <c r="F229" i="23"/>
  <c r="G228" i="23"/>
  <c r="F228" i="23"/>
  <c r="G227" i="23"/>
  <c r="F227" i="23"/>
  <c r="G226" i="23"/>
  <c r="F226" i="23"/>
  <c r="G225" i="23"/>
  <c r="F225" i="23"/>
  <c r="G224" i="23"/>
  <c r="F224" i="23"/>
  <c r="G223" i="23"/>
  <c r="F223" i="23"/>
  <c r="G222" i="23"/>
  <c r="G217" i="23"/>
  <c r="F217" i="23"/>
  <c r="G216" i="23"/>
  <c r="F216" i="23"/>
  <c r="G215" i="23"/>
  <c r="F215" i="23"/>
  <c r="G214" i="23"/>
  <c r="F214" i="23"/>
  <c r="G213" i="23"/>
  <c r="F213" i="23"/>
  <c r="G212" i="23"/>
  <c r="F212" i="23"/>
  <c r="G211" i="23"/>
  <c r="F211" i="23"/>
  <c r="G210" i="23"/>
  <c r="F210" i="23"/>
  <c r="G209" i="23"/>
  <c r="F209" i="23"/>
  <c r="G208" i="23"/>
  <c r="F208" i="23"/>
  <c r="G207" i="23"/>
  <c r="F207" i="23"/>
  <c r="G206" i="23"/>
  <c r="F206" i="23"/>
  <c r="G205" i="23"/>
  <c r="F205" i="23"/>
  <c r="G204" i="23"/>
  <c r="F204" i="23"/>
  <c r="G203" i="23"/>
  <c r="F203" i="23"/>
  <c r="G202" i="23"/>
  <c r="F202" i="23"/>
  <c r="G201" i="23"/>
  <c r="F201" i="23"/>
  <c r="G200" i="23"/>
  <c r="F200" i="23"/>
  <c r="G199" i="23"/>
  <c r="F199" i="23"/>
  <c r="G198" i="23"/>
  <c r="G193" i="23"/>
  <c r="F193" i="23"/>
  <c r="G192" i="23"/>
  <c r="F192" i="23"/>
  <c r="G191" i="23"/>
  <c r="F191" i="23"/>
  <c r="G190" i="23"/>
  <c r="F190" i="23"/>
  <c r="G189" i="23"/>
  <c r="F189" i="23"/>
  <c r="G188" i="23"/>
  <c r="F188" i="23"/>
  <c r="G187" i="23"/>
  <c r="F187" i="23"/>
  <c r="G186" i="23"/>
  <c r="F186" i="23"/>
  <c r="G185" i="23"/>
  <c r="F185" i="23"/>
  <c r="G184" i="23"/>
  <c r="F184" i="23"/>
  <c r="G183" i="23"/>
  <c r="F183" i="23"/>
  <c r="G182" i="23"/>
  <c r="F182" i="23"/>
  <c r="G181" i="23"/>
  <c r="F181" i="23"/>
  <c r="G180" i="23"/>
  <c r="F180" i="23"/>
  <c r="G179" i="23"/>
  <c r="F179" i="23"/>
  <c r="G178" i="23"/>
  <c r="F178" i="23"/>
  <c r="G177" i="23"/>
  <c r="F177" i="23"/>
  <c r="G176" i="23"/>
  <c r="F176" i="23"/>
  <c r="G175" i="23"/>
  <c r="F175" i="23"/>
  <c r="G174" i="23"/>
  <c r="G169" i="23"/>
  <c r="F169" i="23"/>
  <c r="G168" i="23"/>
  <c r="F168" i="23"/>
  <c r="G167" i="23"/>
  <c r="F167" i="23"/>
  <c r="G166" i="23"/>
  <c r="F166" i="23"/>
  <c r="G165" i="23"/>
  <c r="F165" i="23"/>
  <c r="G164" i="23"/>
  <c r="F164" i="23"/>
  <c r="G163" i="23"/>
  <c r="F163" i="23"/>
  <c r="G162" i="23"/>
  <c r="F162" i="23"/>
  <c r="G161" i="23"/>
  <c r="F161" i="23"/>
  <c r="G160" i="23"/>
  <c r="F160" i="23"/>
  <c r="G159" i="23"/>
  <c r="F159" i="23"/>
  <c r="G158" i="23"/>
  <c r="F158" i="23"/>
  <c r="G157" i="23"/>
  <c r="F157" i="23"/>
  <c r="G156" i="23"/>
  <c r="F156" i="23"/>
  <c r="G155" i="23"/>
  <c r="F155" i="23"/>
  <c r="G154" i="23"/>
  <c r="F154" i="23"/>
  <c r="G153" i="23"/>
  <c r="F153" i="23"/>
  <c r="G152" i="23"/>
  <c r="F152" i="23"/>
  <c r="G151" i="23"/>
  <c r="H151" i="23" s="1"/>
  <c r="F151" i="23"/>
  <c r="G150" i="23"/>
  <c r="G145" i="23"/>
  <c r="F145" i="23"/>
  <c r="G144" i="23"/>
  <c r="F144" i="23"/>
  <c r="G143" i="23"/>
  <c r="F143" i="23"/>
  <c r="G142" i="23"/>
  <c r="F142" i="23"/>
  <c r="G141" i="23"/>
  <c r="F141" i="23"/>
  <c r="G140" i="23"/>
  <c r="F140" i="23"/>
  <c r="G139" i="23"/>
  <c r="F139" i="23"/>
  <c r="G138" i="23"/>
  <c r="F138" i="23"/>
  <c r="G137" i="23"/>
  <c r="F137" i="23"/>
  <c r="G136" i="23"/>
  <c r="F136" i="23"/>
  <c r="G135" i="23"/>
  <c r="F135" i="23"/>
  <c r="G134" i="23"/>
  <c r="F134" i="23"/>
  <c r="G133" i="23"/>
  <c r="F133" i="23"/>
  <c r="G132" i="23"/>
  <c r="F132" i="23"/>
  <c r="G131" i="23"/>
  <c r="F131" i="23"/>
  <c r="G130" i="23"/>
  <c r="F130" i="23"/>
  <c r="G129" i="23"/>
  <c r="F129" i="23"/>
  <c r="G128" i="23"/>
  <c r="F128" i="23"/>
  <c r="G127" i="23"/>
  <c r="F127" i="23"/>
  <c r="G126" i="23"/>
  <c r="G121" i="23"/>
  <c r="F121" i="23"/>
  <c r="G120" i="23"/>
  <c r="F120" i="23"/>
  <c r="G119" i="23"/>
  <c r="F119" i="23"/>
  <c r="G118" i="23"/>
  <c r="F118" i="23"/>
  <c r="G117" i="23"/>
  <c r="F117" i="23"/>
  <c r="G116" i="23"/>
  <c r="F116" i="23"/>
  <c r="G115" i="23"/>
  <c r="F115" i="23"/>
  <c r="G114" i="23"/>
  <c r="F114" i="23"/>
  <c r="G113" i="23"/>
  <c r="F113" i="23"/>
  <c r="G112" i="23"/>
  <c r="F112" i="23"/>
  <c r="G111" i="23"/>
  <c r="F111" i="23"/>
  <c r="G110" i="23"/>
  <c r="F110" i="23"/>
  <c r="G109" i="23"/>
  <c r="F109" i="23"/>
  <c r="G108" i="23"/>
  <c r="F108" i="23"/>
  <c r="G107" i="23"/>
  <c r="F107" i="23"/>
  <c r="G106" i="23"/>
  <c r="F106" i="23"/>
  <c r="G105" i="23"/>
  <c r="F105" i="23"/>
  <c r="G104" i="23"/>
  <c r="F104" i="23"/>
  <c r="G103" i="23"/>
  <c r="F103" i="23"/>
  <c r="G102" i="23"/>
  <c r="G97" i="23"/>
  <c r="F97" i="23"/>
  <c r="G96" i="23"/>
  <c r="F96" i="23"/>
  <c r="G95" i="23"/>
  <c r="F95" i="23"/>
  <c r="G94" i="23"/>
  <c r="F94" i="23"/>
  <c r="G93" i="23"/>
  <c r="F93" i="23"/>
  <c r="G92" i="23"/>
  <c r="F92" i="23"/>
  <c r="G91" i="23"/>
  <c r="F91" i="23"/>
  <c r="G90" i="23"/>
  <c r="F90" i="23"/>
  <c r="G89" i="23"/>
  <c r="F89" i="23"/>
  <c r="G88" i="23"/>
  <c r="F88" i="23"/>
  <c r="G87" i="23"/>
  <c r="F87" i="23"/>
  <c r="G86" i="23"/>
  <c r="F86" i="23"/>
  <c r="G85" i="23"/>
  <c r="F85" i="23"/>
  <c r="G84" i="23"/>
  <c r="F84" i="23"/>
  <c r="G83" i="23"/>
  <c r="F83" i="23"/>
  <c r="G82" i="23"/>
  <c r="F82" i="23"/>
  <c r="G81" i="23"/>
  <c r="F81" i="23"/>
  <c r="G80" i="23"/>
  <c r="F80" i="23"/>
  <c r="G79" i="23"/>
  <c r="F79" i="23"/>
  <c r="G78" i="23"/>
  <c r="G73" i="23"/>
  <c r="F73" i="23"/>
  <c r="G72" i="23"/>
  <c r="F72" i="23"/>
  <c r="G71" i="23"/>
  <c r="F71" i="23"/>
  <c r="G70" i="23"/>
  <c r="F70" i="23"/>
  <c r="G69" i="23"/>
  <c r="F69" i="23"/>
  <c r="G68" i="23"/>
  <c r="F68" i="23"/>
  <c r="G67" i="23"/>
  <c r="F67" i="23"/>
  <c r="G66" i="23"/>
  <c r="F66" i="23"/>
  <c r="G65" i="23"/>
  <c r="F65" i="23"/>
  <c r="G64" i="23"/>
  <c r="F64" i="23"/>
  <c r="G63" i="23"/>
  <c r="F63" i="23"/>
  <c r="G62" i="23"/>
  <c r="F62" i="23"/>
  <c r="G61" i="23"/>
  <c r="F61" i="23"/>
  <c r="G60" i="23"/>
  <c r="F60" i="23"/>
  <c r="G59" i="23"/>
  <c r="F59" i="23"/>
  <c r="G58" i="23"/>
  <c r="F58" i="23"/>
  <c r="G57" i="23"/>
  <c r="F57" i="23"/>
  <c r="G56" i="23"/>
  <c r="F56" i="23"/>
  <c r="G55" i="23"/>
  <c r="F55" i="23"/>
  <c r="G54" i="23"/>
  <c r="G49" i="23"/>
  <c r="F49" i="23"/>
  <c r="G48" i="23"/>
  <c r="F48" i="23"/>
  <c r="G47" i="23"/>
  <c r="F47" i="23"/>
  <c r="G46" i="23"/>
  <c r="F46" i="23"/>
  <c r="G45" i="23"/>
  <c r="F45" i="23"/>
  <c r="G44" i="23"/>
  <c r="F44" i="23"/>
  <c r="G43" i="23"/>
  <c r="F43" i="23"/>
  <c r="G42" i="23"/>
  <c r="F42" i="23"/>
  <c r="G41" i="23"/>
  <c r="F41" i="23"/>
  <c r="G40" i="23"/>
  <c r="F40" i="23"/>
  <c r="G39" i="23"/>
  <c r="F39" i="23"/>
  <c r="G38" i="23"/>
  <c r="F38" i="23"/>
  <c r="G37" i="23"/>
  <c r="F37" i="23"/>
  <c r="G36" i="23"/>
  <c r="F36" i="23"/>
  <c r="G35" i="23"/>
  <c r="F35" i="23"/>
  <c r="G34" i="23"/>
  <c r="F34" i="23"/>
  <c r="G33" i="23"/>
  <c r="F33" i="23"/>
  <c r="G32" i="23"/>
  <c r="F32" i="23"/>
  <c r="G31" i="23"/>
  <c r="F31" i="23"/>
  <c r="G30" i="23"/>
  <c r="G25" i="23"/>
  <c r="F25" i="23"/>
  <c r="G24" i="23"/>
  <c r="F24" i="23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O577" i="21"/>
  <c r="N577" i="21"/>
  <c r="O576" i="21"/>
  <c r="N576" i="21"/>
  <c r="O575" i="21"/>
  <c r="N575" i="21"/>
  <c r="O574" i="21"/>
  <c r="N574" i="21"/>
  <c r="O573" i="21"/>
  <c r="N573" i="21"/>
  <c r="O572" i="21"/>
  <c r="N572" i="21"/>
  <c r="O571" i="21"/>
  <c r="N571" i="21"/>
  <c r="O570" i="21"/>
  <c r="N570" i="21"/>
  <c r="O569" i="21"/>
  <c r="N569" i="21"/>
  <c r="O568" i="21"/>
  <c r="N568" i="21"/>
  <c r="O567" i="21"/>
  <c r="N567" i="21"/>
  <c r="O566" i="21"/>
  <c r="N566" i="21"/>
  <c r="O565" i="21"/>
  <c r="N565" i="21"/>
  <c r="O564" i="21"/>
  <c r="N564" i="21"/>
  <c r="O563" i="21"/>
  <c r="N563" i="21"/>
  <c r="O562" i="21"/>
  <c r="N562" i="21"/>
  <c r="O561" i="21"/>
  <c r="N561" i="21"/>
  <c r="O560" i="21"/>
  <c r="N560" i="21"/>
  <c r="O559" i="21"/>
  <c r="N559" i="21"/>
  <c r="O558" i="21"/>
  <c r="O553" i="21"/>
  <c r="N553" i="21"/>
  <c r="O552" i="21"/>
  <c r="N552" i="21"/>
  <c r="O551" i="21"/>
  <c r="N551" i="21"/>
  <c r="O550" i="21"/>
  <c r="N550" i="21"/>
  <c r="O549" i="21"/>
  <c r="N549" i="21"/>
  <c r="O548" i="21"/>
  <c r="N548" i="21"/>
  <c r="O547" i="21"/>
  <c r="N547" i="21"/>
  <c r="O546" i="21"/>
  <c r="N546" i="21"/>
  <c r="O545" i="21"/>
  <c r="N545" i="21"/>
  <c r="O544" i="21"/>
  <c r="N544" i="21"/>
  <c r="O543" i="21"/>
  <c r="N543" i="21"/>
  <c r="O542" i="21"/>
  <c r="N542" i="21"/>
  <c r="O541" i="21"/>
  <c r="N541" i="21"/>
  <c r="O540" i="21"/>
  <c r="N540" i="21"/>
  <c r="O539" i="21"/>
  <c r="N539" i="21"/>
  <c r="O538" i="21"/>
  <c r="N538" i="21"/>
  <c r="O537" i="21"/>
  <c r="N537" i="21"/>
  <c r="O536" i="21"/>
  <c r="N536" i="21"/>
  <c r="O535" i="21"/>
  <c r="P535" i="21" s="1"/>
  <c r="N535" i="21"/>
  <c r="O534" i="21"/>
  <c r="O529" i="21"/>
  <c r="N529" i="21"/>
  <c r="O528" i="21"/>
  <c r="N528" i="21"/>
  <c r="O527" i="21"/>
  <c r="N527" i="21"/>
  <c r="O526" i="21"/>
  <c r="N526" i="21"/>
  <c r="O525" i="21"/>
  <c r="N525" i="21"/>
  <c r="O524" i="21"/>
  <c r="N524" i="21"/>
  <c r="O523" i="21"/>
  <c r="N523" i="21"/>
  <c r="O522" i="21"/>
  <c r="N522" i="21"/>
  <c r="O521" i="21"/>
  <c r="N521" i="21"/>
  <c r="O520" i="21"/>
  <c r="N520" i="21"/>
  <c r="O519" i="21"/>
  <c r="N519" i="21"/>
  <c r="O518" i="21"/>
  <c r="N518" i="21"/>
  <c r="O517" i="21"/>
  <c r="N517" i="21"/>
  <c r="O516" i="21"/>
  <c r="N516" i="21"/>
  <c r="O515" i="21"/>
  <c r="N515" i="21"/>
  <c r="O514" i="21"/>
  <c r="N514" i="21"/>
  <c r="O513" i="21"/>
  <c r="N513" i="21"/>
  <c r="O512" i="21"/>
  <c r="N512" i="21"/>
  <c r="O511" i="21"/>
  <c r="N511" i="21"/>
  <c r="O510" i="21"/>
  <c r="O505" i="21"/>
  <c r="N505" i="21"/>
  <c r="O504" i="21"/>
  <c r="N504" i="21"/>
  <c r="O503" i="21"/>
  <c r="N503" i="21"/>
  <c r="O502" i="21"/>
  <c r="N502" i="21"/>
  <c r="O501" i="21"/>
  <c r="N501" i="21"/>
  <c r="O500" i="21"/>
  <c r="N500" i="21"/>
  <c r="O499" i="21"/>
  <c r="N499" i="21"/>
  <c r="O498" i="21"/>
  <c r="N498" i="21"/>
  <c r="O497" i="21"/>
  <c r="N497" i="21"/>
  <c r="O496" i="21"/>
  <c r="N496" i="21"/>
  <c r="O495" i="21"/>
  <c r="N495" i="21"/>
  <c r="O494" i="21"/>
  <c r="N494" i="21"/>
  <c r="O493" i="21"/>
  <c r="N493" i="21"/>
  <c r="O492" i="21"/>
  <c r="N492" i="21"/>
  <c r="O491" i="21"/>
  <c r="N491" i="21"/>
  <c r="O490" i="21"/>
  <c r="N490" i="21"/>
  <c r="O489" i="21"/>
  <c r="N489" i="21"/>
  <c r="O488" i="21"/>
  <c r="N488" i="21"/>
  <c r="O487" i="21"/>
  <c r="P487" i="21" s="1"/>
  <c r="N487" i="21"/>
  <c r="O486" i="21"/>
  <c r="O481" i="21"/>
  <c r="N481" i="21"/>
  <c r="O480" i="21"/>
  <c r="N480" i="21"/>
  <c r="O479" i="21"/>
  <c r="N479" i="21"/>
  <c r="O478" i="21"/>
  <c r="N478" i="21"/>
  <c r="O477" i="21"/>
  <c r="N477" i="21"/>
  <c r="O476" i="21"/>
  <c r="N476" i="21"/>
  <c r="O475" i="21"/>
  <c r="N475" i="21"/>
  <c r="O474" i="21"/>
  <c r="N474" i="21"/>
  <c r="O473" i="21"/>
  <c r="N473" i="21"/>
  <c r="O472" i="21"/>
  <c r="N472" i="21"/>
  <c r="O471" i="21"/>
  <c r="N471" i="21"/>
  <c r="O470" i="21"/>
  <c r="N470" i="21"/>
  <c r="O469" i="21"/>
  <c r="N469" i="21"/>
  <c r="O468" i="21"/>
  <c r="N468" i="21"/>
  <c r="O467" i="21"/>
  <c r="N467" i="21"/>
  <c r="O466" i="21"/>
  <c r="N466" i="21"/>
  <c r="O465" i="21"/>
  <c r="N465" i="21"/>
  <c r="O464" i="21"/>
  <c r="N464" i="21"/>
  <c r="O463" i="21"/>
  <c r="N463" i="21"/>
  <c r="O462" i="21"/>
  <c r="O457" i="21"/>
  <c r="N457" i="21"/>
  <c r="O456" i="21"/>
  <c r="N456" i="21"/>
  <c r="O455" i="21"/>
  <c r="N455" i="21"/>
  <c r="O454" i="21"/>
  <c r="N454" i="21"/>
  <c r="O453" i="21"/>
  <c r="N453" i="21"/>
  <c r="O452" i="21"/>
  <c r="N452" i="21"/>
  <c r="O451" i="21"/>
  <c r="N451" i="21"/>
  <c r="O450" i="21"/>
  <c r="N450" i="21"/>
  <c r="O449" i="21"/>
  <c r="N449" i="21"/>
  <c r="O448" i="21"/>
  <c r="N448" i="21"/>
  <c r="O447" i="21"/>
  <c r="N447" i="21"/>
  <c r="O446" i="21"/>
  <c r="N446" i="21"/>
  <c r="O445" i="21"/>
  <c r="N445" i="21"/>
  <c r="O444" i="21"/>
  <c r="N444" i="21"/>
  <c r="O443" i="21"/>
  <c r="N443" i="21"/>
  <c r="O442" i="21"/>
  <c r="N442" i="21"/>
  <c r="O441" i="21"/>
  <c r="N441" i="21"/>
  <c r="O440" i="21"/>
  <c r="N440" i="21"/>
  <c r="O439" i="21"/>
  <c r="P439" i="21" s="1"/>
  <c r="N439" i="21"/>
  <c r="O438" i="21"/>
  <c r="O433" i="21"/>
  <c r="N433" i="21"/>
  <c r="O432" i="21"/>
  <c r="N432" i="21"/>
  <c r="O431" i="21"/>
  <c r="N431" i="21"/>
  <c r="O430" i="21"/>
  <c r="N430" i="21"/>
  <c r="O429" i="21"/>
  <c r="N429" i="21"/>
  <c r="O428" i="21"/>
  <c r="N428" i="21"/>
  <c r="O427" i="21"/>
  <c r="N427" i="21"/>
  <c r="O426" i="21"/>
  <c r="N426" i="21"/>
  <c r="O425" i="21"/>
  <c r="N425" i="21"/>
  <c r="O424" i="21"/>
  <c r="N424" i="21"/>
  <c r="O423" i="21"/>
  <c r="N423" i="21"/>
  <c r="O422" i="21"/>
  <c r="N422" i="21"/>
  <c r="O421" i="21"/>
  <c r="N421" i="21"/>
  <c r="O420" i="21"/>
  <c r="N420" i="21"/>
  <c r="O419" i="21"/>
  <c r="N419" i="21"/>
  <c r="O418" i="21"/>
  <c r="N418" i="21"/>
  <c r="O417" i="21"/>
  <c r="N417" i="21"/>
  <c r="O416" i="21"/>
  <c r="N416" i="21"/>
  <c r="O415" i="21"/>
  <c r="N415" i="21"/>
  <c r="O414" i="21"/>
  <c r="O409" i="21"/>
  <c r="N409" i="21"/>
  <c r="O408" i="21"/>
  <c r="N408" i="21"/>
  <c r="O407" i="21"/>
  <c r="N407" i="21"/>
  <c r="O406" i="21"/>
  <c r="N406" i="21"/>
  <c r="O405" i="21"/>
  <c r="N405" i="21"/>
  <c r="O404" i="21"/>
  <c r="N404" i="21"/>
  <c r="O403" i="21"/>
  <c r="N403" i="21"/>
  <c r="O402" i="21"/>
  <c r="N402" i="21"/>
  <c r="O401" i="21"/>
  <c r="N401" i="21"/>
  <c r="O400" i="21"/>
  <c r="N400" i="21"/>
  <c r="O399" i="21"/>
  <c r="N399" i="21"/>
  <c r="O398" i="21"/>
  <c r="N398" i="21"/>
  <c r="O397" i="21"/>
  <c r="N397" i="21"/>
  <c r="O396" i="21"/>
  <c r="N396" i="21"/>
  <c r="O395" i="21"/>
  <c r="N395" i="21"/>
  <c r="O394" i="21"/>
  <c r="N394" i="21"/>
  <c r="O393" i="21"/>
  <c r="N393" i="21"/>
  <c r="O392" i="21"/>
  <c r="N392" i="21"/>
  <c r="O391" i="21"/>
  <c r="P391" i="21" s="1"/>
  <c r="N391" i="21"/>
  <c r="O390" i="21"/>
  <c r="O385" i="21"/>
  <c r="N385" i="21"/>
  <c r="O384" i="21"/>
  <c r="N384" i="21"/>
  <c r="O383" i="21"/>
  <c r="N383" i="21"/>
  <c r="O382" i="21"/>
  <c r="N382" i="21"/>
  <c r="O381" i="21"/>
  <c r="N381" i="21"/>
  <c r="O380" i="21"/>
  <c r="N380" i="21"/>
  <c r="O379" i="21"/>
  <c r="N379" i="21"/>
  <c r="O378" i="21"/>
  <c r="N378" i="21"/>
  <c r="O377" i="21"/>
  <c r="N377" i="21"/>
  <c r="O376" i="21"/>
  <c r="N376" i="21"/>
  <c r="O375" i="21"/>
  <c r="N375" i="21"/>
  <c r="O374" i="21"/>
  <c r="N374" i="21"/>
  <c r="O373" i="21"/>
  <c r="N373" i="21"/>
  <c r="O372" i="21"/>
  <c r="N372" i="21"/>
  <c r="O371" i="21"/>
  <c r="N371" i="21"/>
  <c r="O370" i="21"/>
  <c r="N370" i="21"/>
  <c r="O369" i="21"/>
  <c r="N369" i="21"/>
  <c r="O368" i="21"/>
  <c r="N368" i="21"/>
  <c r="O367" i="21"/>
  <c r="N367" i="21"/>
  <c r="O366" i="21"/>
  <c r="O361" i="21"/>
  <c r="N361" i="21"/>
  <c r="O360" i="21"/>
  <c r="N360" i="21"/>
  <c r="O359" i="21"/>
  <c r="N359" i="21"/>
  <c r="O358" i="21"/>
  <c r="N358" i="21"/>
  <c r="O357" i="21"/>
  <c r="N357" i="21"/>
  <c r="O356" i="21"/>
  <c r="N356" i="21"/>
  <c r="O355" i="21"/>
  <c r="N355" i="21"/>
  <c r="O354" i="21"/>
  <c r="N354" i="21"/>
  <c r="O353" i="21"/>
  <c r="N353" i="21"/>
  <c r="O352" i="21"/>
  <c r="N352" i="21"/>
  <c r="O351" i="21"/>
  <c r="N351" i="21"/>
  <c r="O350" i="21"/>
  <c r="N350" i="21"/>
  <c r="O349" i="21"/>
  <c r="N349" i="21"/>
  <c r="O348" i="21"/>
  <c r="N348" i="21"/>
  <c r="O347" i="21"/>
  <c r="N347" i="21"/>
  <c r="O346" i="21"/>
  <c r="N346" i="21"/>
  <c r="O345" i="21"/>
  <c r="N345" i="21"/>
  <c r="O344" i="21"/>
  <c r="N344" i="21"/>
  <c r="O343" i="21"/>
  <c r="P343" i="21" s="1"/>
  <c r="N343" i="21"/>
  <c r="O342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O319" i="21"/>
  <c r="P319" i="21" s="1"/>
  <c r="N319" i="21"/>
  <c r="O318" i="21"/>
  <c r="O313" i="21"/>
  <c r="N313" i="21"/>
  <c r="O312" i="21"/>
  <c r="N312" i="21"/>
  <c r="O311" i="21"/>
  <c r="N311" i="21"/>
  <c r="O310" i="21"/>
  <c r="N310" i="21"/>
  <c r="O309" i="21"/>
  <c r="N309" i="21"/>
  <c r="O308" i="21"/>
  <c r="N308" i="21"/>
  <c r="O307" i="21"/>
  <c r="N307" i="21"/>
  <c r="O306" i="21"/>
  <c r="N306" i="21"/>
  <c r="O305" i="21"/>
  <c r="N305" i="21"/>
  <c r="O304" i="21"/>
  <c r="N304" i="21"/>
  <c r="O303" i="21"/>
  <c r="N303" i="21"/>
  <c r="O302" i="21"/>
  <c r="N302" i="21"/>
  <c r="O301" i="21"/>
  <c r="N301" i="21"/>
  <c r="O300" i="21"/>
  <c r="N300" i="21"/>
  <c r="O299" i="21"/>
  <c r="N299" i="21"/>
  <c r="O298" i="21"/>
  <c r="N298" i="21"/>
  <c r="O297" i="21"/>
  <c r="N297" i="21"/>
  <c r="O296" i="21"/>
  <c r="N296" i="21"/>
  <c r="O295" i="21"/>
  <c r="N295" i="21"/>
  <c r="O294" i="21"/>
  <c r="O289" i="21"/>
  <c r="N289" i="21"/>
  <c r="O288" i="21"/>
  <c r="N288" i="21"/>
  <c r="O287" i="21"/>
  <c r="N287" i="21"/>
  <c r="O286" i="21"/>
  <c r="N286" i="21"/>
  <c r="O285" i="21"/>
  <c r="N285" i="21"/>
  <c r="O284" i="21"/>
  <c r="N284" i="21"/>
  <c r="O283" i="21"/>
  <c r="N283" i="21"/>
  <c r="O282" i="21"/>
  <c r="N282" i="21"/>
  <c r="O281" i="21"/>
  <c r="N281" i="21"/>
  <c r="O280" i="21"/>
  <c r="N280" i="21"/>
  <c r="O279" i="21"/>
  <c r="N279" i="21"/>
  <c r="O278" i="21"/>
  <c r="N278" i="21"/>
  <c r="O277" i="21"/>
  <c r="N277" i="21"/>
  <c r="O276" i="21"/>
  <c r="N276" i="21"/>
  <c r="O275" i="21"/>
  <c r="N275" i="21"/>
  <c r="O274" i="21"/>
  <c r="N274" i="21"/>
  <c r="O273" i="21"/>
  <c r="N273" i="21"/>
  <c r="O272" i="21"/>
  <c r="N272" i="21"/>
  <c r="O271" i="21"/>
  <c r="N271" i="21"/>
  <c r="O270" i="21"/>
  <c r="O265" i="21"/>
  <c r="N265" i="21"/>
  <c r="O264" i="21"/>
  <c r="N264" i="21"/>
  <c r="O263" i="21"/>
  <c r="N263" i="21"/>
  <c r="O262" i="21"/>
  <c r="N262" i="21"/>
  <c r="O261" i="21"/>
  <c r="N261" i="21"/>
  <c r="O260" i="21"/>
  <c r="N260" i="21"/>
  <c r="O259" i="21"/>
  <c r="N259" i="21"/>
  <c r="O258" i="21"/>
  <c r="N258" i="21"/>
  <c r="O257" i="21"/>
  <c r="N257" i="21"/>
  <c r="O256" i="21"/>
  <c r="N256" i="21"/>
  <c r="O255" i="21"/>
  <c r="N255" i="21"/>
  <c r="O254" i="21"/>
  <c r="N254" i="21"/>
  <c r="O253" i="21"/>
  <c r="N253" i="21"/>
  <c r="O252" i="21"/>
  <c r="N252" i="21"/>
  <c r="O251" i="21"/>
  <c r="N251" i="21"/>
  <c r="O250" i="21"/>
  <c r="N250" i="21"/>
  <c r="O249" i="21"/>
  <c r="N249" i="21"/>
  <c r="O248" i="21"/>
  <c r="N248" i="21"/>
  <c r="O247" i="21"/>
  <c r="N247" i="21"/>
  <c r="O246" i="21"/>
  <c r="O241" i="21"/>
  <c r="N241" i="21"/>
  <c r="O240" i="21"/>
  <c r="N240" i="21"/>
  <c r="O239" i="21"/>
  <c r="N239" i="21"/>
  <c r="O238" i="21"/>
  <c r="N238" i="21"/>
  <c r="O237" i="21"/>
  <c r="N237" i="21"/>
  <c r="O236" i="21"/>
  <c r="N236" i="21"/>
  <c r="O235" i="21"/>
  <c r="N235" i="21"/>
  <c r="O234" i="21"/>
  <c r="N234" i="21"/>
  <c r="O233" i="21"/>
  <c r="N233" i="21"/>
  <c r="O232" i="21"/>
  <c r="N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O225" i="21"/>
  <c r="N225" i="21"/>
  <c r="O224" i="21"/>
  <c r="N224" i="21"/>
  <c r="O223" i="21"/>
  <c r="N223" i="21"/>
  <c r="O222" i="21"/>
  <c r="O217" i="21"/>
  <c r="N217" i="21"/>
  <c r="O216" i="21"/>
  <c r="N216" i="21"/>
  <c r="O215" i="21"/>
  <c r="N215" i="21"/>
  <c r="O214" i="21"/>
  <c r="N214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O201" i="21"/>
  <c r="N201" i="21"/>
  <c r="O200" i="21"/>
  <c r="N200" i="21"/>
  <c r="O199" i="21"/>
  <c r="N199" i="21"/>
  <c r="O198" i="21"/>
  <c r="O193" i="21"/>
  <c r="N193" i="21"/>
  <c r="O192" i="21"/>
  <c r="N192" i="21"/>
  <c r="O191" i="21"/>
  <c r="N191" i="21"/>
  <c r="O190" i="21"/>
  <c r="N190" i="21"/>
  <c r="O189" i="21"/>
  <c r="N189" i="21"/>
  <c r="O188" i="21"/>
  <c r="N188" i="21"/>
  <c r="O187" i="21"/>
  <c r="N187" i="21"/>
  <c r="O186" i="21"/>
  <c r="N186" i="21"/>
  <c r="O185" i="21"/>
  <c r="N185" i="21"/>
  <c r="O184" i="21"/>
  <c r="N184" i="21"/>
  <c r="O183" i="21"/>
  <c r="N183" i="21"/>
  <c r="O182" i="21"/>
  <c r="N182" i="21"/>
  <c r="O181" i="21"/>
  <c r="N181" i="21"/>
  <c r="O180" i="21"/>
  <c r="N180" i="21"/>
  <c r="O179" i="21"/>
  <c r="N179" i="21"/>
  <c r="O178" i="21"/>
  <c r="N178" i="21"/>
  <c r="O177" i="21"/>
  <c r="N177" i="21"/>
  <c r="O176" i="21"/>
  <c r="N176" i="21"/>
  <c r="O175" i="21"/>
  <c r="N175" i="21"/>
  <c r="O174" i="21"/>
  <c r="O169" i="21"/>
  <c r="N169" i="21"/>
  <c r="O168" i="21"/>
  <c r="N168" i="21"/>
  <c r="O167" i="21"/>
  <c r="N167" i="21"/>
  <c r="O166" i="21"/>
  <c r="N166" i="21"/>
  <c r="O165" i="21"/>
  <c r="N165" i="21"/>
  <c r="O164" i="21"/>
  <c r="N164" i="21"/>
  <c r="O163" i="21"/>
  <c r="N163" i="21"/>
  <c r="O162" i="21"/>
  <c r="N162" i="21"/>
  <c r="O161" i="21"/>
  <c r="N161" i="21"/>
  <c r="O160" i="21"/>
  <c r="N160" i="2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O153" i="21"/>
  <c r="N153" i="21"/>
  <c r="O152" i="21"/>
  <c r="N152" i="21"/>
  <c r="O151" i="21"/>
  <c r="N151" i="21"/>
  <c r="O150" i="21"/>
  <c r="O145" i="21"/>
  <c r="N145" i="21"/>
  <c r="O144" i="21"/>
  <c r="N144" i="21"/>
  <c r="O143" i="21"/>
  <c r="N143" i="21"/>
  <c r="O142" i="21"/>
  <c r="N142" i="2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O129" i="21"/>
  <c r="N129" i="21"/>
  <c r="O128" i="21"/>
  <c r="N128" i="21"/>
  <c r="O127" i="21"/>
  <c r="N127" i="21"/>
  <c r="O126" i="21"/>
  <c r="O121" i="21"/>
  <c r="N121" i="21"/>
  <c r="O120" i="21"/>
  <c r="N120" i="21"/>
  <c r="O119" i="21"/>
  <c r="N119" i="21"/>
  <c r="O118" i="21"/>
  <c r="N118" i="21"/>
  <c r="O117" i="21"/>
  <c r="N117" i="21"/>
  <c r="O116" i="21"/>
  <c r="N116" i="21"/>
  <c r="O115" i="21"/>
  <c r="N115" i="21"/>
  <c r="O114" i="21"/>
  <c r="N114" i="21"/>
  <c r="O113" i="21"/>
  <c r="N113" i="21"/>
  <c r="O112" i="21"/>
  <c r="N112" i="21"/>
  <c r="O111" i="21"/>
  <c r="N111" i="21"/>
  <c r="O110" i="21"/>
  <c r="N110" i="21"/>
  <c r="O109" i="21"/>
  <c r="N109" i="21"/>
  <c r="O108" i="21"/>
  <c r="N108" i="21"/>
  <c r="O107" i="21"/>
  <c r="N107" i="21"/>
  <c r="O106" i="21"/>
  <c r="N106" i="21"/>
  <c r="O105" i="21"/>
  <c r="N105" i="21"/>
  <c r="O104" i="21"/>
  <c r="N104" i="21"/>
  <c r="O103" i="21"/>
  <c r="N103" i="21"/>
  <c r="O102" i="21"/>
  <c r="O97" i="21"/>
  <c r="N97" i="21"/>
  <c r="O96" i="21"/>
  <c r="N96" i="21"/>
  <c r="O95" i="21"/>
  <c r="N95" i="21"/>
  <c r="O94" i="21"/>
  <c r="N94" i="21"/>
  <c r="O93" i="21"/>
  <c r="N93" i="21"/>
  <c r="O92" i="21"/>
  <c r="N92" i="21"/>
  <c r="O91" i="21"/>
  <c r="N91" i="21"/>
  <c r="O90" i="21"/>
  <c r="N90" i="21"/>
  <c r="O89" i="21"/>
  <c r="N89" i="21"/>
  <c r="O88" i="21"/>
  <c r="N88" i="21"/>
  <c r="O87" i="21"/>
  <c r="N87" i="21"/>
  <c r="O86" i="21"/>
  <c r="N86" i="21"/>
  <c r="O85" i="21"/>
  <c r="N85" i="21"/>
  <c r="O84" i="21"/>
  <c r="N84" i="21"/>
  <c r="O83" i="21"/>
  <c r="N83" i="21"/>
  <c r="O82" i="21"/>
  <c r="N82" i="21"/>
  <c r="O81" i="21"/>
  <c r="N81" i="21"/>
  <c r="O80" i="21"/>
  <c r="N80" i="21"/>
  <c r="O79" i="21"/>
  <c r="N79" i="21"/>
  <c r="O78" i="21"/>
  <c r="O73" i="21"/>
  <c r="N73" i="21"/>
  <c r="O72" i="21"/>
  <c r="N72" i="21"/>
  <c r="O71" i="21"/>
  <c r="N71" i="21"/>
  <c r="O70" i="21"/>
  <c r="N70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9" i="21"/>
  <c r="N59" i="21"/>
  <c r="O58" i="21"/>
  <c r="N58" i="21"/>
  <c r="O57" i="21"/>
  <c r="N57" i="21"/>
  <c r="O56" i="21"/>
  <c r="N56" i="21"/>
  <c r="O55" i="21"/>
  <c r="N55" i="21"/>
  <c r="O54" i="21"/>
  <c r="O49" i="21"/>
  <c r="N49" i="21"/>
  <c r="O48" i="21"/>
  <c r="N48" i="21"/>
  <c r="O47" i="21"/>
  <c r="N47" i="21"/>
  <c r="O46" i="21"/>
  <c r="N46" i="21"/>
  <c r="O45" i="21"/>
  <c r="N45" i="21"/>
  <c r="O44" i="21"/>
  <c r="N44" i="21"/>
  <c r="O43" i="21"/>
  <c r="N43" i="21"/>
  <c r="O42" i="21"/>
  <c r="N42" i="21"/>
  <c r="O41" i="21"/>
  <c r="N41" i="21"/>
  <c r="O40" i="21"/>
  <c r="N40" i="21"/>
  <c r="O39" i="21"/>
  <c r="N39" i="21"/>
  <c r="O38" i="21"/>
  <c r="N38" i="21"/>
  <c r="O37" i="21"/>
  <c r="N37" i="21"/>
  <c r="O36" i="21"/>
  <c r="N36" i="21"/>
  <c r="O35" i="21"/>
  <c r="N35" i="21"/>
  <c r="O34" i="21"/>
  <c r="N34" i="21"/>
  <c r="O33" i="21"/>
  <c r="N33" i="21"/>
  <c r="O32" i="21"/>
  <c r="N32" i="21"/>
  <c r="O31" i="21"/>
  <c r="N31" i="21"/>
  <c r="O30" i="21"/>
  <c r="O25" i="21"/>
  <c r="N25" i="21"/>
  <c r="O24" i="21"/>
  <c r="N24" i="21"/>
  <c r="O23" i="21"/>
  <c r="N23" i="21"/>
  <c r="O22" i="21"/>
  <c r="N22" i="21"/>
  <c r="O21" i="21"/>
  <c r="N21" i="21"/>
  <c r="O20" i="21"/>
  <c r="N20" i="21"/>
  <c r="O19" i="21"/>
  <c r="N19" i="21"/>
  <c r="O18" i="21"/>
  <c r="N18" i="21"/>
  <c r="O17" i="21"/>
  <c r="N17" i="21"/>
  <c r="O16" i="21"/>
  <c r="N16" i="21"/>
  <c r="O15" i="21"/>
  <c r="N15" i="21"/>
  <c r="O14" i="21"/>
  <c r="N14" i="21"/>
  <c r="O13" i="21"/>
  <c r="N13" i="21"/>
  <c r="O12" i="21"/>
  <c r="N12" i="21"/>
  <c r="O11" i="21"/>
  <c r="N11" i="21"/>
  <c r="O10" i="21"/>
  <c r="N10" i="21"/>
  <c r="O9" i="21"/>
  <c r="N9" i="21"/>
  <c r="O8" i="21"/>
  <c r="N8" i="21"/>
  <c r="O7" i="21"/>
  <c r="N7" i="21"/>
  <c r="O6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O121" i="22"/>
  <c r="N121" i="22"/>
  <c r="G121" i="22"/>
  <c r="F121" i="22"/>
  <c r="O120" i="22"/>
  <c r="N120" i="22"/>
  <c r="G120" i="22"/>
  <c r="F120" i="22"/>
  <c r="O119" i="22"/>
  <c r="N119" i="22"/>
  <c r="G119" i="22"/>
  <c r="F119" i="22"/>
  <c r="O118" i="22"/>
  <c r="N118" i="22"/>
  <c r="G118" i="22"/>
  <c r="F118" i="22"/>
  <c r="O117" i="22"/>
  <c r="N117" i="22"/>
  <c r="G117" i="22"/>
  <c r="F117" i="22"/>
  <c r="O116" i="22"/>
  <c r="N116" i="22"/>
  <c r="G116" i="22"/>
  <c r="F116" i="22"/>
  <c r="O115" i="22"/>
  <c r="N115" i="22"/>
  <c r="G115" i="22"/>
  <c r="F115" i="22"/>
  <c r="O114" i="22"/>
  <c r="N114" i="22"/>
  <c r="G114" i="22"/>
  <c r="F114" i="22"/>
  <c r="O113" i="22"/>
  <c r="N113" i="22"/>
  <c r="G113" i="22"/>
  <c r="F113" i="22"/>
  <c r="O112" i="22"/>
  <c r="N112" i="22"/>
  <c r="G112" i="22"/>
  <c r="F112" i="22"/>
  <c r="O111" i="22"/>
  <c r="N111" i="22"/>
  <c r="G111" i="22"/>
  <c r="F111" i="22"/>
  <c r="O110" i="22"/>
  <c r="N110" i="22"/>
  <c r="G110" i="22"/>
  <c r="F110" i="22"/>
  <c r="O109" i="22"/>
  <c r="N109" i="22"/>
  <c r="G109" i="22"/>
  <c r="F109" i="22"/>
  <c r="O108" i="22"/>
  <c r="N108" i="22"/>
  <c r="G108" i="22"/>
  <c r="F108" i="22"/>
  <c r="O107" i="22"/>
  <c r="N107" i="22"/>
  <c r="G107" i="22"/>
  <c r="F107" i="22"/>
  <c r="O106" i="22"/>
  <c r="N106" i="22"/>
  <c r="G106" i="22"/>
  <c r="F106" i="22"/>
  <c r="O105" i="22"/>
  <c r="N105" i="22"/>
  <c r="G105" i="22"/>
  <c r="F105" i="22"/>
  <c r="O104" i="22"/>
  <c r="N104" i="22"/>
  <c r="G104" i="22"/>
  <c r="F104" i="22"/>
  <c r="O103" i="22"/>
  <c r="N103" i="22"/>
  <c r="G103" i="22"/>
  <c r="F103" i="22"/>
  <c r="O102" i="22"/>
  <c r="G102" i="22"/>
  <c r="O97" i="22"/>
  <c r="N97" i="22"/>
  <c r="G97" i="22"/>
  <c r="F97" i="22"/>
  <c r="O96" i="22"/>
  <c r="N96" i="22"/>
  <c r="G96" i="22"/>
  <c r="F96" i="22"/>
  <c r="O95" i="22"/>
  <c r="N95" i="22"/>
  <c r="G95" i="22"/>
  <c r="F95" i="22"/>
  <c r="O94" i="22"/>
  <c r="N94" i="22"/>
  <c r="G94" i="22"/>
  <c r="F94" i="22"/>
  <c r="O93" i="22"/>
  <c r="N93" i="22"/>
  <c r="G93" i="22"/>
  <c r="F93" i="22"/>
  <c r="O92" i="22"/>
  <c r="N92" i="22"/>
  <c r="G92" i="22"/>
  <c r="F92" i="22"/>
  <c r="O91" i="22"/>
  <c r="N91" i="22"/>
  <c r="G91" i="22"/>
  <c r="F91" i="22"/>
  <c r="O90" i="22"/>
  <c r="N90" i="22"/>
  <c r="G90" i="22"/>
  <c r="F90" i="22"/>
  <c r="O89" i="22"/>
  <c r="N89" i="22"/>
  <c r="G89" i="22"/>
  <c r="F89" i="22"/>
  <c r="O88" i="22"/>
  <c r="N88" i="22"/>
  <c r="G88" i="22"/>
  <c r="F88" i="22"/>
  <c r="O87" i="22"/>
  <c r="N87" i="22"/>
  <c r="G87" i="22"/>
  <c r="F87" i="22"/>
  <c r="O86" i="22"/>
  <c r="N86" i="22"/>
  <c r="G86" i="22"/>
  <c r="F86" i="22"/>
  <c r="O85" i="22"/>
  <c r="N85" i="22"/>
  <c r="G85" i="22"/>
  <c r="F85" i="22"/>
  <c r="O84" i="22"/>
  <c r="N84" i="22"/>
  <c r="G84" i="22"/>
  <c r="F84" i="22"/>
  <c r="O83" i="22"/>
  <c r="N83" i="22"/>
  <c r="G83" i="22"/>
  <c r="F83" i="22"/>
  <c r="O82" i="22"/>
  <c r="N82" i="22"/>
  <c r="G82" i="22"/>
  <c r="F82" i="22"/>
  <c r="O81" i="22"/>
  <c r="N81" i="22"/>
  <c r="G81" i="22"/>
  <c r="F81" i="22"/>
  <c r="O80" i="22"/>
  <c r="N80" i="22"/>
  <c r="G80" i="22"/>
  <c r="F80" i="22"/>
  <c r="O79" i="22"/>
  <c r="N79" i="22"/>
  <c r="G79" i="22"/>
  <c r="F79" i="22"/>
  <c r="O78" i="22"/>
  <c r="G78" i="22"/>
  <c r="O55" i="22"/>
  <c r="P55" i="22" s="1"/>
  <c r="N55" i="22"/>
  <c r="G55" i="22"/>
  <c r="H55" i="22" s="1"/>
  <c r="F55" i="22"/>
  <c r="O54" i="22"/>
  <c r="G54" i="22"/>
  <c r="O49" i="22"/>
  <c r="N49" i="22"/>
  <c r="G49" i="22"/>
  <c r="F49" i="22"/>
  <c r="O48" i="22"/>
  <c r="N48" i="22"/>
  <c r="G48" i="22"/>
  <c r="F48" i="22"/>
  <c r="O47" i="22"/>
  <c r="N47" i="22"/>
  <c r="G47" i="22"/>
  <c r="F47" i="22"/>
  <c r="O46" i="22"/>
  <c r="N46" i="22"/>
  <c r="G46" i="22"/>
  <c r="F46" i="22"/>
  <c r="O45" i="22"/>
  <c r="N45" i="22"/>
  <c r="G45" i="22"/>
  <c r="F45" i="22"/>
  <c r="O44" i="22"/>
  <c r="N44" i="22"/>
  <c r="G44" i="22"/>
  <c r="F44" i="22"/>
  <c r="O43" i="22"/>
  <c r="N43" i="22"/>
  <c r="G43" i="22"/>
  <c r="F43" i="22"/>
  <c r="O42" i="22"/>
  <c r="N42" i="22"/>
  <c r="G42" i="22"/>
  <c r="F42" i="22"/>
  <c r="O41" i="22"/>
  <c r="N41" i="22"/>
  <c r="G41" i="22"/>
  <c r="F41" i="22"/>
  <c r="O40" i="22"/>
  <c r="N40" i="22"/>
  <c r="G40" i="22"/>
  <c r="F40" i="22"/>
  <c r="O39" i="22"/>
  <c r="N39" i="22"/>
  <c r="G39" i="22"/>
  <c r="F39" i="22"/>
  <c r="O38" i="22"/>
  <c r="N38" i="22"/>
  <c r="G38" i="22"/>
  <c r="F38" i="22"/>
  <c r="O37" i="22"/>
  <c r="N37" i="22"/>
  <c r="G37" i="22"/>
  <c r="F37" i="22"/>
  <c r="O36" i="22"/>
  <c r="N36" i="22"/>
  <c r="G36" i="22"/>
  <c r="F36" i="22"/>
  <c r="O35" i="22"/>
  <c r="N35" i="22"/>
  <c r="G35" i="22"/>
  <c r="F35" i="22"/>
  <c r="O34" i="22"/>
  <c r="N34" i="22"/>
  <c r="G34" i="22"/>
  <c r="F34" i="22"/>
  <c r="O33" i="22"/>
  <c r="N33" i="22"/>
  <c r="G33" i="22"/>
  <c r="F33" i="22"/>
  <c r="O32" i="22"/>
  <c r="N32" i="22"/>
  <c r="G32" i="22"/>
  <c r="F32" i="22"/>
  <c r="O31" i="22"/>
  <c r="N31" i="22"/>
  <c r="G31" i="22"/>
  <c r="F31" i="22"/>
  <c r="O30" i="22"/>
  <c r="G30" i="22"/>
  <c r="O25" i="22"/>
  <c r="N25" i="22"/>
  <c r="G25" i="22"/>
  <c r="F25" i="22"/>
  <c r="O24" i="22"/>
  <c r="N24" i="22"/>
  <c r="G24" i="22"/>
  <c r="F24" i="22"/>
  <c r="O23" i="22"/>
  <c r="N23" i="22"/>
  <c r="G23" i="22"/>
  <c r="F23" i="22"/>
  <c r="O22" i="22"/>
  <c r="N22" i="22"/>
  <c r="G22" i="22"/>
  <c r="F22" i="22"/>
  <c r="O21" i="22"/>
  <c r="N21" i="22"/>
  <c r="G21" i="22"/>
  <c r="F21" i="22"/>
  <c r="O20" i="22"/>
  <c r="N20" i="22"/>
  <c r="G20" i="22"/>
  <c r="F20" i="22"/>
  <c r="O19" i="22"/>
  <c r="N19" i="22"/>
  <c r="G19" i="22"/>
  <c r="F19" i="22"/>
  <c r="O18" i="22"/>
  <c r="N18" i="22"/>
  <c r="G18" i="22"/>
  <c r="F18" i="22"/>
  <c r="O17" i="22"/>
  <c r="N17" i="22"/>
  <c r="G17" i="22"/>
  <c r="F17" i="22"/>
  <c r="O16" i="22"/>
  <c r="N16" i="22"/>
  <c r="G16" i="22"/>
  <c r="F16" i="22"/>
  <c r="O15" i="22"/>
  <c r="N15" i="22"/>
  <c r="G15" i="22"/>
  <c r="F15" i="22"/>
  <c r="O14" i="22"/>
  <c r="N14" i="22"/>
  <c r="G14" i="22"/>
  <c r="F14" i="22"/>
  <c r="O13" i="22"/>
  <c r="N13" i="22"/>
  <c r="G13" i="22"/>
  <c r="F13" i="22"/>
  <c r="O12" i="22"/>
  <c r="N12" i="22"/>
  <c r="G12" i="22"/>
  <c r="F12" i="22"/>
  <c r="O11" i="22"/>
  <c r="N11" i="22"/>
  <c r="G11" i="22"/>
  <c r="F11" i="22"/>
  <c r="O10" i="22"/>
  <c r="N10" i="22"/>
  <c r="G10" i="22"/>
  <c r="F10" i="22"/>
  <c r="O9" i="22"/>
  <c r="N9" i="22"/>
  <c r="G9" i="22"/>
  <c r="F9" i="22"/>
  <c r="O8" i="22"/>
  <c r="N8" i="22"/>
  <c r="G8" i="22"/>
  <c r="F8" i="22"/>
  <c r="O7" i="22"/>
  <c r="N7" i="22"/>
  <c r="G7" i="22"/>
  <c r="F7" i="22"/>
  <c r="O6" i="22"/>
  <c r="G6" i="22"/>
  <c r="O102" i="20"/>
  <c r="O78" i="20"/>
  <c r="O54" i="20"/>
  <c r="O30" i="20"/>
  <c r="O6" i="20"/>
  <c r="P1" i="16"/>
  <c r="H1" i="16"/>
  <c r="P1" i="15"/>
  <c r="H1" i="15"/>
  <c r="T1" i="6"/>
  <c r="R1" i="6"/>
  <c r="P1" i="6"/>
  <c r="N1" i="6"/>
  <c r="J1" i="6"/>
  <c r="H1" i="6"/>
  <c r="H148" i="6" s="1"/>
  <c r="F1" i="6"/>
  <c r="D1" i="6"/>
  <c r="T1" i="4"/>
  <c r="R1" i="4"/>
  <c r="P1" i="4"/>
  <c r="N1" i="4"/>
  <c r="H1" i="4"/>
  <c r="F1" i="4"/>
  <c r="D1" i="4"/>
  <c r="T1" i="8"/>
  <c r="S1" i="8"/>
  <c r="J1" i="8"/>
  <c r="I1" i="8"/>
  <c r="O121" i="20"/>
  <c r="N121" i="20"/>
  <c r="O120" i="20"/>
  <c r="N120" i="20"/>
  <c r="O119" i="20"/>
  <c r="N119" i="20"/>
  <c r="O118" i="20"/>
  <c r="N118" i="20"/>
  <c r="O117" i="20"/>
  <c r="N117" i="20"/>
  <c r="O116" i="20"/>
  <c r="N116" i="20"/>
  <c r="O115" i="20"/>
  <c r="N115" i="20"/>
  <c r="O114" i="20"/>
  <c r="N114" i="20"/>
  <c r="O113" i="20"/>
  <c r="N113" i="20"/>
  <c r="O112" i="20"/>
  <c r="N112" i="20"/>
  <c r="O111" i="20"/>
  <c r="N111" i="20"/>
  <c r="O110" i="20"/>
  <c r="N110" i="20"/>
  <c r="O109" i="20"/>
  <c r="N109" i="20"/>
  <c r="O108" i="20"/>
  <c r="N108" i="20"/>
  <c r="O107" i="20"/>
  <c r="N107" i="20"/>
  <c r="O106" i="20"/>
  <c r="N106" i="20"/>
  <c r="O105" i="20"/>
  <c r="N105" i="20"/>
  <c r="O104" i="20"/>
  <c r="N104" i="20"/>
  <c r="O103" i="20"/>
  <c r="P103" i="20" s="1"/>
  <c r="N103" i="20"/>
  <c r="O97" i="20"/>
  <c r="N97" i="20"/>
  <c r="O96" i="20"/>
  <c r="N96" i="20"/>
  <c r="O95" i="20"/>
  <c r="N95" i="20"/>
  <c r="O94" i="20"/>
  <c r="N94" i="20"/>
  <c r="O93" i="20"/>
  <c r="N93" i="20"/>
  <c r="O92" i="20"/>
  <c r="N92" i="20"/>
  <c r="O91" i="20"/>
  <c r="N91" i="20"/>
  <c r="O90" i="20"/>
  <c r="N90" i="20"/>
  <c r="O89" i="20"/>
  <c r="N89" i="20"/>
  <c r="O88" i="20"/>
  <c r="N88" i="20"/>
  <c r="O87" i="20"/>
  <c r="N87" i="20"/>
  <c r="O86" i="20"/>
  <c r="N86" i="20"/>
  <c r="O85" i="20"/>
  <c r="N85" i="20"/>
  <c r="O84" i="20"/>
  <c r="N84" i="20"/>
  <c r="O83" i="20"/>
  <c r="N83" i="20"/>
  <c r="O82" i="20"/>
  <c r="N82" i="20"/>
  <c r="O81" i="20"/>
  <c r="N81" i="20"/>
  <c r="O80" i="20"/>
  <c r="N80" i="20"/>
  <c r="O79" i="20"/>
  <c r="N79" i="20"/>
  <c r="O55" i="20"/>
  <c r="P55" i="20" s="1"/>
  <c r="N55" i="20"/>
  <c r="O49" i="20"/>
  <c r="N49" i="20"/>
  <c r="O48" i="20"/>
  <c r="N48" i="20"/>
  <c r="O47" i="20"/>
  <c r="N47" i="20"/>
  <c r="O46" i="20"/>
  <c r="N46" i="20"/>
  <c r="O45" i="20"/>
  <c r="N45" i="20"/>
  <c r="O44" i="20"/>
  <c r="N44" i="20"/>
  <c r="O43" i="20"/>
  <c r="N43" i="20"/>
  <c r="O42" i="20"/>
  <c r="N42" i="20"/>
  <c r="O41" i="20"/>
  <c r="N41" i="20"/>
  <c r="O40" i="20"/>
  <c r="N40" i="20"/>
  <c r="O39" i="20"/>
  <c r="N39" i="20"/>
  <c r="O38" i="20"/>
  <c r="N38" i="20"/>
  <c r="O37" i="20"/>
  <c r="N37" i="20"/>
  <c r="O36" i="20"/>
  <c r="N36" i="20"/>
  <c r="O35" i="20"/>
  <c r="N35" i="20"/>
  <c r="O34" i="20"/>
  <c r="N34" i="20"/>
  <c r="O33" i="20"/>
  <c r="N33" i="20"/>
  <c r="O32" i="20"/>
  <c r="N32" i="20"/>
  <c r="O31" i="20"/>
  <c r="N31" i="20"/>
  <c r="O25" i="20"/>
  <c r="N25" i="20"/>
  <c r="O24" i="20"/>
  <c r="N24" i="20"/>
  <c r="O23" i="20"/>
  <c r="N23" i="20"/>
  <c r="O22" i="20"/>
  <c r="N22" i="20"/>
  <c r="O21" i="20"/>
  <c r="N21" i="20"/>
  <c r="O20" i="20"/>
  <c r="N20" i="20"/>
  <c r="O19" i="20"/>
  <c r="N19" i="20"/>
  <c r="O18" i="20"/>
  <c r="N18" i="20"/>
  <c r="O17" i="20"/>
  <c r="N17" i="20"/>
  <c r="O16" i="20"/>
  <c r="N16" i="20"/>
  <c r="O15" i="20"/>
  <c r="N15" i="20"/>
  <c r="O14" i="20"/>
  <c r="N14" i="20"/>
  <c r="O13" i="20"/>
  <c r="N13" i="20"/>
  <c r="O12" i="20"/>
  <c r="N12" i="20"/>
  <c r="O11" i="20"/>
  <c r="N11" i="20"/>
  <c r="O10" i="20"/>
  <c r="N10" i="20"/>
  <c r="O9" i="20"/>
  <c r="N9" i="20"/>
  <c r="O8" i="20"/>
  <c r="N8" i="20"/>
  <c r="O7" i="20"/>
  <c r="N7" i="20"/>
  <c r="F49" i="20"/>
  <c r="P103" i="16"/>
  <c r="O103" i="16" s="1"/>
  <c r="N103" i="16"/>
  <c r="H103" i="16"/>
  <c r="G103" i="16" s="1"/>
  <c r="F103" i="16"/>
  <c r="P102" i="16"/>
  <c r="O102" i="16" s="1"/>
  <c r="N102" i="16"/>
  <c r="H102" i="16"/>
  <c r="G102" i="16" s="1"/>
  <c r="F102" i="16"/>
  <c r="P101" i="16"/>
  <c r="O101" i="16" s="1"/>
  <c r="N101" i="16"/>
  <c r="H101" i="16"/>
  <c r="G101" i="16" s="1"/>
  <c r="F101" i="16"/>
  <c r="P100" i="16"/>
  <c r="O100" i="16" s="1"/>
  <c r="N100" i="16"/>
  <c r="H100" i="16"/>
  <c r="G100" i="16" s="1"/>
  <c r="F100" i="16"/>
  <c r="P99" i="16"/>
  <c r="O99" i="16" s="1"/>
  <c r="N99" i="16"/>
  <c r="H99" i="16"/>
  <c r="G99" i="16" s="1"/>
  <c r="F99" i="16"/>
  <c r="P98" i="16"/>
  <c r="O98" i="16" s="1"/>
  <c r="N98" i="16"/>
  <c r="H98" i="16"/>
  <c r="G98" i="16" s="1"/>
  <c r="F98" i="16"/>
  <c r="P97" i="16"/>
  <c r="O97" i="16" s="1"/>
  <c r="N97" i="16"/>
  <c r="H97" i="16"/>
  <c r="G97" i="16" s="1"/>
  <c r="F97" i="16"/>
  <c r="P96" i="16"/>
  <c r="O96" i="16" s="1"/>
  <c r="N96" i="16"/>
  <c r="H96" i="16"/>
  <c r="G96" i="16" s="1"/>
  <c r="F96" i="16"/>
  <c r="P95" i="16"/>
  <c r="O95" i="16" s="1"/>
  <c r="N95" i="16"/>
  <c r="H95" i="16"/>
  <c r="G95" i="16" s="1"/>
  <c r="F95" i="16"/>
  <c r="P94" i="16"/>
  <c r="O94" i="16" s="1"/>
  <c r="N94" i="16"/>
  <c r="H94" i="16"/>
  <c r="G94" i="16" s="1"/>
  <c r="F94" i="16"/>
  <c r="P93" i="16"/>
  <c r="O93" i="16" s="1"/>
  <c r="N93" i="16"/>
  <c r="H93" i="16"/>
  <c r="G93" i="16" s="1"/>
  <c r="F93" i="16"/>
  <c r="P92" i="16"/>
  <c r="O92" i="16" s="1"/>
  <c r="N92" i="16"/>
  <c r="H92" i="16"/>
  <c r="G92" i="16" s="1"/>
  <c r="F92" i="16"/>
  <c r="P91" i="16"/>
  <c r="O91" i="16" s="1"/>
  <c r="N91" i="16"/>
  <c r="H91" i="16"/>
  <c r="G91" i="16" s="1"/>
  <c r="F91" i="16"/>
  <c r="P90" i="16"/>
  <c r="O90" i="16" s="1"/>
  <c r="N90" i="16"/>
  <c r="H90" i="16"/>
  <c r="G90" i="16" s="1"/>
  <c r="F90" i="16"/>
  <c r="P89" i="16"/>
  <c r="O89" i="16" s="1"/>
  <c r="N89" i="16"/>
  <c r="H89" i="16"/>
  <c r="G89" i="16" s="1"/>
  <c r="F89" i="16"/>
  <c r="P88" i="16"/>
  <c r="O88" i="16" s="1"/>
  <c r="N88" i="16"/>
  <c r="H88" i="16"/>
  <c r="G88" i="16" s="1"/>
  <c r="F88" i="16"/>
  <c r="P87" i="16"/>
  <c r="O87" i="16" s="1"/>
  <c r="N87" i="16"/>
  <c r="H87" i="16"/>
  <c r="G87" i="16" s="1"/>
  <c r="F87" i="16"/>
  <c r="P86" i="16"/>
  <c r="O86" i="16" s="1"/>
  <c r="N86" i="16"/>
  <c r="H86" i="16"/>
  <c r="G86" i="16" s="1"/>
  <c r="F86" i="16"/>
  <c r="P85" i="16"/>
  <c r="O85" i="16" s="1"/>
  <c r="N85" i="16"/>
  <c r="H85" i="16"/>
  <c r="G85" i="16" s="1"/>
  <c r="F85" i="16"/>
  <c r="P84" i="16"/>
  <c r="O84" i="16" s="1"/>
  <c r="N84" i="16"/>
  <c r="H84" i="16"/>
  <c r="G84" i="16" s="1"/>
  <c r="F84" i="16"/>
  <c r="P83" i="16"/>
  <c r="O83" i="16" s="1"/>
  <c r="N83" i="16"/>
  <c r="H83" i="16"/>
  <c r="G83" i="16" s="1"/>
  <c r="F83" i="16"/>
  <c r="P82" i="16"/>
  <c r="O82" i="16" s="1"/>
  <c r="N82" i="16"/>
  <c r="H82" i="16"/>
  <c r="G82" i="16" s="1"/>
  <c r="F82" i="16"/>
  <c r="P81" i="16"/>
  <c r="O81" i="16" s="1"/>
  <c r="N81" i="16"/>
  <c r="H81" i="16"/>
  <c r="G81" i="16" s="1"/>
  <c r="F81" i="16"/>
  <c r="P80" i="16"/>
  <c r="O80" i="16" s="1"/>
  <c r="N80" i="16"/>
  <c r="H80" i="16"/>
  <c r="G80" i="16" s="1"/>
  <c r="F80" i="16"/>
  <c r="P79" i="16"/>
  <c r="O79" i="16" s="1"/>
  <c r="N79" i="16"/>
  <c r="H79" i="16"/>
  <c r="G79" i="16" s="1"/>
  <c r="F79" i="16"/>
  <c r="P78" i="16"/>
  <c r="O78" i="16" s="1"/>
  <c r="N78" i="16"/>
  <c r="H78" i="16"/>
  <c r="G78" i="16" s="1"/>
  <c r="F78" i="16"/>
  <c r="P77" i="16"/>
  <c r="O77" i="16" s="1"/>
  <c r="N77" i="16"/>
  <c r="H77" i="16"/>
  <c r="G77" i="16" s="1"/>
  <c r="F77" i="16"/>
  <c r="P76" i="16"/>
  <c r="O76" i="16" s="1"/>
  <c r="N76" i="16"/>
  <c r="H76" i="16"/>
  <c r="G76" i="16" s="1"/>
  <c r="F76" i="16"/>
  <c r="P75" i="16"/>
  <c r="O75" i="16" s="1"/>
  <c r="N75" i="16"/>
  <c r="H75" i="16"/>
  <c r="G75" i="16" s="1"/>
  <c r="F75" i="16"/>
  <c r="P74" i="16"/>
  <c r="O74" i="16" s="1"/>
  <c r="N74" i="16"/>
  <c r="H74" i="16"/>
  <c r="G74" i="16" s="1"/>
  <c r="F74" i="16"/>
  <c r="P73" i="16"/>
  <c r="O73" i="16" s="1"/>
  <c r="N73" i="16"/>
  <c r="H73" i="16"/>
  <c r="G73" i="16" s="1"/>
  <c r="F73" i="16"/>
  <c r="P72" i="16"/>
  <c r="O72" i="16" s="1"/>
  <c r="N72" i="16"/>
  <c r="H72" i="16"/>
  <c r="G72" i="16" s="1"/>
  <c r="F72" i="16"/>
  <c r="P71" i="16"/>
  <c r="O71" i="16" s="1"/>
  <c r="N71" i="16"/>
  <c r="H71" i="16"/>
  <c r="G71" i="16" s="1"/>
  <c r="F71" i="16"/>
  <c r="P70" i="16"/>
  <c r="O70" i="16" s="1"/>
  <c r="N70" i="16"/>
  <c r="H70" i="16"/>
  <c r="G70" i="16" s="1"/>
  <c r="F70" i="16"/>
  <c r="P69" i="16"/>
  <c r="O69" i="16" s="1"/>
  <c r="N69" i="16"/>
  <c r="H69" i="16"/>
  <c r="G69" i="16" s="1"/>
  <c r="F69" i="16"/>
  <c r="P68" i="16"/>
  <c r="O68" i="16" s="1"/>
  <c r="N68" i="16"/>
  <c r="H68" i="16"/>
  <c r="G68" i="16" s="1"/>
  <c r="F68" i="16"/>
  <c r="P67" i="16"/>
  <c r="O67" i="16" s="1"/>
  <c r="N67" i="16"/>
  <c r="H67" i="16"/>
  <c r="G67" i="16" s="1"/>
  <c r="F67" i="16"/>
  <c r="P66" i="16"/>
  <c r="O66" i="16" s="1"/>
  <c r="N66" i="16"/>
  <c r="H66" i="16"/>
  <c r="G66" i="16" s="1"/>
  <c r="F66" i="16"/>
  <c r="P65" i="16"/>
  <c r="O65" i="16" s="1"/>
  <c r="N65" i="16"/>
  <c r="H65" i="16"/>
  <c r="G65" i="16" s="1"/>
  <c r="F65" i="16"/>
  <c r="P64" i="16"/>
  <c r="O64" i="16" s="1"/>
  <c r="N64" i="16"/>
  <c r="H64" i="16"/>
  <c r="G64" i="16" s="1"/>
  <c r="F64" i="16"/>
  <c r="P63" i="16"/>
  <c r="O63" i="16" s="1"/>
  <c r="N63" i="16"/>
  <c r="H63" i="16"/>
  <c r="G63" i="16" s="1"/>
  <c r="F63" i="16"/>
  <c r="P62" i="16"/>
  <c r="O62" i="16" s="1"/>
  <c r="N62" i="16"/>
  <c r="H62" i="16"/>
  <c r="G62" i="16" s="1"/>
  <c r="F62" i="16"/>
  <c r="P61" i="16"/>
  <c r="O61" i="16" s="1"/>
  <c r="N61" i="16"/>
  <c r="H61" i="16"/>
  <c r="G61" i="16" s="1"/>
  <c r="F61" i="16"/>
  <c r="P60" i="16"/>
  <c r="O60" i="16" s="1"/>
  <c r="N60" i="16"/>
  <c r="H60" i="16"/>
  <c r="G60" i="16" s="1"/>
  <c r="F60" i="16"/>
  <c r="P59" i="16"/>
  <c r="O59" i="16" s="1"/>
  <c r="N59" i="16"/>
  <c r="H59" i="16"/>
  <c r="G59" i="16" s="1"/>
  <c r="F59" i="16"/>
  <c r="P58" i="16"/>
  <c r="O58" i="16" s="1"/>
  <c r="N58" i="16"/>
  <c r="H58" i="16"/>
  <c r="G58" i="16" s="1"/>
  <c r="F58" i="16"/>
  <c r="P57" i="16"/>
  <c r="O57" i="16" s="1"/>
  <c r="N57" i="16"/>
  <c r="H57" i="16"/>
  <c r="G57" i="16" s="1"/>
  <c r="F57" i="16"/>
  <c r="P56" i="16"/>
  <c r="O56" i="16" s="1"/>
  <c r="N56" i="16"/>
  <c r="H56" i="16"/>
  <c r="G56" i="16" s="1"/>
  <c r="F56" i="16"/>
  <c r="P55" i="16"/>
  <c r="O55" i="16" s="1"/>
  <c r="N55" i="16"/>
  <c r="H55" i="16"/>
  <c r="G55" i="16" s="1"/>
  <c r="F55" i="16"/>
  <c r="P54" i="16"/>
  <c r="O54" i="16" s="1"/>
  <c r="N54" i="16"/>
  <c r="H54" i="16"/>
  <c r="G54" i="16" s="1"/>
  <c r="F54" i="16"/>
  <c r="P53" i="16"/>
  <c r="O53" i="16" s="1"/>
  <c r="N53" i="16"/>
  <c r="H53" i="16"/>
  <c r="G53" i="16" s="1"/>
  <c r="F53" i="16"/>
  <c r="P52" i="16"/>
  <c r="O52" i="16" s="1"/>
  <c r="N52" i="16"/>
  <c r="H52" i="16"/>
  <c r="G52" i="16" s="1"/>
  <c r="F52" i="16"/>
  <c r="P51" i="16"/>
  <c r="O51" i="16" s="1"/>
  <c r="N51" i="16"/>
  <c r="H51" i="16"/>
  <c r="G51" i="16" s="1"/>
  <c r="F51" i="16"/>
  <c r="P50" i="16"/>
  <c r="O50" i="16" s="1"/>
  <c r="N50" i="16"/>
  <c r="H50" i="16"/>
  <c r="G50" i="16" s="1"/>
  <c r="F50" i="16"/>
  <c r="P49" i="16"/>
  <c r="O49" i="16" s="1"/>
  <c r="N49" i="16"/>
  <c r="H49" i="16"/>
  <c r="G49" i="16" s="1"/>
  <c r="F49" i="16"/>
  <c r="P48" i="16"/>
  <c r="O48" i="16" s="1"/>
  <c r="N48" i="16"/>
  <c r="H48" i="16"/>
  <c r="G48" i="16" s="1"/>
  <c r="F48" i="16"/>
  <c r="P47" i="16"/>
  <c r="O47" i="16" s="1"/>
  <c r="N47" i="16"/>
  <c r="H47" i="16"/>
  <c r="G47" i="16" s="1"/>
  <c r="F47" i="16"/>
  <c r="P46" i="16"/>
  <c r="O46" i="16" s="1"/>
  <c r="N46" i="16"/>
  <c r="H46" i="16"/>
  <c r="G46" i="16" s="1"/>
  <c r="F46" i="16"/>
  <c r="P45" i="16"/>
  <c r="O45" i="16" s="1"/>
  <c r="N45" i="16"/>
  <c r="H45" i="16"/>
  <c r="G45" i="16" s="1"/>
  <c r="F45" i="16"/>
  <c r="P44" i="16"/>
  <c r="O44" i="16" s="1"/>
  <c r="N44" i="16"/>
  <c r="H44" i="16"/>
  <c r="G44" i="16" s="1"/>
  <c r="F44" i="16"/>
  <c r="P43" i="16"/>
  <c r="O43" i="16" s="1"/>
  <c r="N43" i="16"/>
  <c r="H43" i="16"/>
  <c r="G43" i="16" s="1"/>
  <c r="F43" i="16"/>
  <c r="P42" i="16"/>
  <c r="O42" i="16" s="1"/>
  <c r="N42" i="16"/>
  <c r="H42" i="16"/>
  <c r="G42" i="16" s="1"/>
  <c r="F42" i="16"/>
  <c r="P41" i="16"/>
  <c r="O41" i="16" s="1"/>
  <c r="N41" i="16"/>
  <c r="H41" i="16"/>
  <c r="G41" i="16" s="1"/>
  <c r="F41" i="16"/>
  <c r="P40" i="16"/>
  <c r="O40" i="16" s="1"/>
  <c r="N40" i="16"/>
  <c r="H40" i="16"/>
  <c r="G40" i="16" s="1"/>
  <c r="F40" i="16"/>
  <c r="P39" i="16"/>
  <c r="O39" i="16" s="1"/>
  <c r="N39" i="16"/>
  <c r="H39" i="16"/>
  <c r="G39" i="16" s="1"/>
  <c r="F39" i="16"/>
  <c r="P38" i="16"/>
  <c r="O38" i="16" s="1"/>
  <c r="N38" i="16"/>
  <c r="H38" i="16"/>
  <c r="G38" i="16" s="1"/>
  <c r="F38" i="16"/>
  <c r="P37" i="16"/>
  <c r="O37" i="16" s="1"/>
  <c r="N37" i="16"/>
  <c r="H37" i="16"/>
  <c r="G37" i="16" s="1"/>
  <c r="F37" i="16"/>
  <c r="P36" i="16"/>
  <c r="O36" i="16" s="1"/>
  <c r="N36" i="16"/>
  <c r="H36" i="16"/>
  <c r="G36" i="16" s="1"/>
  <c r="F36" i="16"/>
  <c r="P35" i="16"/>
  <c r="O35" i="16" s="1"/>
  <c r="N35" i="16"/>
  <c r="H35" i="16"/>
  <c r="G35" i="16" s="1"/>
  <c r="F35" i="16"/>
  <c r="P34" i="16"/>
  <c r="O34" i="16" s="1"/>
  <c r="N34" i="16"/>
  <c r="H34" i="16"/>
  <c r="G34" i="16" s="1"/>
  <c r="F34" i="16"/>
  <c r="P33" i="16"/>
  <c r="O33" i="16" s="1"/>
  <c r="N33" i="16"/>
  <c r="H33" i="16"/>
  <c r="G33" i="16" s="1"/>
  <c r="F33" i="16"/>
  <c r="P32" i="16"/>
  <c r="O32" i="16" s="1"/>
  <c r="N32" i="16"/>
  <c r="H32" i="16"/>
  <c r="G32" i="16" s="1"/>
  <c r="F32" i="16"/>
  <c r="P31" i="16"/>
  <c r="O31" i="16" s="1"/>
  <c r="N31" i="16"/>
  <c r="H31" i="16"/>
  <c r="G31" i="16" s="1"/>
  <c r="F31" i="16"/>
  <c r="P30" i="16"/>
  <c r="O30" i="16" s="1"/>
  <c r="N30" i="16"/>
  <c r="H30" i="16"/>
  <c r="G30" i="16" s="1"/>
  <c r="F30" i="16"/>
  <c r="P29" i="16"/>
  <c r="O29" i="16" s="1"/>
  <c r="N29" i="16"/>
  <c r="H29" i="16"/>
  <c r="G29" i="16" s="1"/>
  <c r="F29" i="16"/>
  <c r="P28" i="16"/>
  <c r="O28" i="16" s="1"/>
  <c r="N28" i="16"/>
  <c r="H28" i="16"/>
  <c r="G28" i="16" s="1"/>
  <c r="F28" i="16"/>
  <c r="P27" i="16"/>
  <c r="O27" i="16" s="1"/>
  <c r="N27" i="16"/>
  <c r="H27" i="16"/>
  <c r="G27" i="16" s="1"/>
  <c r="F27" i="16"/>
  <c r="P26" i="16"/>
  <c r="O26" i="16" s="1"/>
  <c r="N26" i="16"/>
  <c r="H26" i="16"/>
  <c r="G26" i="16" s="1"/>
  <c r="F26" i="16"/>
  <c r="P25" i="16"/>
  <c r="O25" i="16" s="1"/>
  <c r="N25" i="16"/>
  <c r="H25" i="16"/>
  <c r="G25" i="16" s="1"/>
  <c r="F25" i="16"/>
  <c r="P24" i="16"/>
  <c r="O24" i="16" s="1"/>
  <c r="N24" i="16"/>
  <c r="H24" i="16"/>
  <c r="G24" i="16" s="1"/>
  <c r="F24" i="16"/>
  <c r="P23" i="16"/>
  <c r="O23" i="16" s="1"/>
  <c r="N23" i="16"/>
  <c r="H23" i="16"/>
  <c r="G23" i="16" s="1"/>
  <c r="F23" i="16"/>
  <c r="P22" i="16"/>
  <c r="O22" i="16" s="1"/>
  <c r="N22" i="16"/>
  <c r="H22" i="16"/>
  <c r="G22" i="16" s="1"/>
  <c r="F22" i="16"/>
  <c r="P21" i="16"/>
  <c r="O21" i="16" s="1"/>
  <c r="N21" i="16"/>
  <c r="H21" i="16"/>
  <c r="G21" i="16" s="1"/>
  <c r="F21" i="16"/>
  <c r="P20" i="16"/>
  <c r="O20" i="16" s="1"/>
  <c r="N20" i="16"/>
  <c r="H20" i="16"/>
  <c r="G20" i="16" s="1"/>
  <c r="F20" i="16"/>
  <c r="P19" i="16"/>
  <c r="O19" i="16" s="1"/>
  <c r="N19" i="16"/>
  <c r="H19" i="16"/>
  <c r="G19" i="16" s="1"/>
  <c r="F19" i="16"/>
  <c r="P18" i="16"/>
  <c r="O18" i="16" s="1"/>
  <c r="N18" i="16"/>
  <c r="H18" i="16"/>
  <c r="G18" i="16" s="1"/>
  <c r="F18" i="16"/>
  <c r="P17" i="16"/>
  <c r="O17" i="16" s="1"/>
  <c r="N17" i="16"/>
  <c r="H17" i="16"/>
  <c r="G17" i="16" s="1"/>
  <c r="F17" i="16"/>
  <c r="P16" i="16"/>
  <c r="O16" i="16" s="1"/>
  <c r="N16" i="16"/>
  <c r="H16" i="16"/>
  <c r="G16" i="16" s="1"/>
  <c r="F16" i="16"/>
  <c r="P15" i="16"/>
  <c r="O15" i="16" s="1"/>
  <c r="N15" i="16"/>
  <c r="H15" i="16"/>
  <c r="G15" i="16" s="1"/>
  <c r="F15" i="16"/>
  <c r="P14" i="16"/>
  <c r="O14" i="16" s="1"/>
  <c r="N14" i="16"/>
  <c r="H14" i="16"/>
  <c r="G14" i="16" s="1"/>
  <c r="F14" i="16"/>
  <c r="P13" i="16"/>
  <c r="O13" i="16" s="1"/>
  <c r="N13" i="16"/>
  <c r="H13" i="16"/>
  <c r="G13" i="16" s="1"/>
  <c r="F13" i="16"/>
  <c r="P12" i="16"/>
  <c r="O12" i="16" s="1"/>
  <c r="N12" i="16"/>
  <c r="H12" i="16"/>
  <c r="G12" i="16" s="1"/>
  <c r="F12" i="16"/>
  <c r="P11" i="16"/>
  <c r="O11" i="16" s="1"/>
  <c r="N11" i="16"/>
  <c r="H11" i="16"/>
  <c r="G11" i="16" s="1"/>
  <c r="F11" i="16"/>
  <c r="P10" i="16"/>
  <c r="O10" i="16" s="1"/>
  <c r="N10" i="16"/>
  <c r="H10" i="16"/>
  <c r="G10" i="16" s="1"/>
  <c r="F10" i="16"/>
  <c r="P9" i="16"/>
  <c r="O9" i="16" s="1"/>
  <c r="N9" i="16"/>
  <c r="H9" i="16"/>
  <c r="G9" i="16" s="1"/>
  <c r="F9" i="16"/>
  <c r="P8" i="16"/>
  <c r="O8" i="16" s="1"/>
  <c r="N8" i="16"/>
  <c r="H8" i="16"/>
  <c r="G8" i="16" s="1"/>
  <c r="F8" i="16"/>
  <c r="P7" i="16"/>
  <c r="O7" i="16" s="1"/>
  <c r="N7" i="16"/>
  <c r="H7" i="16"/>
  <c r="G7" i="16" s="1"/>
  <c r="F7" i="16"/>
  <c r="P6" i="16"/>
  <c r="O6" i="16" s="1"/>
  <c r="N6" i="16"/>
  <c r="H6" i="16"/>
  <c r="G6" i="16" s="1"/>
  <c r="F6" i="16"/>
  <c r="P5" i="16"/>
  <c r="O5" i="16" s="1"/>
  <c r="N5" i="16"/>
  <c r="H5" i="16"/>
  <c r="G5" i="16" s="1"/>
  <c r="F5" i="16"/>
  <c r="P103" i="15"/>
  <c r="O103" i="15" s="1"/>
  <c r="N103" i="15"/>
  <c r="P102" i="15"/>
  <c r="O102" i="15" s="1"/>
  <c r="N102" i="15"/>
  <c r="P101" i="15"/>
  <c r="O101" i="15" s="1"/>
  <c r="N101" i="15"/>
  <c r="P100" i="15"/>
  <c r="O100" i="15" s="1"/>
  <c r="N100" i="15"/>
  <c r="P99" i="15"/>
  <c r="O99" i="15" s="1"/>
  <c r="N99" i="15"/>
  <c r="P98" i="15"/>
  <c r="O98" i="15" s="1"/>
  <c r="N98" i="15"/>
  <c r="P97" i="15"/>
  <c r="O97" i="15" s="1"/>
  <c r="N97" i="15"/>
  <c r="P96" i="15"/>
  <c r="O96" i="15" s="1"/>
  <c r="N96" i="15"/>
  <c r="P95" i="15"/>
  <c r="O95" i="15" s="1"/>
  <c r="N95" i="15"/>
  <c r="P94" i="15"/>
  <c r="O94" i="15" s="1"/>
  <c r="N94" i="15"/>
  <c r="P93" i="15"/>
  <c r="O93" i="15" s="1"/>
  <c r="N93" i="15"/>
  <c r="P92" i="15"/>
  <c r="O92" i="15" s="1"/>
  <c r="N92" i="15"/>
  <c r="P91" i="15"/>
  <c r="O91" i="15" s="1"/>
  <c r="N91" i="15"/>
  <c r="P90" i="15"/>
  <c r="O90" i="15" s="1"/>
  <c r="N90" i="15"/>
  <c r="P89" i="15"/>
  <c r="O89" i="15" s="1"/>
  <c r="N89" i="15"/>
  <c r="P88" i="15"/>
  <c r="O88" i="15" s="1"/>
  <c r="N88" i="15"/>
  <c r="P87" i="15"/>
  <c r="O87" i="15" s="1"/>
  <c r="N87" i="15"/>
  <c r="P86" i="15"/>
  <c r="O86" i="15" s="1"/>
  <c r="N86" i="15"/>
  <c r="P85" i="15"/>
  <c r="O85" i="15" s="1"/>
  <c r="N85" i="15"/>
  <c r="P84" i="15"/>
  <c r="O84" i="15" s="1"/>
  <c r="N84" i="15"/>
  <c r="P83" i="15"/>
  <c r="O83" i="15" s="1"/>
  <c r="N83" i="15"/>
  <c r="P82" i="15"/>
  <c r="O82" i="15" s="1"/>
  <c r="N82" i="15"/>
  <c r="P81" i="15"/>
  <c r="O81" i="15" s="1"/>
  <c r="N81" i="15"/>
  <c r="P80" i="15"/>
  <c r="O80" i="15" s="1"/>
  <c r="N80" i="15"/>
  <c r="P79" i="15"/>
  <c r="O79" i="15" s="1"/>
  <c r="N79" i="15"/>
  <c r="P78" i="15"/>
  <c r="O78" i="15" s="1"/>
  <c r="N78" i="15"/>
  <c r="P77" i="15"/>
  <c r="O77" i="15" s="1"/>
  <c r="N77" i="15"/>
  <c r="P76" i="15"/>
  <c r="O76" i="15" s="1"/>
  <c r="N76" i="15"/>
  <c r="P75" i="15"/>
  <c r="O75" i="15" s="1"/>
  <c r="N75" i="15"/>
  <c r="P74" i="15"/>
  <c r="O74" i="15" s="1"/>
  <c r="N74" i="15"/>
  <c r="P73" i="15"/>
  <c r="O73" i="15" s="1"/>
  <c r="N73" i="15"/>
  <c r="P72" i="15"/>
  <c r="O72" i="15" s="1"/>
  <c r="N72" i="15"/>
  <c r="P71" i="15"/>
  <c r="O71" i="15" s="1"/>
  <c r="N71" i="15"/>
  <c r="P70" i="15"/>
  <c r="O70" i="15" s="1"/>
  <c r="N70" i="15"/>
  <c r="P69" i="15"/>
  <c r="O69" i="15" s="1"/>
  <c r="N69" i="15"/>
  <c r="P68" i="15"/>
  <c r="O68" i="15" s="1"/>
  <c r="N68" i="15"/>
  <c r="P67" i="15"/>
  <c r="O67" i="15" s="1"/>
  <c r="N67" i="15"/>
  <c r="P66" i="15"/>
  <c r="O66" i="15" s="1"/>
  <c r="N66" i="15"/>
  <c r="P65" i="15"/>
  <c r="O65" i="15" s="1"/>
  <c r="N65" i="15"/>
  <c r="P64" i="15"/>
  <c r="O64" i="15" s="1"/>
  <c r="N64" i="15"/>
  <c r="P63" i="15"/>
  <c r="O63" i="15" s="1"/>
  <c r="N63" i="15"/>
  <c r="P62" i="15"/>
  <c r="O62" i="15" s="1"/>
  <c r="N62" i="15"/>
  <c r="P61" i="15"/>
  <c r="O61" i="15" s="1"/>
  <c r="N61" i="15"/>
  <c r="P60" i="15"/>
  <c r="O60" i="15" s="1"/>
  <c r="N60" i="15"/>
  <c r="P59" i="15"/>
  <c r="O59" i="15" s="1"/>
  <c r="N59" i="15"/>
  <c r="P58" i="15"/>
  <c r="O58" i="15" s="1"/>
  <c r="N58" i="15"/>
  <c r="P57" i="15"/>
  <c r="O57" i="15" s="1"/>
  <c r="N57" i="15"/>
  <c r="P56" i="15"/>
  <c r="O56" i="15" s="1"/>
  <c r="N56" i="15"/>
  <c r="P55" i="15"/>
  <c r="O55" i="15" s="1"/>
  <c r="N55" i="15"/>
  <c r="P54" i="15"/>
  <c r="O54" i="15" s="1"/>
  <c r="N54" i="15"/>
  <c r="P53" i="15"/>
  <c r="O53" i="15" s="1"/>
  <c r="N53" i="15"/>
  <c r="P52" i="15"/>
  <c r="O52" i="15" s="1"/>
  <c r="N52" i="15"/>
  <c r="P51" i="15"/>
  <c r="O51" i="15" s="1"/>
  <c r="N51" i="15"/>
  <c r="P50" i="15"/>
  <c r="O50" i="15" s="1"/>
  <c r="N50" i="15"/>
  <c r="P49" i="15"/>
  <c r="O49" i="15" s="1"/>
  <c r="N49" i="15"/>
  <c r="P48" i="15"/>
  <c r="O48" i="15" s="1"/>
  <c r="N48" i="15"/>
  <c r="P47" i="15"/>
  <c r="O47" i="15" s="1"/>
  <c r="N47" i="15"/>
  <c r="P46" i="15"/>
  <c r="O46" i="15" s="1"/>
  <c r="N46" i="15"/>
  <c r="P45" i="15"/>
  <c r="O45" i="15" s="1"/>
  <c r="N45" i="15"/>
  <c r="P44" i="15"/>
  <c r="O44" i="15" s="1"/>
  <c r="N44" i="15"/>
  <c r="P43" i="15"/>
  <c r="O43" i="15" s="1"/>
  <c r="N43" i="15"/>
  <c r="P42" i="15"/>
  <c r="O42" i="15" s="1"/>
  <c r="N42" i="15"/>
  <c r="P41" i="15"/>
  <c r="O41" i="15" s="1"/>
  <c r="N41" i="15"/>
  <c r="P40" i="15"/>
  <c r="O40" i="15" s="1"/>
  <c r="N40" i="15"/>
  <c r="P39" i="15"/>
  <c r="O39" i="15" s="1"/>
  <c r="N39" i="15"/>
  <c r="P38" i="15"/>
  <c r="O38" i="15" s="1"/>
  <c r="N38" i="15"/>
  <c r="P37" i="15"/>
  <c r="O37" i="15" s="1"/>
  <c r="N37" i="15"/>
  <c r="P36" i="15"/>
  <c r="O36" i="15" s="1"/>
  <c r="N36" i="15"/>
  <c r="P35" i="15"/>
  <c r="O35" i="15" s="1"/>
  <c r="N35" i="15"/>
  <c r="P34" i="15"/>
  <c r="O34" i="15" s="1"/>
  <c r="N34" i="15"/>
  <c r="P33" i="15"/>
  <c r="O33" i="15" s="1"/>
  <c r="N33" i="15"/>
  <c r="P32" i="15"/>
  <c r="O32" i="15" s="1"/>
  <c r="N32" i="15"/>
  <c r="P31" i="15"/>
  <c r="O31" i="15" s="1"/>
  <c r="N31" i="15"/>
  <c r="P30" i="15"/>
  <c r="O30" i="15" s="1"/>
  <c r="N30" i="15"/>
  <c r="P29" i="15"/>
  <c r="O29" i="15" s="1"/>
  <c r="N29" i="15"/>
  <c r="P28" i="15"/>
  <c r="O28" i="15" s="1"/>
  <c r="N28" i="15"/>
  <c r="P27" i="15"/>
  <c r="O27" i="15" s="1"/>
  <c r="N27" i="15"/>
  <c r="P26" i="15"/>
  <c r="O26" i="15" s="1"/>
  <c r="N26" i="15"/>
  <c r="P25" i="15"/>
  <c r="O25" i="15" s="1"/>
  <c r="N25" i="15"/>
  <c r="P24" i="15"/>
  <c r="O24" i="15" s="1"/>
  <c r="N24" i="15"/>
  <c r="P23" i="15"/>
  <c r="O23" i="15" s="1"/>
  <c r="N23" i="15"/>
  <c r="P22" i="15"/>
  <c r="O22" i="15" s="1"/>
  <c r="N22" i="15"/>
  <c r="P21" i="15"/>
  <c r="O21" i="15" s="1"/>
  <c r="N21" i="15"/>
  <c r="P20" i="15"/>
  <c r="O20" i="15" s="1"/>
  <c r="N20" i="15"/>
  <c r="P19" i="15"/>
  <c r="O19" i="15" s="1"/>
  <c r="N19" i="15"/>
  <c r="P18" i="15"/>
  <c r="O18" i="15" s="1"/>
  <c r="N18" i="15"/>
  <c r="P17" i="15"/>
  <c r="O17" i="15" s="1"/>
  <c r="N17" i="15"/>
  <c r="P16" i="15"/>
  <c r="O16" i="15" s="1"/>
  <c r="N16" i="15"/>
  <c r="P15" i="15"/>
  <c r="O15" i="15" s="1"/>
  <c r="N15" i="15"/>
  <c r="P14" i="15"/>
  <c r="O14" i="15" s="1"/>
  <c r="N14" i="15"/>
  <c r="P13" i="15"/>
  <c r="O13" i="15" s="1"/>
  <c r="N13" i="15"/>
  <c r="P12" i="15"/>
  <c r="O12" i="15" s="1"/>
  <c r="N12" i="15"/>
  <c r="P11" i="15"/>
  <c r="O11" i="15" s="1"/>
  <c r="N11" i="15"/>
  <c r="P10" i="15"/>
  <c r="O10" i="15" s="1"/>
  <c r="N10" i="15"/>
  <c r="P9" i="15"/>
  <c r="O9" i="15" s="1"/>
  <c r="N9" i="15"/>
  <c r="P8" i="15"/>
  <c r="O8" i="15" s="1"/>
  <c r="N8" i="15"/>
  <c r="P7" i="15"/>
  <c r="O7" i="15" s="1"/>
  <c r="N7" i="15"/>
  <c r="P6" i="15"/>
  <c r="O6" i="15" s="1"/>
  <c r="N6" i="15"/>
  <c r="P5" i="15"/>
  <c r="O5" i="15" s="1"/>
  <c r="N5" i="15"/>
  <c r="H103" i="15"/>
  <c r="G103" i="15" s="1"/>
  <c r="F103" i="15"/>
  <c r="H102" i="15"/>
  <c r="G102" i="15" s="1"/>
  <c r="F102" i="15"/>
  <c r="H101" i="15"/>
  <c r="G101" i="15" s="1"/>
  <c r="F101" i="15"/>
  <c r="H100" i="15"/>
  <c r="G100" i="15" s="1"/>
  <c r="F100" i="15"/>
  <c r="H99" i="15"/>
  <c r="G99" i="15" s="1"/>
  <c r="F99" i="15"/>
  <c r="H98" i="15"/>
  <c r="G98" i="15" s="1"/>
  <c r="F98" i="15"/>
  <c r="H97" i="15"/>
  <c r="G97" i="15" s="1"/>
  <c r="F97" i="15"/>
  <c r="H96" i="15"/>
  <c r="G96" i="15" s="1"/>
  <c r="F96" i="15"/>
  <c r="H95" i="15"/>
  <c r="G95" i="15" s="1"/>
  <c r="F95" i="15"/>
  <c r="H94" i="15"/>
  <c r="G94" i="15" s="1"/>
  <c r="F94" i="15"/>
  <c r="H93" i="15"/>
  <c r="G93" i="15" s="1"/>
  <c r="F93" i="15"/>
  <c r="H92" i="15"/>
  <c r="G92" i="15" s="1"/>
  <c r="F92" i="15"/>
  <c r="H91" i="15"/>
  <c r="G91" i="15" s="1"/>
  <c r="F91" i="15"/>
  <c r="H90" i="15"/>
  <c r="G90" i="15" s="1"/>
  <c r="F90" i="15"/>
  <c r="H89" i="15"/>
  <c r="G89" i="15" s="1"/>
  <c r="F89" i="15"/>
  <c r="H88" i="15"/>
  <c r="G88" i="15" s="1"/>
  <c r="F88" i="15"/>
  <c r="H87" i="15"/>
  <c r="G87" i="15" s="1"/>
  <c r="F87" i="15"/>
  <c r="H86" i="15"/>
  <c r="G86" i="15" s="1"/>
  <c r="F86" i="15"/>
  <c r="H85" i="15"/>
  <c r="G85" i="15" s="1"/>
  <c r="F85" i="15"/>
  <c r="H84" i="15"/>
  <c r="G84" i="15" s="1"/>
  <c r="F84" i="15"/>
  <c r="H83" i="15"/>
  <c r="G83" i="15" s="1"/>
  <c r="F83" i="15"/>
  <c r="H82" i="15"/>
  <c r="G82" i="15" s="1"/>
  <c r="F82" i="15"/>
  <c r="H81" i="15"/>
  <c r="G81" i="15" s="1"/>
  <c r="F81" i="15"/>
  <c r="H80" i="15"/>
  <c r="G80" i="15" s="1"/>
  <c r="F80" i="15"/>
  <c r="H79" i="15"/>
  <c r="G79" i="15" s="1"/>
  <c r="F79" i="15"/>
  <c r="H78" i="15"/>
  <c r="G78" i="15" s="1"/>
  <c r="F78" i="15"/>
  <c r="H77" i="15"/>
  <c r="G77" i="15" s="1"/>
  <c r="F77" i="15"/>
  <c r="H76" i="15"/>
  <c r="G76" i="15" s="1"/>
  <c r="F76" i="15"/>
  <c r="H75" i="15"/>
  <c r="G75" i="15" s="1"/>
  <c r="F75" i="15"/>
  <c r="H74" i="15"/>
  <c r="G74" i="15" s="1"/>
  <c r="F74" i="15"/>
  <c r="H73" i="15"/>
  <c r="G73" i="15" s="1"/>
  <c r="F73" i="15"/>
  <c r="H72" i="15"/>
  <c r="G72" i="15" s="1"/>
  <c r="F72" i="15"/>
  <c r="H71" i="15"/>
  <c r="G71" i="15" s="1"/>
  <c r="F71" i="15"/>
  <c r="H70" i="15"/>
  <c r="G70" i="15" s="1"/>
  <c r="F70" i="15"/>
  <c r="H69" i="15"/>
  <c r="G69" i="15" s="1"/>
  <c r="F69" i="15"/>
  <c r="H68" i="15"/>
  <c r="G68" i="15" s="1"/>
  <c r="F68" i="15"/>
  <c r="H67" i="15"/>
  <c r="G67" i="15" s="1"/>
  <c r="F67" i="15"/>
  <c r="H66" i="15"/>
  <c r="G66" i="15" s="1"/>
  <c r="F66" i="15"/>
  <c r="H65" i="15"/>
  <c r="G65" i="15" s="1"/>
  <c r="F65" i="15"/>
  <c r="H64" i="15"/>
  <c r="G64" i="15" s="1"/>
  <c r="F64" i="15"/>
  <c r="H63" i="15"/>
  <c r="G63" i="15" s="1"/>
  <c r="F63" i="15"/>
  <c r="H62" i="15"/>
  <c r="G62" i="15" s="1"/>
  <c r="F62" i="15"/>
  <c r="H61" i="15"/>
  <c r="G61" i="15" s="1"/>
  <c r="F61" i="15"/>
  <c r="H60" i="15"/>
  <c r="G60" i="15" s="1"/>
  <c r="F60" i="15"/>
  <c r="H59" i="15"/>
  <c r="G59" i="15" s="1"/>
  <c r="F59" i="15"/>
  <c r="H58" i="15"/>
  <c r="G58" i="15" s="1"/>
  <c r="F58" i="15"/>
  <c r="H57" i="15"/>
  <c r="G57" i="15" s="1"/>
  <c r="F57" i="15"/>
  <c r="H56" i="15"/>
  <c r="G56" i="15" s="1"/>
  <c r="F56" i="15"/>
  <c r="H55" i="15"/>
  <c r="G55" i="15" s="1"/>
  <c r="F55" i="15"/>
  <c r="H54" i="15"/>
  <c r="G54" i="15" s="1"/>
  <c r="F54" i="15"/>
  <c r="H53" i="15"/>
  <c r="G53" i="15" s="1"/>
  <c r="F53" i="15"/>
  <c r="H52" i="15"/>
  <c r="G52" i="15" s="1"/>
  <c r="F52" i="15"/>
  <c r="H51" i="15"/>
  <c r="G51" i="15" s="1"/>
  <c r="F51" i="15"/>
  <c r="H50" i="15"/>
  <c r="G50" i="15" s="1"/>
  <c r="F50" i="15"/>
  <c r="H49" i="15"/>
  <c r="G49" i="15" s="1"/>
  <c r="F49" i="15"/>
  <c r="H48" i="15"/>
  <c r="G48" i="15" s="1"/>
  <c r="F48" i="15"/>
  <c r="H47" i="15"/>
  <c r="G47" i="15" s="1"/>
  <c r="F47" i="15"/>
  <c r="H46" i="15"/>
  <c r="G46" i="15" s="1"/>
  <c r="F46" i="15"/>
  <c r="H45" i="15"/>
  <c r="G45" i="15" s="1"/>
  <c r="F45" i="15"/>
  <c r="H44" i="15"/>
  <c r="G44" i="15" s="1"/>
  <c r="F44" i="15"/>
  <c r="H43" i="15"/>
  <c r="G43" i="15" s="1"/>
  <c r="F43" i="15"/>
  <c r="H42" i="15"/>
  <c r="G42" i="15" s="1"/>
  <c r="F42" i="15"/>
  <c r="H41" i="15"/>
  <c r="G41" i="15" s="1"/>
  <c r="F41" i="15"/>
  <c r="H40" i="15"/>
  <c r="G40" i="15" s="1"/>
  <c r="F40" i="15"/>
  <c r="H39" i="15"/>
  <c r="G39" i="15" s="1"/>
  <c r="F39" i="15"/>
  <c r="H38" i="15"/>
  <c r="G38" i="15" s="1"/>
  <c r="F38" i="15"/>
  <c r="H37" i="15"/>
  <c r="G37" i="15" s="1"/>
  <c r="F37" i="15"/>
  <c r="H36" i="15"/>
  <c r="G36" i="15" s="1"/>
  <c r="F36" i="15"/>
  <c r="H35" i="15"/>
  <c r="G35" i="15" s="1"/>
  <c r="F35" i="15"/>
  <c r="H34" i="15"/>
  <c r="G34" i="15" s="1"/>
  <c r="F34" i="15"/>
  <c r="H33" i="15"/>
  <c r="G33" i="15" s="1"/>
  <c r="F33" i="15"/>
  <c r="H32" i="15"/>
  <c r="G32" i="15" s="1"/>
  <c r="F32" i="15"/>
  <c r="H31" i="15"/>
  <c r="G31" i="15" s="1"/>
  <c r="F31" i="15"/>
  <c r="H30" i="15"/>
  <c r="G30" i="15" s="1"/>
  <c r="F30" i="15"/>
  <c r="H29" i="15"/>
  <c r="G29" i="15" s="1"/>
  <c r="F29" i="15"/>
  <c r="H28" i="15"/>
  <c r="G28" i="15" s="1"/>
  <c r="F28" i="15"/>
  <c r="H27" i="15"/>
  <c r="G27" i="15" s="1"/>
  <c r="F27" i="15"/>
  <c r="H26" i="15"/>
  <c r="G26" i="15" s="1"/>
  <c r="F26" i="15"/>
  <c r="H25" i="15"/>
  <c r="G25" i="15" s="1"/>
  <c r="F25" i="15"/>
  <c r="H24" i="15"/>
  <c r="G24" i="15" s="1"/>
  <c r="F24" i="15"/>
  <c r="H23" i="15"/>
  <c r="G23" i="15" s="1"/>
  <c r="F23" i="15"/>
  <c r="H22" i="15"/>
  <c r="G22" i="15" s="1"/>
  <c r="F22" i="15"/>
  <c r="H21" i="15"/>
  <c r="G21" i="15" s="1"/>
  <c r="F21" i="15"/>
  <c r="H20" i="15"/>
  <c r="G20" i="15" s="1"/>
  <c r="F20" i="15"/>
  <c r="H19" i="15"/>
  <c r="G19" i="15" s="1"/>
  <c r="F19" i="15"/>
  <c r="H18" i="15"/>
  <c r="G18" i="15" s="1"/>
  <c r="F18" i="15"/>
  <c r="H17" i="15"/>
  <c r="G17" i="15" s="1"/>
  <c r="F17" i="15"/>
  <c r="H16" i="15"/>
  <c r="G16" i="15" s="1"/>
  <c r="F16" i="15"/>
  <c r="H15" i="15"/>
  <c r="G15" i="15" s="1"/>
  <c r="F15" i="15"/>
  <c r="H14" i="15"/>
  <c r="G14" i="15" s="1"/>
  <c r="F14" i="15"/>
  <c r="H13" i="15"/>
  <c r="G13" i="15" s="1"/>
  <c r="F13" i="15"/>
  <c r="H12" i="15"/>
  <c r="G12" i="15" s="1"/>
  <c r="F12" i="15"/>
  <c r="H11" i="15"/>
  <c r="G11" i="15" s="1"/>
  <c r="F11" i="15"/>
  <c r="H10" i="15"/>
  <c r="G10" i="15" s="1"/>
  <c r="F10" i="15"/>
  <c r="H9" i="15"/>
  <c r="G9" i="15" s="1"/>
  <c r="F9" i="15"/>
  <c r="H8" i="15"/>
  <c r="G8" i="15" s="1"/>
  <c r="F8" i="15"/>
  <c r="H7" i="15"/>
  <c r="G7" i="15" s="1"/>
  <c r="F7" i="15"/>
  <c r="H6" i="15"/>
  <c r="G6" i="15" s="1"/>
  <c r="F6" i="15"/>
  <c r="H5" i="15"/>
  <c r="G5" i="15" s="1"/>
  <c r="F5" i="15"/>
  <c r="W5" i="7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4" i="14"/>
  <c r="V3" i="14"/>
  <c r="U51" i="17"/>
  <c r="T51" i="17"/>
  <c r="R51" i="17"/>
  <c r="Q51" i="17"/>
  <c r="P51" i="17"/>
  <c r="U50" i="17"/>
  <c r="T50" i="17"/>
  <c r="R50" i="17"/>
  <c r="Q50" i="17"/>
  <c r="P50" i="17"/>
  <c r="U49" i="17"/>
  <c r="T49" i="17"/>
  <c r="R49" i="17"/>
  <c r="Q49" i="17"/>
  <c r="P49" i="17"/>
  <c r="U48" i="17"/>
  <c r="T48" i="17"/>
  <c r="R48" i="17"/>
  <c r="Q48" i="17"/>
  <c r="P48" i="17"/>
  <c r="U47" i="17"/>
  <c r="T47" i="17"/>
  <c r="R47" i="17"/>
  <c r="Q47" i="17"/>
  <c r="P47" i="17"/>
  <c r="U46" i="17"/>
  <c r="T46" i="17"/>
  <c r="R46" i="17"/>
  <c r="Q46" i="17"/>
  <c r="P46" i="17"/>
  <c r="U45" i="17"/>
  <c r="T45" i="17"/>
  <c r="R45" i="17"/>
  <c r="Q45" i="17"/>
  <c r="P45" i="17"/>
  <c r="U44" i="17"/>
  <c r="T44" i="17"/>
  <c r="R44" i="17"/>
  <c r="Q44" i="17"/>
  <c r="P44" i="17"/>
  <c r="U43" i="17"/>
  <c r="T43" i="17"/>
  <c r="R43" i="17"/>
  <c r="Q43" i="17"/>
  <c r="P43" i="17"/>
  <c r="U42" i="17"/>
  <c r="T42" i="17"/>
  <c r="R42" i="17"/>
  <c r="Q42" i="17"/>
  <c r="P42" i="17"/>
  <c r="U41" i="17"/>
  <c r="T41" i="17"/>
  <c r="R41" i="17"/>
  <c r="Q41" i="17"/>
  <c r="P41" i="17"/>
  <c r="U40" i="17"/>
  <c r="T40" i="17"/>
  <c r="R40" i="17"/>
  <c r="Q40" i="17"/>
  <c r="P40" i="17"/>
  <c r="U39" i="17"/>
  <c r="T39" i="17"/>
  <c r="R39" i="17"/>
  <c r="Q39" i="17"/>
  <c r="P39" i="17"/>
  <c r="U38" i="17"/>
  <c r="T38" i="17"/>
  <c r="R38" i="17"/>
  <c r="Q38" i="17"/>
  <c r="P38" i="17"/>
  <c r="U37" i="17"/>
  <c r="T37" i="17"/>
  <c r="R37" i="17"/>
  <c r="Q37" i="17"/>
  <c r="P37" i="17"/>
  <c r="U36" i="17"/>
  <c r="T36" i="17"/>
  <c r="R36" i="17"/>
  <c r="Q36" i="17"/>
  <c r="P36" i="17"/>
  <c r="U35" i="17"/>
  <c r="T35" i="17"/>
  <c r="R35" i="17"/>
  <c r="Q35" i="17"/>
  <c r="P35" i="17"/>
  <c r="U34" i="17"/>
  <c r="T34" i="17"/>
  <c r="R34" i="17"/>
  <c r="Q34" i="17"/>
  <c r="P34" i="17"/>
  <c r="U33" i="17"/>
  <c r="T33" i="17"/>
  <c r="R33" i="17"/>
  <c r="Q33" i="17"/>
  <c r="P33" i="17"/>
  <c r="U32" i="17"/>
  <c r="T32" i="17"/>
  <c r="R32" i="17"/>
  <c r="Q32" i="17"/>
  <c r="P32" i="17"/>
  <c r="U31" i="17"/>
  <c r="T31" i="17"/>
  <c r="R31" i="17"/>
  <c r="Q31" i="17"/>
  <c r="P31" i="17"/>
  <c r="U30" i="17"/>
  <c r="T30" i="17"/>
  <c r="R30" i="17"/>
  <c r="Q30" i="17"/>
  <c r="P30" i="17"/>
  <c r="U29" i="17"/>
  <c r="T29" i="17"/>
  <c r="R29" i="17"/>
  <c r="Q29" i="17"/>
  <c r="P29" i="17"/>
  <c r="U28" i="17"/>
  <c r="T28" i="17"/>
  <c r="R28" i="17"/>
  <c r="Q28" i="17"/>
  <c r="P28" i="17"/>
  <c r="U27" i="17"/>
  <c r="T27" i="17"/>
  <c r="R27" i="17"/>
  <c r="Q27" i="17"/>
  <c r="P27" i="17"/>
  <c r="U26" i="17"/>
  <c r="T26" i="17"/>
  <c r="R26" i="17"/>
  <c r="Q26" i="17"/>
  <c r="P26" i="17"/>
  <c r="U25" i="17"/>
  <c r="T25" i="17"/>
  <c r="R25" i="17"/>
  <c r="Q25" i="17"/>
  <c r="P25" i="17"/>
  <c r="U24" i="17"/>
  <c r="T24" i="17"/>
  <c r="R24" i="17"/>
  <c r="Q24" i="17"/>
  <c r="P24" i="17"/>
  <c r="U23" i="17"/>
  <c r="T23" i="17"/>
  <c r="R23" i="17"/>
  <c r="Q23" i="17"/>
  <c r="P23" i="17"/>
  <c r="U22" i="17"/>
  <c r="T22" i="17"/>
  <c r="R22" i="17"/>
  <c r="Q22" i="17"/>
  <c r="P22" i="17"/>
  <c r="U21" i="17"/>
  <c r="T21" i="17"/>
  <c r="R21" i="17"/>
  <c r="Q21" i="17"/>
  <c r="P21" i="17"/>
  <c r="U20" i="17"/>
  <c r="T20" i="17"/>
  <c r="R20" i="17"/>
  <c r="Q20" i="17"/>
  <c r="P20" i="17"/>
  <c r="U19" i="17"/>
  <c r="T19" i="17"/>
  <c r="R19" i="17"/>
  <c r="Q19" i="17"/>
  <c r="P19" i="17"/>
  <c r="U18" i="17"/>
  <c r="T18" i="17"/>
  <c r="R18" i="17"/>
  <c r="Q18" i="17"/>
  <c r="P18" i="17"/>
  <c r="U17" i="17"/>
  <c r="T17" i="17"/>
  <c r="R17" i="17"/>
  <c r="Q17" i="17"/>
  <c r="P17" i="17"/>
  <c r="U16" i="17"/>
  <c r="T16" i="17"/>
  <c r="R16" i="17"/>
  <c r="Q16" i="17"/>
  <c r="P16" i="17"/>
  <c r="U15" i="17"/>
  <c r="T15" i="17"/>
  <c r="R15" i="17"/>
  <c r="Q15" i="17"/>
  <c r="P15" i="17"/>
  <c r="U14" i="17"/>
  <c r="T14" i="17"/>
  <c r="R14" i="17"/>
  <c r="Q14" i="17"/>
  <c r="P14" i="17"/>
  <c r="U13" i="17"/>
  <c r="T13" i="17"/>
  <c r="R13" i="17"/>
  <c r="Q13" i="17"/>
  <c r="P13" i="17"/>
  <c r="U12" i="17"/>
  <c r="T12" i="17"/>
  <c r="R12" i="17"/>
  <c r="Q12" i="17"/>
  <c r="P12" i="17"/>
  <c r="U11" i="17"/>
  <c r="T11" i="17"/>
  <c r="R11" i="17"/>
  <c r="Q11" i="17"/>
  <c r="P11" i="17"/>
  <c r="U10" i="17"/>
  <c r="T10" i="17"/>
  <c r="R10" i="17"/>
  <c r="Q10" i="17"/>
  <c r="P10" i="17"/>
  <c r="U9" i="17"/>
  <c r="T9" i="17"/>
  <c r="R9" i="17"/>
  <c r="Q9" i="17"/>
  <c r="P9" i="17"/>
  <c r="U8" i="17"/>
  <c r="T8" i="17"/>
  <c r="R8" i="17"/>
  <c r="Q8" i="17"/>
  <c r="P8" i="17"/>
  <c r="U7" i="17"/>
  <c r="T7" i="17"/>
  <c r="R7" i="17"/>
  <c r="Q7" i="17"/>
  <c r="P7" i="17"/>
  <c r="U6" i="17"/>
  <c r="T6" i="17"/>
  <c r="R6" i="17"/>
  <c r="Q6" i="17"/>
  <c r="P6" i="17"/>
  <c r="U5" i="17"/>
  <c r="T5" i="17"/>
  <c r="R5" i="17"/>
  <c r="Q5" i="17"/>
  <c r="P5" i="17"/>
  <c r="U4" i="17"/>
  <c r="T4" i="17"/>
  <c r="R4" i="17"/>
  <c r="Q4" i="17"/>
  <c r="P4" i="17"/>
  <c r="U3" i="17"/>
  <c r="T3" i="17"/>
  <c r="R3" i="17"/>
  <c r="Q3" i="17"/>
  <c r="P3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T205" i="4"/>
  <c r="R205" i="4"/>
  <c r="P205" i="4"/>
  <c r="N205" i="4"/>
  <c r="L205" i="4"/>
  <c r="T204" i="4"/>
  <c r="R204" i="4"/>
  <c r="P204" i="4"/>
  <c r="N204" i="4"/>
  <c r="L204" i="4"/>
  <c r="T203" i="4"/>
  <c r="R203" i="4"/>
  <c r="P203" i="4"/>
  <c r="N203" i="4"/>
  <c r="L203" i="4"/>
  <c r="T202" i="4"/>
  <c r="R202" i="4"/>
  <c r="P202" i="4"/>
  <c r="N202" i="4"/>
  <c r="L202" i="4"/>
  <c r="T201" i="4"/>
  <c r="R201" i="4"/>
  <c r="P201" i="4"/>
  <c r="N201" i="4"/>
  <c r="L201" i="4"/>
  <c r="T200" i="4"/>
  <c r="R200" i="4"/>
  <c r="P200" i="4"/>
  <c r="N200" i="4"/>
  <c r="L200" i="4"/>
  <c r="T199" i="4"/>
  <c r="R199" i="4"/>
  <c r="P199" i="4"/>
  <c r="N199" i="4"/>
  <c r="L199" i="4"/>
  <c r="T198" i="4"/>
  <c r="R198" i="4"/>
  <c r="P198" i="4"/>
  <c r="N198" i="4"/>
  <c r="L198" i="4"/>
  <c r="T197" i="4"/>
  <c r="R197" i="4"/>
  <c r="P197" i="4"/>
  <c r="N197" i="4"/>
  <c r="L197" i="4"/>
  <c r="T196" i="4"/>
  <c r="R196" i="4"/>
  <c r="P196" i="4"/>
  <c r="N196" i="4"/>
  <c r="L196" i="4"/>
  <c r="T195" i="4"/>
  <c r="R195" i="4"/>
  <c r="P195" i="4"/>
  <c r="N195" i="4"/>
  <c r="L195" i="4"/>
  <c r="T194" i="4"/>
  <c r="R194" i="4"/>
  <c r="P194" i="4"/>
  <c r="N194" i="4"/>
  <c r="L194" i="4"/>
  <c r="T193" i="4"/>
  <c r="R193" i="4"/>
  <c r="P193" i="4"/>
  <c r="N193" i="4"/>
  <c r="L193" i="4"/>
  <c r="T192" i="4"/>
  <c r="R192" i="4"/>
  <c r="P192" i="4"/>
  <c r="N192" i="4"/>
  <c r="L192" i="4"/>
  <c r="T191" i="4"/>
  <c r="R191" i="4"/>
  <c r="P191" i="4"/>
  <c r="N191" i="4"/>
  <c r="L191" i="4"/>
  <c r="T190" i="4"/>
  <c r="R190" i="4"/>
  <c r="P190" i="4"/>
  <c r="N190" i="4"/>
  <c r="L190" i="4"/>
  <c r="T189" i="4"/>
  <c r="R189" i="4"/>
  <c r="P189" i="4"/>
  <c r="N189" i="4"/>
  <c r="L189" i="4"/>
  <c r="T188" i="4"/>
  <c r="R188" i="4"/>
  <c r="P188" i="4"/>
  <c r="N188" i="4"/>
  <c r="L188" i="4"/>
  <c r="T187" i="4"/>
  <c r="R187" i="4"/>
  <c r="P187" i="4"/>
  <c r="N187" i="4"/>
  <c r="L187" i="4"/>
  <c r="T186" i="4"/>
  <c r="R186" i="4"/>
  <c r="P186" i="4"/>
  <c r="N186" i="4"/>
  <c r="L186" i="4"/>
  <c r="T185" i="4"/>
  <c r="R185" i="4"/>
  <c r="P185" i="4"/>
  <c r="N185" i="4"/>
  <c r="L185" i="4"/>
  <c r="T184" i="4"/>
  <c r="R184" i="4"/>
  <c r="P184" i="4"/>
  <c r="N184" i="4"/>
  <c r="L184" i="4"/>
  <c r="T183" i="4"/>
  <c r="R183" i="4"/>
  <c r="P183" i="4"/>
  <c r="N183" i="4"/>
  <c r="L183" i="4"/>
  <c r="T182" i="4"/>
  <c r="R182" i="4"/>
  <c r="P182" i="4"/>
  <c r="N182" i="4"/>
  <c r="L182" i="4"/>
  <c r="T181" i="4"/>
  <c r="R181" i="4"/>
  <c r="P181" i="4"/>
  <c r="N181" i="4"/>
  <c r="L181" i="4"/>
  <c r="T180" i="4"/>
  <c r="R180" i="4"/>
  <c r="P180" i="4"/>
  <c r="N180" i="4"/>
  <c r="L180" i="4"/>
  <c r="T179" i="4"/>
  <c r="R179" i="4"/>
  <c r="P179" i="4"/>
  <c r="N179" i="4"/>
  <c r="L179" i="4"/>
  <c r="T178" i="4"/>
  <c r="R178" i="4"/>
  <c r="P178" i="4"/>
  <c r="N178" i="4"/>
  <c r="L178" i="4"/>
  <c r="T177" i="4"/>
  <c r="R177" i="4"/>
  <c r="P177" i="4"/>
  <c r="N177" i="4"/>
  <c r="L177" i="4"/>
  <c r="T176" i="4"/>
  <c r="R176" i="4"/>
  <c r="P176" i="4"/>
  <c r="N176" i="4"/>
  <c r="L176" i="4"/>
  <c r="T175" i="4"/>
  <c r="R175" i="4"/>
  <c r="P175" i="4"/>
  <c r="N175" i="4"/>
  <c r="L175" i="4"/>
  <c r="T174" i="4"/>
  <c r="R174" i="4"/>
  <c r="P174" i="4"/>
  <c r="N174" i="4"/>
  <c r="L174" i="4"/>
  <c r="T173" i="4"/>
  <c r="R173" i="4"/>
  <c r="P173" i="4"/>
  <c r="N173" i="4"/>
  <c r="L173" i="4"/>
  <c r="T172" i="4"/>
  <c r="R172" i="4"/>
  <c r="P172" i="4"/>
  <c r="N172" i="4"/>
  <c r="L172" i="4"/>
  <c r="T171" i="4"/>
  <c r="R171" i="4"/>
  <c r="P171" i="4"/>
  <c r="N171" i="4"/>
  <c r="L171" i="4"/>
  <c r="T170" i="4"/>
  <c r="R170" i="4"/>
  <c r="P170" i="4"/>
  <c r="N170" i="4"/>
  <c r="L170" i="4"/>
  <c r="T169" i="4"/>
  <c r="R169" i="4"/>
  <c r="P169" i="4"/>
  <c r="N169" i="4"/>
  <c r="L169" i="4"/>
  <c r="T168" i="4"/>
  <c r="R168" i="4"/>
  <c r="P168" i="4"/>
  <c r="N168" i="4"/>
  <c r="L168" i="4"/>
  <c r="T167" i="4"/>
  <c r="R167" i="4"/>
  <c r="P167" i="4"/>
  <c r="N167" i="4"/>
  <c r="L167" i="4"/>
  <c r="T166" i="4"/>
  <c r="R166" i="4"/>
  <c r="P166" i="4"/>
  <c r="N166" i="4"/>
  <c r="L166" i="4"/>
  <c r="T165" i="4"/>
  <c r="R165" i="4"/>
  <c r="P165" i="4"/>
  <c r="N165" i="4"/>
  <c r="L165" i="4"/>
  <c r="T164" i="4"/>
  <c r="R164" i="4"/>
  <c r="P164" i="4"/>
  <c r="N164" i="4"/>
  <c r="L164" i="4"/>
  <c r="T163" i="4"/>
  <c r="R163" i="4"/>
  <c r="P163" i="4"/>
  <c r="N163" i="4"/>
  <c r="L163" i="4"/>
  <c r="T162" i="4"/>
  <c r="R162" i="4"/>
  <c r="P162" i="4"/>
  <c r="N162" i="4"/>
  <c r="L162" i="4"/>
  <c r="T161" i="4"/>
  <c r="R161" i="4"/>
  <c r="P161" i="4"/>
  <c r="N161" i="4"/>
  <c r="L161" i="4"/>
  <c r="T160" i="4"/>
  <c r="R160" i="4"/>
  <c r="P160" i="4"/>
  <c r="N160" i="4"/>
  <c r="L160" i="4"/>
  <c r="T159" i="4"/>
  <c r="R159" i="4"/>
  <c r="P159" i="4"/>
  <c r="N159" i="4"/>
  <c r="L159" i="4"/>
  <c r="T158" i="4"/>
  <c r="R158" i="4"/>
  <c r="P158" i="4"/>
  <c r="N158" i="4"/>
  <c r="L158" i="4"/>
  <c r="T157" i="4"/>
  <c r="R157" i="4"/>
  <c r="P157" i="4"/>
  <c r="N157" i="4"/>
  <c r="L157" i="4"/>
  <c r="T156" i="4"/>
  <c r="R156" i="4"/>
  <c r="P156" i="4"/>
  <c r="N156" i="4"/>
  <c r="L156" i="4"/>
  <c r="T155" i="4"/>
  <c r="R155" i="4"/>
  <c r="P155" i="4"/>
  <c r="N155" i="4"/>
  <c r="L155" i="4"/>
  <c r="T154" i="4"/>
  <c r="R154" i="4"/>
  <c r="P154" i="4"/>
  <c r="N154" i="4"/>
  <c r="L154" i="4"/>
  <c r="T153" i="4"/>
  <c r="R153" i="4"/>
  <c r="P153" i="4"/>
  <c r="N153" i="4"/>
  <c r="L153" i="4"/>
  <c r="T152" i="4"/>
  <c r="R152" i="4"/>
  <c r="P152" i="4"/>
  <c r="N152" i="4"/>
  <c r="L152" i="4"/>
  <c r="T151" i="4"/>
  <c r="R151" i="4"/>
  <c r="P151" i="4"/>
  <c r="N151" i="4"/>
  <c r="L151" i="4"/>
  <c r="T150" i="4"/>
  <c r="R150" i="4"/>
  <c r="P150" i="4"/>
  <c r="N150" i="4"/>
  <c r="L150" i="4"/>
  <c r="T149" i="4"/>
  <c r="R149" i="4"/>
  <c r="P149" i="4"/>
  <c r="N149" i="4"/>
  <c r="L149" i="4"/>
  <c r="T148" i="4"/>
  <c r="R148" i="4"/>
  <c r="P148" i="4"/>
  <c r="N148" i="4"/>
  <c r="L148" i="4"/>
  <c r="T147" i="4"/>
  <c r="R147" i="4"/>
  <c r="P147" i="4"/>
  <c r="N147" i="4"/>
  <c r="L147" i="4"/>
  <c r="T146" i="4"/>
  <c r="R146" i="4"/>
  <c r="P146" i="4"/>
  <c r="N146" i="4"/>
  <c r="L146" i="4"/>
  <c r="T145" i="4"/>
  <c r="R145" i="4"/>
  <c r="P145" i="4"/>
  <c r="N145" i="4"/>
  <c r="L145" i="4"/>
  <c r="T144" i="4"/>
  <c r="R144" i="4"/>
  <c r="P144" i="4"/>
  <c r="N144" i="4"/>
  <c r="L144" i="4"/>
  <c r="T143" i="4"/>
  <c r="R143" i="4"/>
  <c r="P143" i="4"/>
  <c r="N143" i="4"/>
  <c r="L143" i="4"/>
  <c r="T142" i="4"/>
  <c r="R142" i="4"/>
  <c r="P142" i="4"/>
  <c r="N142" i="4"/>
  <c r="L142" i="4"/>
  <c r="T141" i="4"/>
  <c r="R141" i="4"/>
  <c r="P141" i="4"/>
  <c r="N141" i="4"/>
  <c r="L141" i="4"/>
  <c r="T140" i="4"/>
  <c r="R140" i="4"/>
  <c r="P140" i="4"/>
  <c r="N140" i="4"/>
  <c r="L140" i="4"/>
  <c r="T139" i="4"/>
  <c r="R139" i="4"/>
  <c r="P139" i="4"/>
  <c r="N139" i="4"/>
  <c r="L139" i="4"/>
  <c r="T138" i="4"/>
  <c r="R138" i="4"/>
  <c r="P138" i="4"/>
  <c r="N138" i="4"/>
  <c r="L138" i="4"/>
  <c r="T137" i="4"/>
  <c r="R137" i="4"/>
  <c r="P137" i="4"/>
  <c r="N137" i="4"/>
  <c r="L137" i="4"/>
  <c r="T136" i="4"/>
  <c r="R136" i="4"/>
  <c r="P136" i="4"/>
  <c r="N136" i="4"/>
  <c r="L136" i="4"/>
  <c r="T135" i="4"/>
  <c r="R135" i="4"/>
  <c r="P135" i="4"/>
  <c r="N135" i="4"/>
  <c r="L135" i="4"/>
  <c r="T134" i="4"/>
  <c r="R134" i="4"/>
  <c r="P134" i="4"/>
  <c r="N134" i="4"/>
  <c r="L134" i="4"/>
  <c r="T133" i="4"/>
  <c r="R133" i="4"/>
  <c r="P133" i="4"/>
  <c r="N133" i="4"/>
  <c r="L133" i="4"/>
  <c r="T132" i="4"/>
  <c r="R132" i="4"/>
  <c r="P132" i="4"/>
  <c r="N132" i="4"/>
  <c r="L132" i="4"/>
  <c r="T131" i="4"/>
  <c r="R131" i="4"/>
  <c r="P131" i="4"/>
  <c r="N131" i="4"/>
  <c r="L131" i="4"/>
  <c r="T130" i="4"/>
  <c r="R130" i="4"/>
  <c r="P130" i="4"/>
  <c r="N130" i="4"/>
  <c r="L130" i="4"/>
  <c r="T129" i="4"/>
  <c r="R129" i="4"/>
  <c r="P129" i="4"/>
  <c r="N129" i="4"/>
  <c r="L129" i="4"/>
  <c r="T128" i="4"/>
  <c r="R128" i="4"/>
  <c r="P128" i="4"/>
  <c r="N128" i="4"/>
  <c r="L128" i="4"/>
  <c r="T127" i="4"/>
  <c r="R127" i="4"/>
  <c r="P127" i="4"/>
  <c r="N127" i="4"/>
  <c r="L127" i="4"/>
  <c r="T126" i="4"/>
  <c r="R126" i="4"/>
  <c r="P126" i="4"/>
  <c r="N126" i="4"/>
  <c r="L126" i="4"/>
  <c r="T125" i="4"/>
  <c r="R125" i="4"/>
  <c r="P125" i="4"/>
  <c r="N125" i="4"/>
  <c r="L125" i="4"/>
  <c r="T124" i="4"/>
  <c r="R124" i="4"/>
  <c r="P124" i="4"/>
  <c r="N124" i="4"/>
  <c r="L124" i="4"/>
  <c r="T123" i="4"/>
  <c r="R123" i="4"/>
  <c r="P123" i="4"/>
  <c r="N123" i="4"/>
  <c r="L123" i="4"/>
  <c r="T122" i="4"/>
  <c r="R122" i="4"/>
  <c r="P122" i="4"/>
  <c r="N122" i="4"/>
  <c r="L122" i="4"/>
  <c r="T121" i="4"/>
  <c r="R121" i="4"/>
  <c r="P121" i="4"/>
  <c r="N121" i="4"/>
  <c r="L121" i="4"/>
  <c r="T120" i="4"/>
  <c r="R120" i="4"/>
  <c r="P120" i="4"/>
  <c r="N120" i="4"/>
  <c r="L120" i="4"/>
  <c r="T119" i="4"/>
  <c r="R119" i="4"/>
  <c r="P119" i="4"/>
  <c r="N119" i="4"/>
  <c r="L119" i="4"/>
  <c r="T118" i="4"/>
  <c r="R118" i="4"/>
  <c r="P118" i="4"/>
  <c r="N118" i="4"/>
  <c r="L118" i="4"/>
  <c r="T117" i="4"/>
  <c r="R117" i="4"/>
  <c r="P117" i="4"/>
  <c r="N117" i="4"/>
  <c r="L117" i="4"/>
  <c r="T116" i="4"/>
  <c r="R116" i="4"/>
  <c r="P116" i="4"/>
  <c r="N116" i="4"/>
  <c r="L116" i="4"/>
  <c r="T115" i="4"/>
  <c r="R115" i="4"/>
  <c r="P115" i="4"/>
  <c r="N115" i="4"/>
  <c r="L115" i="4"/>
  <c r="T114" i="4"/>
  <c r="R114" i="4"/>
  <c r="P114" i="4"/>
  <c r="N114" i="4"/>
  <c r="L114" i="4"/>
  <c r="T113" i="4"/>
  <c r="R113" i="4"/>
  <c r="P113" i="4"/>
  <c r="N113" i="4"/>
  <c r="L113" i="4"/>
  <c r="T112" i="4"/>
  <c r="R112" i="4"/>
  <c r="P112" i="4"/>
  <c r="N112" i="4"/>
  <c r="L112" i="4"/>
  <c r="T111" i="4"/>
  <c r="R111" i="4"/>
  <c r="P111" i="4"/>
  <c r="N111" i="4"/>
  <c r="L111" i="4"/>
  <c r="T110" i="4"/>
  <c r="R110" i="4"/>
  <c r="P110" i="4"/>
  <c r="N110" i="4"/>
  <c r="L110" i="4"/>
  <c r="T109" i="4"/>
  <c r="R109" i="4"/>
  <c r="P109" i="4"/>
  <c r="N109" i="4"/>
  <c r="L109" i="4"/>
  <c r="T108" i="4"/>
  <c r="R108" i="4"/>
  <c r="P108" i="4"/>
  <c r="N108" i="4"/>
  <c r="L108" i="4"/>
  <c r="T107" i="4"/>
  <c r="R107" i="4"/>
  <c r="P107" i="4"/>
  <c r="N107" i="4"/>
  <c r="L107" i="4"/>
  <c r="T106" i="4"/>
  <c r="R106" i="4"/>
  <c r="P106" i="4"/>
  <c r="N106" i="4"/>
  <c r="L106" i="4"/>
  <c r="T105" i="4"/>
  <c r="R105" i="4"/>
  <c r="P105" i="4"/>
  <c r="N105" i="4"/>
  <c r="L105" i="4"/>
  <c r="T104" i="4"/>
  <c r="R104" i="4"/>
  <c r="P104" i="4"/>
  <c r="N104" i="4"/>
  <c r="L104" i="4"/>
  <c r="T103" i="4"/>
  <c r="R103" i="4"/>
  <c r="P103" i="4"/>
  <c r="N103" i="4"/>
  <c r="L103" i="4"/>
  <c r="T102" i="4"/>
  <c r="R102" i="4"/>
  <c r="P102" i="4"/>
  <c r="N102" i="4"/>
  <c r="L102" i="4"/>
  <c r="T101" i="4"/>
  <c r="R101" i="4"/>
  <c r="P101" i="4"/>
  <c r="N101" i="4"/>
  <c r="L101" i="4"/>
  <c r="T100" i="4"/>
  <c r="R100" i="4"/>
  <c r="P100" i="4"/>
  <c r="N100" i="4"/>
  <c r="L100" i="4"/>
  <c r="T99" i="4"/>
  <c r="R99" i="4"/>
  <c r="P99" i="4"/>
  <c r="N99" i="4"/>
  <c r="L99" i="4"/>
  <c r="T98" i="4"/>
  <c r="R98" i="4"/>
  <c r="P98" i="4"/>
  <c r="N98" i="4"/>
  <c r="L98" i="4"/>
  <c r="T97" i="4"/>
  <c r="R97" i="4"/>
  <c r="P97" i="4"/>
  <c r="N97" i="4"/>
  <c r="L97" i="4"/>
  <c r="T96" i="4"/>
  <c r="R96" i="4"/>
  <c r="P96" i="4"/>
  <c r="N96" i="4"/>
  <c r="L96" i="4"/>
  <c r="T95" i="4"/>
  <c r="R95" i="4"/>
  <c r="P95" i="4"/>
  <c r="N95" i="4"/>
  <c r="L95" i="4"/>
  <c r="T94" i="4"/>
  <c r="R94" i="4"/>
  <c r="P94" i="4"/>
  <c r="N94" i="4"/>
  <c r="L94" i="4"/>
  <c r="T93" i="4"/>
  <c r="R93" i="4"/>
  <c r="P93" i="4"/>
  <c r="N93" i="4"/>
  <c r="L93" i="4"/>
  <c r="T92" i="4"/>
  <c r="R92" i="4"/>
  <c r="P92" i="4"/>
  <c r="N92" i="4"/>
  <c r="L92" i="4"/>
  <c r="T91" i="4"/>
  <c r="R91" i="4"/>
  <c r="P91" i="4"/>
  <c r="N91" i="4"/>
  <c r="L91" i="4"/>
  <c r="T90" i="4"/>
  <c r="R90" i="4"/>
  <c r="P90" i="4"/>
  <c r="N90" i="4"/>
  <c r="L90" i="4"/>
  <c r="T89" i="4"/>
  <c r="R89" i="4"/>
  <c r="P89" i="4"/>
  <c r="N89" i="4"/>
  <c r="L89" i="4"/>
  <c r="T88" i="4"/>
  <c r="R88" i="4"/>
  <c r="P88" i="4"/>
  <c r="N88" i="4"/>
  <c r="L88" i="4"/>
  <c r="T87" i="4"/>
  <c r="R87" i="4"/>
  <c r="P87" i="4"/>
  <c r="N87" i="4"/>
  <c r="L87" i="4"/>
  <c r="T86" i="4"/>
  <c r="R86" i="4"/>
  <c r="P86" i="4"/>
  <c r="N86" i="4"/>
  <c r="L86" i="4"/>
  <c r="T85" i="4"/>
  <c r="R85" i="4"/>
  <c r="P85" i="4"/>
  <c r="N85" i="4"/>
  <c r="L85" i="4"/>
  <c r="T84" i="4"/>
  <c r="R84" i="4"/>
  <c r="P84" i="4"/>
  <c r="N84" i="4"/>
  <c r="L84" i="4"/>
  <c r="T83" i="4"/>
  <c r="R83" i="4"/>
  <c r="P83" i="4"/>
  <c r="N83" i="4"/>
  <c r="L83" i="4"/>
  <c r="T82" i="4"/>
  <c r="R82" i="4"/>
  <c r="P82" i="4"/>
  <c r="N82" i="4"/>
  <c r="L82" i="4"/>
  <c r="T81" i="4"/>
  <c r="R81" i="4"/>
  <c r="P81" i="4"/>
  <c r="N81" i="4"/>
  <c r="L81" i="4"/>
  <c r="T80" i="4"/>
  <c r="R80" i="4"/>
  <c r="P80" i="4"/>
  <c r="N80" i="4"/>
  <c r="L80" i="4"/>
  <c r="T79" i="4"/>
  <c r="R79" i="4"/>
  <c r="P79" i="4"/>
  <c r="N79" i="4"/>
  <c r="L79" i="4"/>
  <c r="T78" i="4"/>
  <c r="R78" i="4"/>
  <c r="P78" i="4"/>
  <c r="N78" i="4"/>
  <c r="L78" i="4"/>
  <c r="T77" i="4"/>
  <c r="R77" i="4"/>
  <c r="P77" i="4"/>
  <c r="N77" i="4"/>
  <c r="L77" i="4"/>
  <c r="T76" i="4"/>
  <c r="R76" i="4"/>
  <c r="P76" i="4"/>
  <c r="N76" i="4"/>
  <c r="L76" i="4"/>
  <c r="T75" i="4"/>
  <c r="R75" i="4"/>
  <c r="P75" i="4"/>
  <c r="N75" i="4"/>
  <c r="L75" i="4"/>
  <c r="T74" i="4"/>
  <c r="R74" i="4"/>
  <c r="P74" i="4"/>
  <c r="N74" i="4"/>
  <c r="L74" i="4"/>
  <c r="T73" i="4"/>
  <c r="R73" i="4"/>
  <c r="P73" i="4"/>
  <c r="N73" i="4"/>
  <c r="L73" i="4"/>
  <c r="T72" i="4"/>
  <c r="R72" i="4"/>
  <c r="P72" i="4"/>
  <c r="N72" i="4"/>
  <c r="L72" i="4"/>
  <c r="T71" i="4"/>
  <c r="R71" i="4"/>
  <c r="P71" i="4"/>
  <c r="N71" i="4"/>
  <c r="L71" i="4"/>
  <c r="T70" i="4"/>
  <c r="R70" i="4"/>
  <c r="P70" i="4"/>
  <c r="N70" i="4"/>
  <c r="L70" i="4"/>
  <c r="T69" i="4"/>
  <c r="R69" i="4"/>
  <c r="P69" i="4"/>
  <c r="N69" i="4"/>
  <c r="L69" i="4"/>
  <c r="T68" i="4"/>
  <c r="R68" i="4"/>
  <c r="P68" i="4"/>
  <c r="N68" i="4"/>
  <c r="L68" i="4"/>
  <c r="T67" i="4"/>
  <c r="R67" i="4"/>
  <c r="P67" i="4"/>
  <c r="N67" i="4"/>
  <c r="L67" i="4"/>
  <c r="T66" i="4"/>
  <c r="R66" i="4"/>
  <c r="P66" i="4"/>
  <c r="N66" i="4"/>
  <c r="L66" i="4"/>
  <c r="T65" i="4"/>
  <c r="R65" i="4"/>
  <c r="P65" i="4"/>
  <c r="N65" i="4"/>
  <c r="L65" i="4"/>
  <c r="T64" i="4"/>
  <c r="R64" i="4"/>
  <c r="P64" i="4"/>
  <c r="N64" i="4"/>
  <c r="L64" i="4"/>
  <c r="T63" i="4"/>
  <c r="R63" i="4"/>
  <c r="P63" i="4"/>
  <c r="N63" i="4"/>
  <c r="L63" i="4"/>
  <c r="T62" i="4"/>
  <c r="R62" i="4"/>
  <c r="P62" i="4"/>
  <c r="N62" i="4"/>
  <c r="L62" i="4"/>
  <c r="T61" i="4"/>
  <c r="R61" i="4"/>
  <c r="P61" i="4"/>
  <c r="N61" i="4"/>
  <c r="L61" i="4"/>
  <c r="T60" i="4"/>
  <c r="R60" i="4"/>
  <c r="P60" i="4"/>
  <c r="N60" i="4"/>
  <c r="L60" i="4"/>
  <c r="T59" i="4"/>
  <c r="R59" i="4"/>
  <c r="P59" i="4"/>
  <c r="N59" i="4"/>
  <c r="L59" i="4"/>
  <c r="T58" i="4"/>
  <c r="R58" i="4"/>
  <c r="P58" i="4"/>
  <c r="N58" i="4"/>
  <c r="L58" i="4"/>
  <c r="T57" i="4"/>
  <c r="R57" i="4"/>
  <c r="P57" i="4"/>
  <c r="N57" i="4"/>
  <c r="L57" i="4"/>
  <c r="T56" i="4"/>
  <c r="R56" i="4"/>
  <c r="P56" i="4"/>
  <c r="N56" i="4"/>
  <c r="L56" i="4"/>
  <c r="T55" i="4"/>
  <c r="R55" i="4"/>
  <c r="P55" i="4"/>
  <c r="N55" i="4"/>
  <c r="L55" i="4"/>
  <c r="T54" i="4"/>
  <c r="R54" i="4"/>
  <c r="P54" i="4"/>
  <c r="N54" i="4"/>
  <c r="L54" i="4"/>
  <c r="T53" i="4"/>
  <c r="R53" i="4"/>
  <c r="P53" i="4"/>
  <c r="N53" i="4"/>
  <c r="L53" i="4"/>
  <c r="T52" i="4"/>
  <c r="R52" i="4"/>
  <c r="P52" i="4"/>
  <c r="N52" i="4"/>
  <c r="L52" i="4"/>
  <c r="T51" i="4"/>
  <c r="R51" i="4"/>
  <c r="P51" i="4"/>
  <c r="N51" i="4"/>
  <c r="L51" i="4"/>
  <c r="T50" i="4"/>
  <c r="R50" i="4"/>
  <c r="P50" i="4"/>
  <c r="N50" i="4"/>
  <c r="L50" i="4"/>
  <c r="T49" i="4"/>
  <c r="R49" i="4"/>
  <c r="P49" i="4"/>
  <c r="N49" i="4"/>
  <c r="L49" i="4"/>
  <c r="T48" i="4"/>
  <c r="R48" i="4"/>
  <c r="P48" i="4"/>
  <c r="N48" i="4"/>
  <c r="L48" i="4"/>
  <c r="T47" i="4"/>
  <c r="R47" i="4"/>
  <c r="P47" i="4"/>
  <c r="N47" i="4"/>
  <c r="L47" i="4"/>
  <c r="T46" i="4"/>
  <c r="R46" i="4"/>
  <c r="P46" i="4"/>
  <c r="N46" i="4"/>
  <c r="L46" i="4"/>
  <c r="T45" i="4"/>
  <c r="R45" i="4"/>
  <c r="P45" i="4"/>
  <c r="N45" i="4"/>
  <c r="L45" i="4"/>
  <c r="T44" i="4"/>
  <c r="R44" i="4"/>
  <c r="P44" i="4"/>
  <c r="N44" i="4"/>
  <c r="L44" i="4"/>
  <c r="T43" i="4"/>
  <c r="R43" i="4"/>
  <c r="P43" i="4"/>
  <c r="N43" i="4"/>
  <c r="L43" i="4"/>
  <c r="T42" i="4"/>
  <c r="R42" i="4"/>
  <c r="P42" i="4"/>
  <c r="N42" i="4"/>
  <c r="L42" i="4"/>
  <c r="T41" i="4"/>
  <c r="R41" i="4"/>
  <c r="P41" i="4"/>
  <c r="N41" i="4"/>
  <c r="L41" i="4"/>
  <c r="T40" i="4"/>
  <c r="R40" i="4"/>
  <c r="P40" i="4"/>
  <c r="N40" i="4"/>
  <c r="L40" i="4"/>
  <c r="T39" i="4"/>
  <c r="R39" i="4"/>
  <c r="P39" i="4"/>
  <c r="N39" i="4"/>
  <c r="L39" i="4"/>
  <c r="T38" i="4"/>
  <c r="R38" i="4"/>
  <c r="P38" i="4"/>
  <c r="N38" i="4"/>
  <c r="L38" i="4"/>
  <c r="T37" i="4"/>
  <c r="R37" i="4"/>
  <c r="P37" i="4"/>
  <c r="N37" i="4"/>
  <c r="L37" i="4"/>
  <c r="T36" i="4"/>
  <c r="R36" i="4"/>
  <c r="P36" i="4"/>
  <c r="N36" i="4"/>
  <c r="L36" i="4"/>
  <c r="T35" i="4"/>
  <c r="R35" i="4"/>
  <c r="P35" i="4"/>
  <c r="N35" i="4"/>
  <c r="L35" i="4"/>
  <c r="T34" i="4"/>
  <c r="R34" i="4"/>
  <c r="P34" i="4"/>
  <c r="N34" i="4"/>
  <c r="L34" i="4"/>
  <c r="T33" i="4"/>
  <c r="R33" i="4"/>
  <c r="P33" i="4"/>
  <c r="N33" i="4"/>
  <c r="L33" i="4"/>
  <c r="T32" i="4"/>
  <c r="R32" i="4"/>
  <c r="P32" i="4"/>
  <c r="N32" i="4"/>
  <c r="L32" i="4"/>
  <c r="T31" i="4"/>
  <c r="R31" i="4"/>
  <c r="P31" i="4"/>
  <c r="N31" i="4"/>
  <c r="L31" i="4"/>
  <c r="T30" i="4"/>
  <c r="R30" i="4"/>
  <c r="P30" i="4"/>
  <c r="N30" i="4"/>
  <c r="L30" i="4"/>
  <c r="T29" i="4"/>
  <c r="R29" i="4"/>
  <c r="P29" i="4"/>
  <c r="N29" i="4"/>
  <c r="L29" i="4"/>
  <c r="T28" i="4"/>
  <c r="R28" i="4"/>
  <c r="P28" i="4"/>
  <c r="N28" i="4"/>
  <c r="L28" i="4"/>
  <c r="T27" i="4"/>
  <c r="R27" i="4"/>
  <c r="P27" i="4"/>
  <c r="N27" i="4"/>
  <c r="L27" i="4"/>
  <c r="T26" i="4"/>
  <c r="R26" i="4"/>
  <c r="P26" i="4"/>
  <c r="N26" i="4"/>
  <c r="L26" i="4"/>
  <c r="T25" i="4"/>
  <c r="R25" i="4"/>
  <c r="P25" i="4"/>
  <c r="N25" i="4"/>
  <c r="L25" i="4"/>
  <c r="T24" i="4"/>
  <c r="R24" i="4"/>
  <c r="P24" i="4"/>
  <c r="N24" i="4"/>
  <c r="L24" i="4"/>
  <c r="T23" i="4"/>
  <c r="R23" i="4"/>
  <c r="P23" i="4"/>
  <c r="N23" i="4"/>
  <c r="L23" i="4"/>
  <c r="T22" i="4"/>
  <c r="R22" i="4"/>
  <c r="P22" i="4"/>
  <c r="N22" i="4"/>
  <c r="L22" i="4"/>
  <c r="T21" i="4"/>
  <c r="R21" i="4"/>
  <c r="P21" i="4"/>
  <c r="N21" i="4"/>
  <c r="L21" i="4"/>
  <c r="T20" i="4"/>
  <c r="R20" i="4"/>
  <c r="P20" i="4"/>
  <c r="N20" i="4"/>
  <c r="L20" i="4"/>
  <c r="T19" i="4"/>
  <c r="R19" i="4"/>
  <c r="P19" i="4"/>
  <c r="N19" i="4"/>
  <c r="L19" i="4"/>
  <c r="T18" i="4"/>
  <c r="R18" i="4"/>
  <c r="P18" i="4"/>
  <c r="N18" i="4"/>
  <c r="L18" i="4"/>
  <c r="T17" i="4"/>
  <c r="R17" i="4"/>
  <c r="P17" i="4"/>
  <c r="N17" i="4"/>
  <c r="L17" i="4"/>
  <c r="T16" i="4"/>
  <c r="R16" i="4"/>
  <c r="P16" i="4"/>
  <c r="N16" i="4"/>
  <c r="L16" i="4"/>
  <c r="T15" i="4"/>
  <c r="R15" i="4"/>
  <c r="P15" i="4"/>
  <c r="N15" i="4"/>
  <c r="L15" i="4"/>
  <c r="T14" i="4"/>
  <c r="R14" i="4"/>
  <c r="P14" i="4"/>
  <c r="AI179" i="18" s="1"/>
  <c r="N14" i="4"/>
  <c r="L14" i="4"/>
  <c r="T13" i="4"/>
  <c r="R13" i="4"/>
  <c r="P13" i="4"/>
  <c r="N13" i="4"/>
  <c r="L13" i="4"/>
  <c r="T12" i="4"/>
  <c r="R12" i="4"/>
  <c r="P12" i="4"/>
  <c r="N12" i="4"/>
  <c r="L12" i="4"/>
  <c r="T11" i="4"/>
  <c r="R11" i="4"/>
  <c r="P11" i="4"/>
  <c r="N11" i="4"/>
  <c r="L11" i="4"/>
  <c r="T10" i="4"/>
  <c r="R10" i="4"/>
  <c r="P10" i="4"/>
  <c r="N10" i="4"/>
  <c r="L10" i="4"/>
  <c r="T9" i="4"/>
  <c r="R9" i="4"/>
  <c r="P9" i="4"/>
  <c r="N9" i="4"/>
  <c r="L9" i="4"/>
  <c r="T8" i="4"/>
  <c r="R8" i="4"/>
  <c r="P8" i="4"/>
  <c r="N8" i="4"/>
  <c r="L8" i="4"/>
  <c r="T7" i="4"/>
  <c r="R7" i="4"/>
  <c r="P7" i="4"/>
  <c r="N7" i="4"/>
  <c r="L7" i="4"/>
  <c r="T6" i="4"/>
  <c r="R6" i="4"/>
  <c r="P6" i="4"/>
  <c r="N6" i="4"/>
  <c r="L6" i="4"/>
  <c r="T5" i="4"/>
  <c r="R5" i="4"/>
  <c r="P5" i="4"/>
  <c r="N5" i="4"/>
  <c r="L5" i="4"/>
  <c r="AA179" i="18"/>
  <c r="C179" i="18" s="1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R4" i="8"/>
  <c r="H343" i="23" l="1"/>
  <c r="H103" i="22"/>
  <c r="P31" i="22"/>
  <c r="P367" i="21"/>
  <c r="P415" i="21"/>
  <c r="P463" i="21"/>
  <c r="P511" i="21"/>
  <c r="P559" i="21"/>
  <c r="H127" i="23"/>
  <c r="H319" i="23"/>
  <c r="H367" i="23"/>
  <c r="H559" i="23"/>
  <c r="H439" i="23"/>
  <c r="AE183" i="18" s="1"/>
  <c r="G183" i="18" s="1"/>
  <c r="H415" i="23"/>
  <c r="AD183" i="18" s="1"/>
  <c r="F183" i="18" s="1"/>
  <c r="H391" i="23"/>
  <c r="H511" i="23"/>
  <c r="AC185" i="18" s="1"/>
  <c r="E185" i="18" s="1"/>
  <c r="H487" i="23"/>
  <c r="H463" i="23"/>
  <c r="H223" i="23"/>
  <c r="H247" i="23"/>
  <c r="AB182" i="18" s="1"/>
  <c r="D182" i="18" s="1"/>
  <c r="H295" i="23"/>
  <c r="AD182" i="18" s="1"/>
  <c r="F182" i="18" s="1"/>
  <c r="H271" i="23"/>
  <c r="AC182" i="18" s="1"/>
  <c r="E182" i="18" s="1"/>
  <c r="H175" i="23"/>
  <c r="H103" i="23"/>
  <c r="H31" i="23"/>
  <c r="AC180" i="18" s="1"/>
  <c r="E180" i="18" s="1"/>
  <c r="H7" i="23"/>
  <c r="H31" i="22"/>
  <c r="H535" i="21"/>
  <c r="H511" i="21"/>
  <c r="H559" i="21"/>
  <c r="AE173" i="18" s="1"/>
  <c r="G173" i="18" s="1"/>
  <c r="H439" i="21"/>
  <c r="AE172" i="18" s="1"/>
  <c r="G172" i="18" s="1"/>
  <c r="H367" i="21"/>
  <c r="AB172" i="18" s="1"/>
  <c r="D172" i="18" s="1"/>
  <c r="H415" i="21"/>
  <c r="H343" i="21"/>
  <c r="H151" i="21"/>
  <c r="H199" i="21"/>
  <c r="H295" i="21"/>
  <c r="H127" i="21"/>
  <c r="H175" i="21"/>
  <c r="H271" i="21"/>
  <c r="H319" i="21"/>
  <c r="AE171" i="18" s="1"/>
  <c r="G171" i="18" s="1"/>
  <c r="H55" i="21"/>
  <c r="H31" i="21"/>
  <c r="AC169" i="18" s="1"/>
  <c r="E169" i="18" s="1"/>
  <c r="H7" i="21"/>
  <c r="H391" i="21"/>
  <c r="AC172" i="18" s="1"/>
  <c r="E172" i="18" s="1"/>
  <c r="H487" i="21"/>
  <c r="AB173" i="18" s="1"/>
  <c r="AD173" i="18"/>
  <c r="F173" i="18" s="1"/>
  <c r="R3" i="4"/>
  <c r="T3" i="4"/>
  <c r="N3" i="4"/>
  <c r="P3" i="4"/>
  <c r="AI168" i="18" s="1"/>
  <c r="P151" i="21"/>
  <c r="P55" i="21"/>
  <c r="P247" i="21"/>
  <c r="AI173" i="18"/>
  <c r="P31" i="21"/>
  <c r="AK169" i="18" s="1"/>
  <c r="P223" i="21"/>
  <c r="AI171" i="18" s="1"/>
  <c r="P7" i="20"/>
  <c r="I2" i="17"/>
  <c r="AB179" i="18" s="1"/>
  <c r="D179" i="18" s="1"/>
  <c r="N2" i="17"/>
  <c r="AC168" i="18" s="1"/>
  <c r="J2" i="17"/>
  <c r="AB168" i="18" s="1"/>
  <c r="D168" i="18" s="1"/>
  <c r="R2" i="17"/>
  <c r="AD168" i="18" s="1"/>
  <c r="V2" i="17"/>
  <c r="AE168" i="18" s="1"/>
  <c r="U2" i="17"/>
  <c r="AE179" i="18" s="1"/>
  <c r="G179" i="18" s="1"/>
  <c r="Q2" i="17"/>
  <c r="AD179" i="18" s="1"/>
  <c r="F179" i="18" s="1"/>
  <c r="M2" i="17"/>
  <c r="AC179" i="18" s="1"/>
  <c r="E179" i="18" s="1"/>
  <c r="I2" i="14"/>
  <c r="AJ179" i="18" s="1"/>
  <c r="U2" i="14"/>
  <c r="AM179" i="18" s="1"/>
  <c r="M2" i="14"/>
  <c r="AK179" i="18" s="1"/>
  <c r="Q2" i="14"/>
  <c r="AL179" i="18" s="1"/>
  <c r="J2" i="14"/>
  <c r="AJ168" i="18" s="1"/>
  <c r="N2" i="14"/>
  <c r="AK168" i="18" s="1"/>
  <c r="V2" i="14"/>
  <c r="AM168" i="18" s="1"/>
  <c r="R2" i="14"/>
  <c r="AL168" i="18" s="1"/>
  <c r="P127" i="21"/>
  <c r="P7" i="21"/>
  <c r="AJ169" i="18" s="1"/>
  <c r="P103" i="21"/>
  <c r="AI170" i="18" s="1"/>
  <c r="P199" i="21"/>
  <c r="AM170" i="18" s="1"/>
  <c r="P295" i="21"/>
  <c r="AL171" i="18" s="1"/>
  <c r="P79" i="21"/>
  <c r="P175" i="21"/>
  <c r="AL170" i="18" s="1"/>
  <c r="P271" i="21"/>
  <c r="AL172" i="18"/>
  <c r="AK173" i="18"/>
  <c r="AA172" i="18"/>
  <c r="AA173" i="18"/>
  <c r="C173" i="18" s="1"/>
  <c r="AC173" i="18"/>
  <c r="E173" i="18" s="1"/>
  <c r="P31" i="20"/>
  <c r="P79" i="20"/>
  <c r="AH172" i="18" s="1"/>
  <c r="AB181" i="18"/>
  <c r="D181" i="18" s="1"/>
  <c r="AE182" i="18"/>
  <c r="G182" i="18" s="1"/>
  <c r="AB185" i="18"/>
  <c r="D185" i="18" s="1"/>
  <c r="AE180" i="18"/>
  <c r="G180" i="18" s="1"/>
  <c r="AD180" i="18"/>
  <c r="F180" i="18" s="1"/>
  <c r="AA182" i="18"/>
  <c r="C182" i="18" s="1"/>
  <c r="AB180" i="18"/>
  <c r="D180" i="18" s="1"/>
  <c r="AE181" i="18"/>
  <c r="G181" i="18" s="1"/>
  <c r="AD181" i="18"/>
  <c r="F181" i="18" s="1"/>
  <c r="AB183" i="18"/>
  <c r="D183" i="18" s="1"/>
  <c r="AE185" i="18"/>
  <c r="G185" i="18" s="1"/>
  <c r="AK170" i="18"/>
  <c r="AJ173" i="18"/>
  <c r="H223" i="21"/>
  <c r="AA171" i="18" s="1"/>
  <c r="C171" i="18" s="1"/>
  <c r="AC171" i="18"/>
  <c r="E171" i="18" s="1"/>
  <c r="H247" i="21"/>
  <c r="AB171" i="18" s="1"/>
  <c r="D171" i="18" s="1"/>
  <c r="AD171" i="18"/>
  <c r="F171" i="18" s="1"/>
  <c r="AI172" i="18"/>
  <c r="AL173" i="18"/>
  <c r="AM172" i="18"/>
  <c r="AL169" i="18"/>
  <c r="AJ171" i="18"/>
  <c r="AK172" i="18"/>
  <c r="AM169" i="18"/>
  <c r="AJ172" i="18"/>
  <c r="AM173" i="18"/>
  <c r="AD170" i="18"/>
  <c r="F170" i="18" s="1"/>
  <c r="H103" i="21"/>
  <c r="AA170" i="18" s="1"/>
  <c r="C170" i="18" s="1"/>
  <c r="AC170" i="18"/>
  <c r="E170" i="18" s="1"/>
  <c r="AE170" i="18"/>
  <c r="P103" i="22"/>
  <c r="AH185" i="18" s="1"/>
  <c r="Z173" i="18"/>
  <c r="Z172" i="18"/>
  <c r="Z170" i="18"/>
  <c r="B170" i="18" s="1"/>
  <c r="AC181" i="18"/>
  <c r="E181" i="18" s="1"/>
  <c r="P79" i="22"/>
  <c r="AH183" i="18" s="1"/>
  <c r="H79" i="22"/>
  <c r="Z183" i="18" s="1"/>
  <c r="B183" i="18" s="1"/>
  <c r="AK171" i="18"/>
  <c r="AD172" i="18"/>
  <c r="F172" i="18" s="1"/>
  <c r="AH173" i="18"/>
  <c r="AM183" i="18"/>
  <c r="AL185" i="18"/>
  <c r="AD185" i="18"/>
  <c r="F185" i="18" s="1"/>
  <c r="AH171" i="18"/>
  <c r="AL182" i="18"/>
  <c r="AI185" i="18"/>
  <c r="AM185" i="18"/>
  <c r="AI182" i="18"/>
  <c r="AL183" i="18"/>
  <c r="AK185" i="18"/>
  <c r="AH182" i="18"/>
  <c r="Z182" i="18"/>
  <c r="B182" i="18" s="1"/>
  <c r="Z171" i="18"/>
  <c r="J210" i="7"/>
  <c r="AL180" i="18"/>
  <c r="AK181" i="18"/>
  <c r="AJ182" i="18"/>
  <c r="AI183" i="18"/>
  <c r="Z181" i="18"/>
  <c r="B181" i="18" s="1"/>
  <c r="AL181" i="18"/>
  <c r="AJ183" i="18"/>
  <c r="AM180" i="18"/>
  <c r="AK182" i="18"/>
  <c r="AA183" i="18"/>
  <c r="C183" i="18" s="1"/>
  <c r="AJ180" i="18"/>
  <c r="AM181" i="18"/>
  <c r="AK183" i="18"/>
  <c r="AA185" i="18"/>
  <c r="C185" i="18" s="1"/>
  <c r="AJ185" i="18"/>
  <c r="AK180" i="18"/>
  <c r="AJ181" i="18"/>
  <c r="AM182" i="18"/>
  <c r="AC183" i="18"/>
  <c r="E183" i="18" s="1"/>
  <c r="AB169" i="18"/>
  <c r="D169" i="18" s="1"/>
  <c r="AD169" i="18"/>
  <c r="AE169" i="18"/>
  <c r="G169" i="18" s="1"/>
  <c r="AM171" i="18"/>
  <c r="P7" i="22"/>
  <c r="AH180" i="18" s="1"/>
  <c r="H7" i="22"/>
  <c r="Z180" i="18" s="1"/>
  <c r="B180" i="18" s="1"/>
  <c r="AH181" i="18"/>
  <c r="Z185" i="18"/>
  <c r="B185" i="18" s="1"/>
  <c r="AH169" i="18"/>
  <c r="Z169" i="18"/>
  <c r="B169" i="18" s="1"/>
  <c r="AH170" i="18"/>
  <c r="O3" i="16"/>
  <c r="AI181" i="18" s="1"/>
  <c r="G3" i="16"/>
  <c r="AA181" i="18" s="1"/>
  <c r="C181" i="18" s="1"/>
  <c r="O3" i="15"/>
  <c r="AJ170" i="18" s="1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N3" i="6"/>
  <c r="O3" i="6" s="1"/>
  <c r="O147" i="6" s="1"/>
  <c r="E3" i="6"/>
  <c r="E214" i="6" s="1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R147" i="6" l="1"/>
  <c r="N147" i="6"/>
  <c r="D215" i="6"/>
  <c r="D214" i="6"/>
  <c r="N148" i="6"/>
  <c r="R148" i="6"/>
  <c r="G3" i="15" l="1"/>
  <c r="AB170" i="18" s="1"/>
  <c r="D170" i="18" s="1"/>
  <c r="D7" i="26"/>
  <c r="D6" i="26" s="1"/>
  <c r="F7" i="26"/>
  <c r="F6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mp Diff_2-3_21" type="6" refreshedVersion="3" background="1" saveData="1">
    <textPr codePage="437" sourceFile="S:\Agilent Network Analyzer\Measured Parameters\Power Divider\Tapered PDs\3-Way\6.58 inch\Compensated\20 R\Amp Diff_2-3_2.prn" space="1" comma="1" consecutive="1">
      <textFields count="2">
        <textField/>
        <textField/>
      </textFields>
    </textPr>
  </connection>
  <connection id="2" xr16:uid="{00000000-0015-0000-FFFF-FFFF01000000}" name="Amp Diff_2-31" type="6" refreshedVersion="3" background="1" saveData="1">
    <textPr codePage="437" sourceFile="S:\Agilent Network Analyzer\Measured Parameters\Power Divider\Tapered PDs\3-Way\6.58 inch\Compensated\20 R\Amp Diff_2-3.prn" space="1" comma="1" consecutive="1">
      <textFields count="2">
        <textField/>
        <textField/>
      </textFields>
    </textPr>
  </connection>
  <connection id="3" xr16:uid="{00000000-0015-0000-FFFF-FFFF02000000}" name="Amp Diff_2-41" type="6" refreshedVersion="3" background="1" saveData="1">
    <textPr codePage="437" sourceFile="S:\Agilent Network Analyzer\Measured Parameters\Power Divider\Tapered PDs\3-Way\6.58 inch\Compensated\20 R\Amp Diff_2-4.prn" space="1" comma="1" consecutive="1">
      <textFields count="2">
        <textField/>
        <textField/>
      </textFields>
    </textPr>
  </connection>
  <connection id="4" xr16:uid="{00000000-0015-0000-FFFF-FFFF03000000}" name="Common RL1" type="6" refreshedVersion="3" background="1" saveData="1">
    <textPr codePage="437" sourceFile="S:\Agilent Network Analyzer\Measured Parameters\Power Divider\Tapered PDs\3-Way\6.58 inch\Compensated\20 R\Common RL.prn" space="1" comma="1" consecutive="1">
      <textFields count="2">
        <textField/>
        <textField/>
      </textFields>
    </textPr>
  </connection>
  <connection id="5" xr16:uid="{00000000-0015-0000-FFFF-FFFF04000000}" name="IL_1-4_21" type="6" refreshedVersion="3" background="1" saveData="1">
    <textPr codePage="437" sourceFile="S:\Agilent Network Analyzer\Measured Parameters\Power Divider\Tapered PDs\3-Way\6.58 inch\Compensated\20 R\IL_1-4_2.prn" space="1" comma="1" consecutive="1">
      <textFields count="2">
        <textField/>
        <textField/>
      </textFields>
    </textPr>
  </connection>
  <connection id="6" xr16:uid="{00000000-0015-0000-FFFF-FFFF05000000}" name="IL_1-41" type="6" refreshedVersion="3" background="1" saveData="1">
    <textPr codePage="437" sourceFile="S:\Agilent Network Analyzer\Measured Parameters\Power Divider\Tapered PDs\3-Way\6.58 inch\Compensated\20 R\IL_1-4.prn" space="1" comma="1" consecutive="1">
      <textFields count="2">
        <textField/>
        <textField/>
      </textFields>
    </textPr>
  </connection>
  <connection id="7" xr16:uid="{00000000-0015-0000-FFFF-FFFF06000000}" name="Iso_2-3_21" type="6" refreshedVersion="3" background="1" saveData="1">
    <textPr codePage="437" sourceFile="S:\Agilent Network Analyzer\Measured Parameters\Power Divider\Tapered PDs\3-Way\6.58 inch\Compensated\20 R\Iso_2-3_2.prn" space="1" comma="1" consecutive="1">
      <textFields count="2">
        <textField/>
        <textField/>
      </textFields>
    </textPr>
  </connection>
  <connection id="8" xr16:uid="{00000000-0015-0000-FFFF-FFFF07000000}" name="Iso_2-31" type="6" refreshedVersion="3" background="1" saveData="1">
    <textPr codePage="437" sourceFile="S:\Agilent Network Analyzer\Measured Parameters\Power Divider\Tapered PDs\3-Way\6.58 inch\Compensated\20 R\Iso_2-3.prn" space="1" comma="1" consecutive="1">
      <textFields count="2">
        <textField/>
        <textField/>
      </textFields>
    </textPr>
  </connection>
  <connection id="9" xr16:uid="{00000000-0015-0000-FFFF-FFFF08000000}" name="Iso_2-4_21" type="6" refreshedVersion="3" background="1" saveData="1">
    <textPr codePage="437" sourceFile="S:\Agilent Network Analyzer\Measured Parameters\Power Divider\Tapered PDs\3-Way\6.58 inch\Compensated\20 R\Iso_2-4_2.prn" space="1" comma="1" consecutive="1">
      <textFields count="2">
        <textField/>
        <textField/>
      </textFields>
    </textPr>
  </connection>
  <connection id="10" xr16:uid="{00000000-0015-0000-FFFF-FFFF09000000}" name="Iso_2-41" type="6" refreshedVersion="3" background="1" saveData="1">
    <textPr codePage="437" sourceFile="S:\Agilent Network Analyzer\Measured Parameters\Power Divider\Tapered PDs\3-Way\6.58 inch\Compensated\20 R\Iso_2-4.prn" space="1" comma="1" consecutive="1">
      <textFields count="2">
        <textField/>
        <textField/>
      </textFields>
    </textPr>
  </connection>
  <connection id="11" xr16:uid="{00000000-0015-0000-FFFF-FFFF0A000000}" name="MM1-0832HSM 2Ix1L -5IF1-2 A" type="6" refreshedVersion="4" background="1" saveData="1">
    <textPr codePage="437" sourceFile="S:\Engineering\Test Data\Mixers\MM1\MM1-0832-6588-HSM\spurs - upconversion\MM1-0832HSM 2Ix1L -5IF1-2 A.csv" comma="1">
      <textFields count="4">
        <textField/>
        <textField/>
        <textField/>
        <textField/>
      </textFields>
    </textPr>
  </connection>
  <connection id="12" xr16:uid="{00000000-0015-0000-FFFF-FFFF0B000000}" name="MM1-0832HSM 2Ix1L -5IF1-2 A1" type="6" refreshedVersion="4" background="1" saveData="1">
    <textPr codePage="437" sourceFile="S:\Engineering\Test Data\Mixers\MM1\MM1-0832-6588-HSM\spurs - upconversion\MM1-0832HSM 2Ix1L -5IF1-2 A.csv" comma="1">
      <textFields count="4">
        <textField/>
        <textField/>
        <textField/>
        <textField/>
      </textFields>
    </textPr>
  </connection>
  <connection id="13" xr16:uid="{00000000-0015-0000-FFFF-FFFF0C000000}" name="MM1-0832HSM 2Ix1L -5IF1-2 A11" type="6" refreshedVersion="4" background="1" saveData="1">
    <textPr codePage="437" sourceFile="S:\Engineering\Test Data\Mixers\MM1\MM1-0832-6588-HSM\spurs - upconversion\MM1-0832HSM 2Ix1L -5IF1-2 A.csv" comma="1">
      <textFields count="4">
        <textField/>
        <textField/>
        <textField/>
        <textField/>
      </textFields>
    </textPr>
  </connection>
  <connection id="14" xr16:uid="{00000000-0015-0000-FFFF-FFFF0D000000}" name="MM1-0832HSM 2Ix1L -5IF1-2 B" type="6" refreshedVersion="4" background="1" saveData="1">
    <textPr codePage="437" sourceFile="S:\Engineering\Test Data\Mixers\MM1\MM1-0832-6588-HSM\spurs - upconversion\MM1-0832HSM 2Ix1L -5IF1-2 B.csv" comma="1">
      <textFields count="4">
        <textField/>
        <textField/>
        <textField/>
        <textField/>
      </textFields>
    </textPr>
  </connection>
  <connection id="15" xr16:uid="{00000000-0015-0000-FFFF-FFFF0E000000}" name="MM1-0832HSM 2Ix1L -5IF1-2 B1" type="6" refreshedVersion="4" background="1" saveData="1">
    <textPr codePage="437" sourceFile="S:\Engineering\Test Data\Mixers\MM1\MM1-0832-6588-HSM\spurs - upconversion\MM1-0832HSM 2Ix1L -5IF1-2 B.csv" comma="1">
      <textFields count="4">
        <textField/>
        <textField/>
        <textField/>
        <textField/>
      </textFields>
    </textPr>
  </connection>
  <connection id="16" xr16:uid="{00000000-0015-0000-FFFF-FFFF0F000000}" name="MM1-0832HSM 2Ix1L -5IF1-2 B11" type="6" refreshedVersion="4" background="1" saveData="1">
    <textPr codePage="437" sourceFile="S:\Engineering\Test Data\Mixers\MM1\MM1-0832-6588-HSM\spurs - upconversion\MM1-0832HSM 2Ix1L -5IF1-2 B.csv" comma="1">
      <textFields count="4">
        <textField/>
        <textField/>
        <textField/>
        <textField/>
      </textFields>
    </textPr>
  </connection>
  <connection id="17" xr16:uid="{00000000-0015-0000-FFFF-FFFF10000000}" name="MM1-0832HSM 2Rx2L -5RF1-2 A" type="6" refreshedVersion="4" background="1" saveData="1">
    <textPr codePage="437" sourceFile="S:\Engineering\Test Data\Mixers\MM1\MM1-0832-6588-HSM\Spurs - downconversion\MM1-0832HSM 2Rx2L -5RF1-2 A.csv" comma="1">
      <textFields count="4">
        <textField/>
        <textField/>
        <textField/>
        <textField/>
      </textFields>
    </textPr>
  </connection>
  <connection id="18" xr16:uid="{00000000-0015-0000-FFFF-FFFF11000000}" name="MM1-0832HSM 2Rx2L -5RF1-2 B" type="6" refreshedVersion="4" background="1" saveData="1">
    <textPr codePage="437" sourceFile="S:\Engineering\Test Data\Mixers\MM1\MM1-0832-6588-HSM\Spurs - downconversion\MM1-0832HSM 2Rx2L -5RF1-2 B.csv" comma="1">
      <textFields count="4">
        <textField/>
        <textField/>
        <textField/>
        <textField/>
      </textFields>
    </textPr>
  </connection>
  <connection id="19" xr16:uid="{00000000-0015-0000-FFFF-FFFF12000000}" name="MM1-0832HSM 5Rx0L -5RF1-3 0RF4 A" type="6" refreshedVersion="4" background="1" saveData="1">
    <textPr codePage="437" sourceFile="S:\Engineering\Test Data\Mixers\MM1\MM1-0832-6588-HSM\Spurs - downconversion\MM1-0832HSM 5Rx0L -5RF1-3 0RF4 A.csv" comma="1">
      <textFields count="4">
        <textField/>
        <textField/>
        <textField/>
        <textField/>
      </textFields>
    </textPr>
  </connection>
  <connection id="20" xr16:uid="{00000000-0015-0000-FFFF-FFFF13000000}" name="MM1-0832HSM 5Rx0L -5RF1-3 0RF4 B" type="6" refreshedVersion="4" background="1" saveData="1">
    <textPr codePage="437" sourceFile="S:\Engineering\Test Data\Mixers\MM1\MM1-0832-6588-HSM\Spurs - downconversion\MM1-0832HSM 5Rx0L -5RF1-3 0RF4 B.csv" comma="1">
      <textFields count="4">
        <textField/>
        <textField/>
        <textField/>
        <textField/>
      </textFields>
    </textPr>
  </connection>
  <connection id="21" xr16:uid="{00000000-0015-0000-FFFF-FFFF14000000}" name="MM1-0832HSM IF Response 29GRF A" type="6" refreshedVersion="4" background="1" saveData="1">
    <textPr codePage="437" sourceFile="S:\Engineering\Test Data\Mixers\MM1\MM1-0832-6588-HSM\Basic Data\MM1-0832HSM IF Response 29GRF A.csv" comma="1">
      <textFields count="4">
        <textField/>
        <textField/>
        <textField/>
        <textField/>
      </textFields>
    </textPr>
  </connection>
  <connection id="22" xr16:uid="{00000000-0015-0000-FFFF-FFFF15000000}" name="MM1-0832HSM IF Response 29GRF B" type="6" refreshedVersion="4" background="1" saveData="1">
    <textPr codePage="437" sourceFile="S:\Engineering\Test Data\Mixers\MM1\MM1-0832-6588-HSM\Basic Data\MM1-0832HSM IF Response 29GRF B.csv" comma="1">
      <textFields count="4">
        <textField/>
        <textField/>
        <textField/>
        <textField/>
      </textFields>
    </textPr>
  </connection>
  <connection id="23" xr16:uid="{00000000-0015-0000-FFFF-FFFF16000000}" name="MM1-0832HSM IF Response 9GRF A" type="6" refreshedVersion="4" background="1" saveData="1">
    <textPr codePage="437" sourceFile="S:\Engineering\Test Data\Mixers\MM1\MM1-0832-6588-HSM\Basic Data\MM1-0832HSM IF Response 9GRF A.csv" comma="1">
      <textFields count="4">
        <textField/>
        <textField/>
        <textField/>
        <textField/>
      </textFields>
    </textPr>
  </connection>
  <connection id="24" xr16:uid="{00000000-0015-0000-FFFF-FFFF17000000}" name="MM1-0832HSM IF Response 9GRF B" type="6" refreshedVersion="4" background="1" saveData="1">
    <textPr codePage="437" sourceFile="S:\Engineering\Test Data\Mixers\MM1\MM1-0832-6588-HSM\Basic Data\MM1-0832HSM IF Response 9GRF B.csv" comma="1">
      <textFields count="4">
        <textField/>
        <textField/>
        <textField/>
        <textField/>
      </textFields>
    </textPr>
  </connection>
  <connection id="25" xr16:uid="{00000000-0015-0000-FFFF-FFFF18000000}" name="MM1-0832HSM IP3 vs LO Power Config A" type="6" refreshedVersion="4" background="1" saveData="1">
    <textPr codePage="437" sourceFile="S:\Engineering\Test Data\Mixers\MM1\MM1-0832-6588-HSM\IP3\MM1-0832HSM IP3 vs LO Power Config A.csv" comma="1">
      <textFields count="4">
        <textField/>
        <textField/>
        <textField/>
        <textField/>
      </textFields>
    </textPr>
  </connection>
  <connection id="26" xr16:uid="{00000000-0015-0000-FFFF-FFFF19000000}" name="MM1-0832HSM IP3 vs LO Power Config B" type="6" refreshedVersion="4" background="1" saveData="1">
    <textPr codePage="437" sourceFile="S:\Engineering\Test Data\Mixers\MM1\MM1-0832-6588-HSM\IP3\MM1-0832HSM IP3 vs LO Power Config B.csv" comma="1">
      <textFields count="4">
        <textField/>
        <textField/>
        <textField/>
        <textField/>
      </textFields>
    </textPr>
  </connection>
  <connection id="27" xr16:uid="{00000000-0015-0000-FFFF-FFFF1A000000}" name="MM1-0832HSM-A CL +18 dBm" type="6" refreshedVersion="4" background="1">
    <textPr codePage="437" sourceFile="S:\Engineering\Test Data\Mixers\MM1\MM1-0832-6588-HSM\Basic Data\MM1-0832HSM-A CL +18 dBm.csv" comma="1">
      <textFields count="4">
        <textField/>
        <textField/>
        <textField/>
        <textField/>
      </textFields>
    </textPr>
  </connection>
  <connection id="28" xr16:uid="{00000000-0015-0000-FFFF-FFFF1B000000}" name="MM1-1850SSM Tuner IP3 - 2" type="6" refreshedVersion="4" background="1" saveData="1">
    <textPr codePage="437" sourceFile="S:\Engineering\Test Data\Mixers\MM1\MM1-1850SSM\datasheet files\Tuner\MM1-1850SSM Tuner IP3 - 2.csv" comma="1">
      <textFields count="4">
        <textField/>
        <textField/>
        <textField/>
        <textField/>
      </textFields>
    </textPr>
  </connection>
  <connection id="29" xr16:uid="{00000000-0015-0000-FFFF-FFFF1C000000}" name="MM1-1850SSM Tuner Spurs - 2" type="6" refreshedVersion="4" background="1" saveData="1">
    <textPr codePage="437" sourceFile="S:\Engineering\Test Data\Mixers\MM1\MM1-1850SSM\datasheet files\Tuner\MM1-1850SSM Tuner Spurs - 2.csv" comma="1">
      <textFields count="4">
        <textField/>
        <textField/>
        <textField/>
        <textField/>
      </textFields>
    </textPr>
  </connection>
  <connection id="30" xr16:uid="{00000000-0015-0000-FFFF-FFFF1D000000}" name="MT3H-0113_ConversionLoss_and_Isolation_A_+20dBm" type="6" refreshedVersion="6" background="1" saveData="1">
    <textPr codePage="437" sourceFile="S:\Agilent Network Analyzer\Mixers-Catalog\MT3\MT3H-0113_Datasheetfiles\MT3H-0113_ConversionLoss_and_Isolation_A_+20dBm.csv" tab="0" comma="1">
      <textFields count="4">
        <textField/>
        <textField/>
        <textField/>
        <textField/>
      </textFields>
    </textPr>
  </connection>
  <connection id="31" xr16:uid="{00000000-0015-0000-FFFF-FFFF1E000000}" name="Output 3 RL1" type="6" refreshedVersion="3" background="1" saveData="1">
    <textPr codePage="437" sourceFile="S:\Agilent Network Analyzer\Measured Parameters\Power Divider\Tapered PDs\3-Way\6.58 inch\Compensated\20 R\Output 3 RL.prn" space="1" comma="1" consecutive="1">
      <textFields count="2">
        <textField/>
        <textField/>
      </textFields>
    </textPr>
  </connection>
  <connection id="32" xr16:uid="{00000000-0015-0000-FFFF-FFFF1F000000}" name="Output 4 RL1" type="6" refreshedVersion="3" background="1" saveData="1">
    <textPr codePage="437" sourceFile="S:\Agilent Network Analyzer\Measured Parameters\Power Divider\Tapered PDs\3-Way\6.58 inch\Compensated\20 R\Output 4 RL.prn" space="1" comma="1" consecutive="1">
      <textFields count="2">
        <textField/>
        <textField/>
      </textFields>
    </textPr>
  </connection>
  <connection id="33" xr16:uid="{00000000-0015-0000-FFFF-FFFF20000000}" name="Phase Diff_2-3" type="6" refreshedVersion="3" background="1">
    <textPr codePage="437" sourceFile="S:\Agilent Network Analyzer\Measured Parameters\Power Divider\Tapered PDs\3-Way\6.58 inch\Compensated\20 R\Phase Diff_2-3.prn">
      <textFields>
        <textField/>
      </textFields>
    </textPr>
  </connection>
  <connection id="34" xr16:uid="{00000000-0015-0000-FFFF-FFFF21000000}" name="Phase Diff_2-3_21" type="6" refreshedVersion="3" background="1" saveData="1">
    <textPr codePage="437" sourceFile="S:\Agilent Network Analyzer\Measured Parameters\Power Divider\Tapered PDs\3-Way\6.58 inch\Compensated\20 R\Phase Diff_2-3_2.prn" space="1" comma="1" consecutive="1">
      <textFields count="2">
        <textField/>
        <textField/>
      </textFields>
    </textPr>
  </connection>
  <connection id="35" xr16:uid="{00000000-0015-0000-FFFF-FFFF22000000}" name="Phase Diff_2-311" type="6" refreshedVersion="3" background="1" saveData="1">
    <textPr codePage="437" sourceFile="S:\Agilent Network Analyzer\Measured Parameters\Power Divider\Tapered PDs\3-Way\6.58 inch\Compensated\20 R\Phase Diff_2-3.prn" space="1" comma="1" consecutive="1">
      <textFields count="2">
        <textField/>
        <textField/>
      </textFields>
    </textPr>
  </connection>
  <connection id="36" xr16:uid="{00000000-0015-0000-FFFF-FFFF23000000}" name="Phase Diff_2-41" type="6" refreshedVersion="3" background="1" saveData="1">
    <textPr codePage="437" sourceFile="S:\Agilent Network Analyzer\Measured Parameters\Power Divider\Tapered PDs\3-Way\6.58 inch\Compensated\20 R\Phase Diff_2-4.prn" space="1" comma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<sst xmlns="http://schemas.openxmlformats.org/spreadsheetml/2006/main" count="2071" uniqueCount="393">
  <si>
    <t>LO - GHz</t>
  </si>
  <si>
    <t>RF (GHz)</t>
  </si>
  <si>
    <t>RF Frequency</t>
  </si>
  <si>
    <t>2xLO to IF</t>
  </si>
  <si>
    <t>2xLO to RF</t>
  </si>
  <si>
    <t>3xLO to IF</t>
  </si>
  <si>
    <t>3xLO to RF</t>
  </si>
  <si>
    <t>4xLO to IF</t>
  </si>
  <si>
    <t>4xLO to RF</t>
  </si>
  <si>
    <t>5xLO to IF</t>
  </si>
  <si>
    <t>5xLO to RF</t>
  </si>
  <si>
    <t>IF (GHz)</t>
  </si>
  <si>
    <t>Average=&gt;</t>
  </si>
  <si>
    <t>Average =&gt;</t>
  </si>
  <si>
    <t>B Data</t>
  </si>
  <si>
    <t>A Data</t>
  </si>
  <si>
    <t>A Configuration</t>
  </si>
  <si>
    <t>B Configuration</t>
  </si>
  <si>
    <t>BEGIN CH2_DATA</t>
  </si>
  <si>
    <t>Freq(Hz)</t>
  </si>
  <si>
    <t>Calculated number in red is for -10 dBm</t>
  </si>
  <si>
    <t>END</t>
  </si>
  <si>
    <t>BEGIN CH3_DATA</t>
  </si>
  <si>
    <t>BEGIN CH4_DATA</t>
  </si>
  <si>
    <t>BEGIN CH5_DATA</t>
  </si>
  <si>
    <t>BEGIN CH6_DATA</t>
  </si>
  <si>
    <t>1Ix0L dBc Log Mag(dB)</t>
  </si>
  <si>
    <t>2Ix0L dBc Log Mag(dB)</t>
  </si>
  <si>
    <t>3Ix0L dBc Log Mag(dB)</t>
  </si>
  <si>
    <t>4Ix0L dBc Log Mag(dB)</t>
  </si>
  <si>
    <t>5Ix0L dBc Log Mag(dB)</t>
  </si>
  <si>
    <t>1Rx2L dBc Log Mag(dB)</t>
  </si>
  <si>
    <t>1Rx3L dBc Log Mag(dB)</t>
  </si>
  <si>
    <t>1Rx4L dBc Log Mag(dB)</t>
  </si>
  <si>
    <t>2Rx1L dBc Log Mag(dB)</t>
  </si>
  <si>
    <t>BEGIN CH7_DATA</t>
  </si>
  <si>
    <t>2Rx2L dBc Log Mag(dB)</t>
  </si>
  <si>
    <t>BEGIN CH8_DATA</t>
  </si>
  <si>
    <t>2Rx3L dBc Log Mag(dB)</t>
  </si>
  <si>
    <t>BEGIN CH9_DATA</t>
  </si>
  <si>
    <t>2Rx4L dBc Log Mag(dB)</t>
  </si>
  <si>
    <t>BEGIN CH10_DATA</t>
  </si>
  <si>
    <t>2Rx5L dBc Log Mag(dB)</t>
  </si>
  <si>
    <t>BEGIN CH11_DATA</t>
  </si>
  <si>
    <t>3Rx1L dBc Log Mag(dB)</t>
  </si>
  <si>
    <t>BEGIN CH12_DATA</t>
  </si>
  <si>
    <t>3Rx2L dBc Log Mag(dB)</t>
  </si>
  <si>
    <t>BEGIN CH13_DATA</t>
  </si>
  <si>
    <t>3Rx3L dBc Log Mag(dB)</t>
  </si>
  <si>
    <t>BEGIN CH14_DATA</t>
  </si>
  <si>
    <t>3Rx4L dBc Log Mag(dB)</t>
  </si>
  <si>
    <t>BEGIN CH15_DATA</t>
  </si>
  <si>
    <t>3Rx5L dBc Log Mag(dB)</t>
  </si>
  <si>
    <t>BEGIN CH16_DATA</t>
  </si>
  <si>
    <t>4Rx1L dBc Log Mag(dB)</t>
  </si>
  <si>
    <t>BEGIN CH17_DATA</t>
  </si>
  <si>
    <t>4Rx2L dBc Log Mag(dB)</t>
  </si>
  <si>
    <t>BEGIN CH18_DATA</t>
  </si>
  <si>
    <t>4Rx3L dBc Log Mag(dB)</t>
  </si>
  <si>
    <t>BEGIN CH19_DATA</t>
  </si>
  <si>
    <t>4Rx4L dBc Log Mag(dB)</t>
  </si>
  <si>
    <t>BEGIN CH20_DATA</t>
  </si>
  <si>
    <t>4Rx5L dBc Log Mag(dB)</t>
  </si>
  <si>
    <t>BEGIN CH21_DATA</t>
  </si>
  <si>
    <t>BEGIN CH22_DATA</t>
  </si>
  <si>
    <t>5Rx2L dBc Log Mag(dB)</t>
  </si>
  <si>
    <t>BEGIN CH23_DATA</t>
  </si>
  <si>
    <t>5Rx3L dBc Log Mag(dB)</t>
  </si>
  <si>
    <t>BEGIN CH24_DATA</t>
  </si>
  <si>
    <t>5Rx4L dBc Log Mag(dB)</t>
  </si>
  <si>
    <t>BEGIN CH25_DATA</t>
  </si>
  <si>
    <t>5Rx5L dBc Log Mag(dB)</t>
  </si>
  <si>
    <t>1Ix2L dBc Log Mag(dB)</t>
  </si>
  <si>
    <t>1Ix3L dBc Log Mag(dB)</t>
  </si>
  <si>
    <t>1Ix4L dBc Log Mag(dB)</t>
  </si>
  <si>
    <t>2Ix1L dBc Log Mag(dB)</t>
  </si>
  <si>
    <t>2Ix2L dBc Log Mag(dB)</t>
  </si>
  <si>
    <t>2Ix3L dBc Log Mag(dB)</t>
  </si>
  <si>
    <t>2Ix4L dBc Log Mag(dB)</t>
  </si>
  <si>
    <t>2Ix5L dBc Log Mag(dB)</t>
  </si>
  <si>
    <t>3Ix1L dBc Log Mag(dB)</t>
  </si>
  <si>
    <t>3Ix2L dBc Log Mag(dB)</t>
  </si>
  <si>
    <t>3Ix3L dBc Log Mag(dB)</t>
  </si>
  <si>
    <t>3Ix4L dBc Log Mag(dB)</t>
  </si>
  <si>
    <t>3Ix5L dBc Log Mag(dB)</t>
  </si>
  <si>
    <t>4Ix1L dBc Log Mag(dB)</t>
  </si>
  <si>
    <t>4Ix2L dBc Log Mag(dB)</t>
  </si>
  <si>
    <t>4Ix3L dBc Log Mag(dB)</t>
  </si>
  <si>
    <t>4Ix4L dBc Log Mag(dB)</t>
  </si>
  <si>
    <t>4Ix5L dBc Log Mag(dB)</t>
  </si>
  <si>
    <t>5Ix1L dBc Log Mag(dB)</t>
  </si>
  <si>
    <t>5Ix2L dBc Log Mag(dB)</t>
  </si>
  <si>
    <t>5Ix3L dBc Log Mag(dB)</t>
  </si>
  <si>
    <t>5Ix4L dBc Log Mag(dB)</t>
  </si>
  <si>
    <t>5Ix5L dBc Log Mag(dB)</t>
  </si>
  <si>
    <t>!CSV A.01.01</t>
  </si>
  <si>
    <t>!Agilent Technologies</t>
  </si>
  <si>
    <t>N5242A</t>
  </si>
  <si>
    <t>!Source: Standard</t>
  </si>
  <si>
    <t>BEGIN CH1_DATA</t>
  </si>
  <si>
    <t>Calculated</t>
  </si>
  <si>
    <t>A Data -----&gt;</t>
  </si>
  <si>
    <t>B Data -----&gt;</t>
  </si>
  <si>
    <t>B Data ----&gt;</t>
  </si>
  <si>
    <t>A Data ----&gt;</t>
  </si>
  <si>
    <t xml:space="preserve"> -10 dBm Calculated</t>
  </si>
  <si>
    <t>1Rx1L C.L. Log Mag(dB)</t>
  </si>
  <si>
    <t>2Rx2L Log Mag(dB)</t>
  </si>
  <si>
    <t>Values copied</t>
  </si>
  <si>
    <t>1Ix1L C.L. Log Mag(dB)</t>
  </si>
  <si>
    <t>2Ix1L Log Mag(dB)</t>
  </si>
  <si>
    <t>1Ix0L Log Mag(dB)</t>
  </si>
  <si>
    <t>2Ix0L Log Mag(dB)</t>
  </si>
  <si>
    <t>3Ix0L Log Mag(dB)</t>
  </si>
  <si>
    <t>4Ix0L Log Mag(dB)</t>
  </si>
  <si>
    <t>5Ix0L Log Mag(dB)</t>
  </si>
  <si>
    <t>1Rx2L Log Mag(dB)</t>
  </si>
  <si>
    <t>1Rx3L Log Mag(dB)</t>
  </si>
  <si>
    <t>1Rx4L Log Mag(dB)</t>
  </si>
  <si>
    <t>1Rx5L Log Mag(dB)</t>
  </si>
  <si>
    <t>2Rx1L Log Mag(dB)</t>
  </si>
  <si>
    <t>2Rx3L Log Mag(dB)</t>
  </si>
  <si>
    <t>2Rx4L Log Mag(dB)</t>
  </si>
  <si>
    <t>2Rx5L Log Mag(dB)</t>
  </si>
  <si>
    <t>3Rx1L Log Mag(dB)</t>
  </si>
  <si>
    <t>3Rx2L Log Mag(dB)</t>
  </si>
  <si>
    <t>3Rx3L Log Mag(dB)</t>
  </si>
  <si>
    <t>3Rx4L Log Mag(dB)</t>
  </si>
  <si>
    <t>3Rx5L Log Mag(dB)</t>
  </si>
  <si>
    <t>4Rx1L Log Mag(dB)</t>
  </si>
  <si>
    <t>4Rx2L Log Mag(dB)</t>
  </si>
  <si>
    <t>4Rx3L Log Mag(dB)</t>
  </si>
  <si>
    <t>4Rx4L Log Mag(dB)</t>
  </si>
  <si>
    <t>4Rx5L Log Mag(dB)</t>
  </si>
  <si>
    <t>5Rx1L Log Mag(dB)</t>
  </si>
  <si>
    <t>5Rx2L Log Mag(dB)</t>
  </si>
  <si>
    <t>5Rx3L Log Mag(dB)</t>
  </si>
  <si>
    <t>5Rx4L Log Mag(dB)</t>
  </si>
  <si>
    <t>5Rx5L Log Mag(dB)</t>
  </si>
  <si>
    <t>1Ix2L Log Mag(dB)</t>
  </si>
  <si>
    <t>1Ix3L Log Mag(dB)</t>
  </si>
  <si>
    <t>1Ix4L Log Mag(dB)</t>
  </si>
  <si>
    <t>1Ix5L Log Mag(dB)</t>
  </si>
  <si>
    <t>2Ix2L Log Mag(dB)</t>
  </si>
  <si>
    <t>2Ix3L Log Mag(dB)</t>
  </si>
  <si>
    <t>2Ix4L Log Mag(dB)</t>
  </si>
  <si>
    <t>2Ix5L Log Mag(dB)</t>
  </si>
  <si>
    <t>3Ix1L Log Mag(dB)</t>
  </si>
  <si>
    <t>3Ix2L Log Mag(dB)</t>
  </si>
  <si>
    <t>3Ix3L Log Mag(dB)</t>
  </si>
  <si>
    <t>3Ix4L Log Mag(dB)</t>
  </si>
  <si>
    <t>3Ix5L Log Mag(dB)</t>
  </si>
  <si>
    <t>4Ix1L Log Mag(dB)</t>
  </si>
  <si>
    <t>4Ix2L Log Mag(dB)</t>
  </si>
  <si>
    <t>4Ix3L Log Mag(dB)</t>
  </si>
  <si>
    <t>4Ix4L Log Mag(dB)</t>
  </si>
  <si>
    <t>4Ix5L Log Mag(dB)</t>
  </si>
  <si>
    <t>5Ix1L Log Mag(dB)</t>
  </si>
  <si>
    <t>5Ix2L Log Mag(dB)</t>
  </si>
  <si>
    <t>5Ix3L Log Mag(dB)</t>
  </si>
  <si>
    <t>5Ix4L Log Mag(dB)</t>
  </si>
  <si>
    <t>5Ix5L Log Mag(dB)</t>
  </si>
  <si>
    <t>LO Output GHz</t>
  </si>
  <si>
    <t>-10 dBm RF Input</t>
  </si>
  <si>
    <t>0xLO</t>
  </si>
  <si>
    <t>1xLO</t>
  </si>
  <si>
    <t>2xLO</t>
  </si>
  <si>
    <t>3xLO</t>
  </si>
  <si>
    <t>4xLO</t>
  </si>
  <si>
    <t>5xLO</t>
  </si>
  <si>
    <t>1xRF</t>
  </si>
  <si>
    <t>Reference</t>
  </si>
  <si>
    <t>2xRF</t>
  </si>
  <si>
    <t>3xRF</t>
  </si>
  <si>
    <t>4xRF</t>
  </si>
  <si>
    <t>5xRF</t>
  </si>
  <si>
    <t>A Configuration Downconversion</t>
  </si>
  <si>
    <t>B Configuration Downconversion</t>
  </si>
  <si>
    <t>1xIF</t>
  </si>
  <si>
    <t>2xIF</t>
  </si>
  <si>
    <t>3xIF</t>
  </si>
  <si>
    <t>4xIF</t>
  </si>
  <si>
    <t>5xIF</t>
  </si>
  <si>
    <t xml:space="preserve"> -10 dBm IF Input</t>
  </si>
  <si>
    <t>A Configuration Upconversion</t>
  </si>
  <si>
    <t>B Configuration Upconversion</t>
  </si>
  <si>
    <t>Remove 4X Traces if not applicable</t>
  </si>
  <si>
    <t>Remove 5X Traces if not applicable</t>
  </si>
  <si>
    <t>A (B) Configuration Downconversion</t>
  </si>
  <si>
    <t>A (B) Configuration Upconversion</t>
  </si>
  <si>
    <t>B Data LO-IF ----&gt;</t>
  </si>
  <si>
    <t>B Data LO-RF ----&gt;</t>
  </si>
  <si>
    <t>A Data LO-IF ----&gt;</t>
  </si>
  <si>
    <t>A Data LO-RF ----&gt;</t>
  </si>
  <si>
    <t>RF Freq - GHz</t>
  </si>
  <si>
    <t>from</t>
  </si>
  <si>
    <t>CL &amp;Data Tab</t>
  </si>
  <si>
    <t>Data is used</t>
  </si>
  <si>
    <t>two tabs</t>
  </si>
  <si>
    <t>for this tab</t>
  </si>
  <si>
    <t>and the</t>
  </si>
  <si>
    <t>following</t>
  </si>
  <si>
    <t>!Agilent N5242A: A.09.90.19</t>
  </si>
  <si>
    <t>+20 dBm</t>
  </si>
  <si>
    <t>+18 dBm</t>
  </si>
  <si>
    <t>+16 dBm</t>
  </si>
  <si>
    <t>+14 dBm</t>
  </si>
  <si>
    <t>!Date: Wednesday</t>
  </si>
  <si>
    <t>Pin (dBm)</t>
  </si>
  <si>
    <t>+24 dBm</t>
  </si>
  <si>
    <t>+22 dBm</t>
  </si>
  <si>
    <t>A SqW Data -----&gt;</t>
  </si>
  <si>
    <t>B SqW Data -----&gt;</t>
  </si>
  <si>
    <t>A Configuration - Sine</t>
  </si>
  <si>
    <t>A Configuration - Square</t>
  </si>
  <si>
    <t>B Configuration - Square</t>
  </si>
  <si>
    <t>B Configuration - Sine</t>
  </si>
  <si>
    <t>Reference (dBm)</t>
  </si>
  <si>
    <t>LO (dBm)</t>
  </si>
  <si>
    <t>Output P1dB</t>
  </si>
  <si>
    <t>Input P1dB</t>
  </si>
  <si>
    <t>+1 dBm</t>
  </si>
  <si>
    <t>+25 dBm</t>
  </si>
  <si>
    <t>+19 dBm</t>
  </si>
  <si>
    <t>+13 dBm</t>
  </si>
  <si>
    <t>SqW Data ---&gt;</t>
  </si>
  <si>
    <t>Configuration A - Square Wave</t>
  </si>
  <si>
    <t>Configuration A - Sine Wave</t>
  </si>
  <si>
    <t xml:space="preserve"> Configuration B - Sine Wave</t>
  </si>
  <si>
    <t>Configuration B - Square Wave</t>
  </si>
  <si>
    <t>1Rx0L Log Mag(dB)</t>
  </si>
  <si>
    <t>2Rx0L Log Mag(dB)</t>
  </si>
  <si>
    <t>3Rx0L Log Mag(dB)</t>
  </si>
  <si>
    <t>1Rx0L dBc Log Mag(dB)</t>
  </si>
  <si>
    <t>2Rx0L dBc Log Mag(dB)</t>
  </si>
  <si>
    <t>3Rx0L dBc Log Mag(dB)</t>
  </si>
  <si>
    <t>+15 dBm</t>
  </si>
  <si>
    <t>+11 dBm</t>
  </si>
  <si>
    <t>+9 dBm</t>
  </si>
  <si>
    <t>+7 dBm</t>
  </si>
  <si>
    <t>+5 dBm</t>
  </si>
  <si>
    <t xml:space="preserve"> March 01</t>
  </si>
  <si>
    <t>+17 dBm</t>
  </si>
  <si>
    <t>-5 dBm Data</t>
  </si>
  <si>
    <t>-5RF1-2 0RF3-5</t>
  </si>
  <si>
    <t>-5RF1-2 0IF3-5</t>
  </si>
  <si>
    <t>!Keysight Technologies</t>
  </si>
  <si>
    <t>1LO-IF/RF Isolation Log Mag(dB)</t>
  </si>
  <si>
    <t>2LO-IF/RF Isolation Log Mag(dB)</t>
  </si>
  <si>
    <t>3LO-IF/RF Isolation Log Mag(dB)</t>
  </si>
  <si>
    <t>-5RF1-5</t>
  </si>
  <si>
    <t>1Rx5L dBc Log Mag(dB)</t>
  </si>
  <si>
    <t>1Ix5L dBc Log Mag(dB)</t>
  </si>
  <si>
    <t>-5RF1-3 0IF4-5</t>
  </si>
  <si>
    <t>!Date: Thursday</t>
  </si>
  <si>
    <t>4Rx0L Log Mag(dB)</t>
  </si>
  <si>
    <t>4Rx0L dBc Log Mag(dB)</t>
  </si>
  <si>
    <t>N5242B</t>
  </si>
  <si>
    <t>US57180237</t>
  </si>
  <si>
    <t>A.12.80.07</t>
  </si>
  <si>
    <t>+1 dBm LO Log Mag(dB)</t>
  </si>
  <si>
    <t>5LO-IF/RF Isolation Log Mag(dB)</t>
  </si>
  <si>
    <t>5Rx0L Log Mag(dB)</t>
  </si>
  <si>
    <t>-5RF51-5</t>
  </si>
  <si>
    <t>0xRF</t>
  </si>
  <si>
    <t>-</t>
  </si>
  <si>
    <t xml:space="preserve"> June 14</t>
  </si>
  <si>
    <t xml:space="preserve"> 2018 10:31:44</t>
  </si>
  <si>
    <t xml:space="preserve"> 2018 14:04:43</t>
  </si>
  <si>
    <t xml:space="preserve"> 2018 14:07:13</t>
  </si>
  <si>
    <t xml:space="preserve"> 2018 14:46:15</t>
  </si>
  <si>
    <t xml:space="preserve"> 2018 14:48:22</t>
  </si>
  <si>
    <t xml:space="preserve"> 2018 15:10:36</t>
  </si>
  <si>
    <t xml:space="preserve"> 2018 15:12:09</t>
  </si>
  <si>
    <t>!Date: Tuesday</t>
  </si>
  <si>
    <t xml:space="preserve"> June 19</t>
  </si>
  <si>
    <t>N5245A</t>
  </si>
  <si>
    <t>MY52451697</t>
  </si>
  <si>
    <t>A.10.60.06</t>
  </si>
  <si>
    <t>20 dBm LO Log Mag(dB)</t>
  </si>
  <si>
    <t>18 dBm LO Log Mag(dB)</t>
  </si>
  <si>
    <t>16 dBm LO Log Mag(dB)</t>
  </si>
  <si>
    <t>14 dBm LO Log Mag(dB)</t>
  </si>
  <si>
    <t>12 dBm LO Log Mag(dB)</t>
  </si>
  <si>
    <t>+12 dBm</t>
  </si>
  <si>
    <t xml:space="preserve"> January 02</t>
  </si>
  <si>
    <t xml:space="preserve"> 2019 09:44:18</t>
  </si>
  <si>
    <t>OIP3 18 dBm LO Log Mag(dBm)</t>
  </si>
  <si>
    <t>IIP3 18 dBm LO Log Mag(dBm)</t>
  </si>
  <si>
    <t xml:space="preserve"> 2019 09:48:17</t>
  </si>
  <si>
    <t>4LO-IF/RF Log Mag(dB)</t>
  </si>
  <si>
    <t xml:space="preserve"> 2019 11:33:57</t>
  </si>
  <si>
    <t xml:space="preserve"> 2019 11:34:55</t>
  </si>
  <si>
    <t xml:space="preserve"> 2019 14:26:11</t>
  </si>
  <si>
    <t xml:space="preserve"> 2019 14:27:10</t>
  </si>
  <si>
    <t xml:space="preserve"> 2019 11:21:43</t>
  </si>
  <si>
    <t>N/A Log Mag(dB)</t>
  </si>
  <si>
    <t xml:space="preserve"> 2019 11:23:34</t>
  </si>
  <si>
    <t>N/A 5Rx1L dBc Log Mag(dB)</t>
  </si>
  <si>
    <t>min</t>
  </si>
  <si>
    <t>ave</t>
  </si>
  <si>
    <t>N5247A</t>
  </si>
  <si>
    <t>US50470141</t>
  </si>
  <si>
    <t>18 dBm LO RFRL Log Mag(dB)</t>
  </si>
  <si>
    <t>LO-RF Isolation Log Mag(dB)</t>
  </si>
  <si>
    <t>RF-IF Isolation Log Mag(dB)</t>
  </si>
  <si>
    <t>LO-IF Isolation Log Mag(dB)</t>
  </si>
  <si>
    <t>LORL Log Mag(dB)</t>
  </si>
  <si>
    <t>OIP3 Log Mag(dBm)</t>
  </si>
  <si>
    <t>IIP3 Log Mag(dBm)</t>
  </si>
  <si>
    <t>4LO-IF/RF Isolation - N/A Log Mag(dB)</t>
  </si>
  <si>
    <t>5LO-IF/RF Isolation - N/A Log Mag(dB)</t>
  </si>
  <si>
    <t>N/A 4Rx0L dBc Log Mag(dB)</t>
  </si>
  <si>
    <t>NA</t>
  </si>
  <si>
    <t>1Rx5L dBc N/A Log Mag(dB)</t>
  </si>
  <si>
    <t>1Ix5L dBc N/A Log Mag(dB)</t>
  </si>
  <si>
    <t>+20dBm CL Log Mag(dB)</t>
  </si>
  <si>
    <t>+18 dBm LO Log Mag(dB)</t>
  </si>
  <si>
    <t>+16 dBm LO Log Mag(dB)</t>
  </si>
  <si>
    <t>!Date: Friday</t>
  </si>
  <si>
    <t xml:space="preserve"> May 10</t>
  </si>
  <si>
    <t>Typical IIP3</t>
  </si>
  <si>
    <t>Typical OIP3</t>
  </si>
  <si>
    <t>Frequency</t>
  </si>
  <si>
    <t>AMM-6702 Baseline</t>
  </si>
  <si>
    <t>L-R</t>
  </si>
  <si>
    <t>L-I</t>
  </si>
  <si>
    <t>R-I</t>
  </si>
  <si>
    <t xml:space="preserve"> 2019 13:07:04</t>
  </si>
  <si>
    <t>A.10.64.03</t>
  </si>
  <si>
    <t>L-I absorber</t>
  </si>
  <si>
    <t>R-I absorber</t>
  </si>
  <si>
    <t>L-R absorber dBm</t>
  </si>
  <si>
    <t>dBc</t>
  </si>
  <si>
    <t xml:space="preserve"> May 14</t>
  </si>
  <si>
    <t xml:space="preserve"> 2019 13:20:46</t>
  </si>
  <si>
    <t>PwrMain Log Mag(dBm)</t>
  </si>
  <si>
    <t>IM3 Log Mag(dB)</t>
  </si>
  <si>
    <t xml:space="preserve"> 2019 13:24:07</t>
  </si>
  <si>
    <t>Conversion Loss Log Mag(dB)</t>
  </si>
  <si>
    <t>2 IF Log Mag(dB)</t>
  </si>
  <si>
    <t>3xIF Log Mag(dB)</t>
  </si>
  <si>
    <t>1LO-2IF Log Mag(dB)</t>
  </si>
  <si>
    <t>1LO - 3IF Log Mag(dB)</t>
  </si>
  <si>
    <t>1LO - 4IF Log Mag(dB)</t>
  </si>
  <si>
    <t>2LO -2IF Log Mag(dB)</t>
  </si>
  <si>
    <t>2LO - 3IF Log Mag(dB)</t>
  </si>
  <si>
    <t>2LO - 4IF Log Mag(dB)</t>
  </si>
  <si>
    <t>3LO - 3IF Log Mag(dB)</t>
  </si>
  <si>
    <t>3LO - 4IF Log Mag(dB)</t>
  </si>
  <si>
    <t>4LO - 4IF Log Mag(dB)</t>
  </si>
  <si>
    <t>4LO -5IF Log Mag(dB)</t>
  </si>
  <si>
    <t>3IF - 1LO Log Mag(dB)</t>
  </si>
  <si>
    <t>4IF - 1LO Log Mag(dB)</t>
  </si>
  <si>
    <t>4IF - 2 LO Log Mag(dB)</t>
  </si>
  <si>
    <t>IF Order</t>
  </si>
  <si>
    <t>-1xLO</t>
  </si>
  <si>
    <t>-2xLO</t>
  </si>
  <si>
    <t>-5xIF</t>
  </si>
  <si>
    <t>-4xIF</t>
  </si>
  <si>
    <t>-3xIF</t>
  </si>
  <si>
    <t>-2xIF</t>
  </si>
  <si>
    <t>Sheet names must be spelled correctly</t>
  </si>
  <si>
    <t xml:space="preserve">Axis column labels can be upper or lowercased. </t>
  </si>
  <si>
    <t>Number of lines must be indicated</t>
  </si>
  <si>
    <t>Conversion Loss</t>
  </si>
  <si>
    <t>Input IP3</t>
  </si>
  <si>
    <t>LO to RF Isolation</t>
  </si>
  <si>
    <t>Lines</t>
  </si>
  <si>
    <t>Label</t>
  </si>
  <si>
    <t>Sheet</t>
  </si>
  <si>
    <t>X axis</t>
  </si>
  <si>
    <t>Cell Min</t>
  </si>
  <si>
    <t>Cell Max</t>
  </si>
  <si>
    <t>Y axis</t>
  </si>
  <si>
    <t>Config A</t>
  </si>
  <si>
    <t>H</t>
  </si>
  <si>
    <t>I</t>
  </si>
  <si>
    <t>IP3</t>
  </si>
  <si>
    <t>J</t>
  </si>
  <si>
    <t>Isolations</t>
  </si>
  <si>
    <t>B</t>
  </si>
  <si>
    <t>F</t>
  </si>
  <si>
    <t>LO to IF Isolation</t>
  </si>
  <si>
    <t>RF to IF Isolation</t>
  </si>
  <si>
    <t>IF Response</t>
  </si>
  <si>
    <t>E</t>
  </si>
  <si>
    <t>Conversion Loss vs. LO Power</t>
  </si>
  <si>
    <t>Input IP3 vs. LO Power</t>
  </si>
  <si>
    <t>CLvsLO</t>
  </si>
  <si>
    <t>G</t>
  </si>
  <si>
    <t>D</t>
  </si>
  <si>
    <t>Avoid using '-' in sheet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</si>
</sst>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rgb="FFFF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 style="thick">
        <color indexed="64"/>
      </top>
      <bottom style="thick">
        <color indexed="64"/>
      </bottom>
      <diagonal/>
    </border>
  </borders>
  <cellStyleXfs count="42">
    <xf numFmtId="0" fontId="0" fillId="0" borderId="0"/>
    <xf numFmtId="0" fontId="12" fillId="0" borderId="0" applyNumberFormat="0" applyFill="0" applyBorder="0" applyAlignment="0" applyProtection="0"/>
    <xf numFmtId="0" fontId="13" fillId="0" borderId="10" applyNumberFormat="0" applyFill="0" applyAlignment="0" applyProtection="0"/>
    <xf numFmtId="0" fontId="14" fillId="0" borderId="11" applyNumberFormat="0" applyFill="0" applyAlignment="0" applyProtection="0"/>
    <xf numFmtId="0" fontId="15" fillId="0" borderId="12" applyNumberFormat="0" applyFill="0" applyAlignment="0" applyProtection="0"/>
    <xf numFmtId="0" fontId="15" fillId="0" borderId="0" applyNumberFormat="0" applyFill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13" applyNumberFormat="0" applyAlignment="0" applyProtection="0"/>
    <xf numFmtId="0" fontId="20" fillId="11" borderId="14" applyNumberFormat="0" applyAlignment="0" applyProtection="0"/>
    <xf numFmtId="0" fontId="21" fillId="11" borderId="13" applyNumberFormat="0" applyAlignment="0" applyProtection="0"/>
    <xf numFmtId="0" fontId="22" fillId="0" borderId="15" applyNumberFormat="0" applyFill="0" applyAlignment="0" applyProtection="0"/>
    <xf numFmtId="0" fontId="23" fillId="12" borderId="16" applyNumberFormat="0" applyAlignment="0" applyProtection="0"/>
    <xf numFmtId="0" fontId="1" fillId="0" borderId="0" applyNumberFormat="0" applyFill="0" applyBorder="0" applyAlignment="0" applyProtection="0"/>
    <xf numFmtId="0" fontId="11" fillId="13" borderId="17" applyNumberFormat="0" applyFont="0" applyAlignment="0" applyProtection="0"/>
    <xf numFmtId="0" fontId="24" fillId="0" borderId="0" applyNumberFormat="0" applyFill="0" applyBorder="0" applyAlignment="0" applyProtection="0"/>
    <xf numFmtId="0" fontId="5" fillId="0" borderId="18" applyNumberFormat="0" applyFill="0" applyAlignment="0" applyProtection="0"/>
    <xf numFmtId="0" fontId="25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25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25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25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25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25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123">
    <xf numFmtId="0" fontId="0" fillId="0" borderId="0" xfId="0"/>
    <xf numFmtId="0" fontId="0" fillId="0" borderId="0" xfId="0" applyNumberFormat="1"/>
    <xf numFmtId="0" fontId="0" fillId="0" borderId="0" xfId="0" applyNumberFormat="1" applyFill="1"/>
    <xf numFmtId="0" fontId="0" fillId="0" borderId="0" xfId="0" applyFill="1"/>
    <xf numFmtId="0" fontId="0" fillId="2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4" borderId="0" xfId="0" applyFill="1"/>
    <xf numFmtId="0" fontId="1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Alignment="1">
      <alignment horizontal="center"/>
    </xf>
    <xf numFmtId="0" fontId="3" fillId="4" borderId="0" xfId="0" applyFont="1" applyFill="1"/>
    <xf numFmtId="0" fontId="3" fillId="0" borderId="0" xfId="0" applyFont="1"/>
    <xf numFmtId="164" fontId="3" fillId="3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0" fillId="3" borderId="0" xfId="0" applyFill="1" applyAlignment="1"/>
    <xf numFmtId="164" fontId="0" fillId="3" borderId="0" xfId="0" applyNumberFormat="1" applyFill="1" applyAlignment="1"/>
    <xf numFmtId="0" fontId="3" fillId="2" borderId="0" xfId="0" applyNumberFormat="1" applyFont="1" applyFill="1"/>
    <xf numFmtId="0" fontId="5" fillId="0" borderId="0" xfId="0" applyFont="1" applyFill="1"/>
    <xf numFmtId="0" fontId="4" fillId="2" borderId="0" xfId="0" applyNumberFormat="1" applyFont="1" applyFill="1"/>
    <xf numFmtId="0" fontId="1" fillId="2" borderId="0" xfId="0" applyNumberFormat="1" applyFont="1" applyFill="1"/>
    <xf numFmtId="2" fontId="0" fillId="0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/>
    <xf numFmtId="2" fontId="3" fillId="0" borderId="0" xfId="0" applyNumberFormat="1" applyFont="1" applyFill="1" applyAlignment="1">
      <alignment horizontal="center"/>
    </xf>
    <xf numFmtId="2" fontId="5" fillId="3" borderId="0" xfId="0" applyNumberFormat="1" applyFont="1" applyFill="1" applyAlignment="1">
      <alignment horizontal="center"/>
    </xf>
    <xf numFmtId="0" fontId="0" fillId="0" borderId="0" xfId="0" applyAlignment="1">
      <alignment horizontal="right"/>
    </xf>
    <xf numFmtId="0" fontId="6" fillId="2" borderId="0" xfId="0" applyNumberFormat="1" applyFont="1" applyFill="1"/>
    <xf numFmtId="0" fontId="6" fillId="2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165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1" fillId="3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Alignment="1">
      <alignment horizontal="center"/>
    </xf>
    <xf numFmtId="0" fontId="0" fillId="0" borderId="0" xfId="0" applyAlignment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2" fontId="0" fillId="3" borderId="0" xfId="0" applyNumberFormat="1" applyFill="1" applyAlignment="1"/>
    <xf numFmtId="2" fontId="0" fillId="3" borderId="0" xfId="0" applyNumberFormat="1" applyFill="1" applyAlignment="1">
      <alignment horizontal="left"/>
    </xf>
    <xf numFmtId="2" fontId="2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" fontId="0" fillId="2" borderId="0" xfId="0" applyNumberFormat="1" applyFill="1" applyAlignment="1">
      <alignment horizontal="center"/>
    </xf>
    <xf numFmtId="2" fontId="3" fillId="5" borderId="0" xfId="0" applyNumberFormat="1" applyFont="1" applyFill="1" applyAlignment="1">
      <alignment horizontal="right"/>
    </xf>
    <xf numFmtId="2" fontId="1" fillId="5" borderId="0" xfId="0" applyNumberFormat="1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1" fontId="0" fillId="2" borderId="0" xfId="0" applyNumberFormat="1" applyFill="1"/>
    <xf numFmtId="1" fontId="8" fillId="2" borderId="1" xfId="0" applyNumberFormat="1" applyFont="1" applyFill="1" applyBorder="1" applyAlignment="1">
      <alignment horizontal="center" vertical="center" wrapText="1"/>
    </xf>
    <xf numFmtId="1" fontId="9" fillId="2" borderId="2" xfId="0" applyNumberFormat="1" applyFont="1" applyFill="1" applyBorder="1" applyAlignment="1">
      <alignment horizontal="center" vertical="center" wrapText="1"/>
    </xf>
    <xf numFmtId="1" fontId="9" fillId="2" borderId="3" xfId="0" applyNumberFormat="1" applyFont="1" applyFill="1" applyBorder="1" applyAlignment="1">
      <alignment horizontal="center" vertical="center" wrapText="1"/>
    </xf>
    <xf numFmtId="1" fontId="9" fillId="2" borderId="4" xfId="0" applyNumberFormat="1" applyFont="1" applyFill="1" applyBorder="1" applyAlignment="1">
      <alignment horizontal="center" vertical="center" wrapText="1"/>
    </xf>
    <xf numFmtId="1" fontId="9" fillId="2" borderId="5" xfId="0" applyNumberFormat="1" applyFont="1" applyFill="1" applyBorder="1" applyAlignment="1">
      <alignment horizontal="center" vertical="center" wrapText="1"/>
    </xf>
    <xf numFmtId="1" fontId="9" fillId="2" borderId="6" xfId="0" applyNumberFormat="1" applyFont="1" applyFill="1" applyBorder="1" applyAlignment="1">
      <alignment horizontal="center" vertical="center" wrapText="1"/>
    </xf>
    <xf numFmtId="1" fontId="9" fillId="2" borderId="7" xfId="0" applyNumberFormat="1" applyFont="1" applyFill="1" applyBorder="1" applyAlignment="1">
      <alignment horizontal="center" vertical="center" wrapText="1"/>
    </xf>
    <xf numFmtId="1" fontId="9" fillId="2" borderId="8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vertical="center" wrapText="1"/>
    </xf>
    <xf numFmtId="1" fontId="9" fillId="0" borderId="2" xfId="0" applyNumberFormat="1" applyFont="1" applyFill="1" applyBorder="1" applyAlignment="1">
      <alignment horizontal="center" vertical="center" wrapText="1"/>
    </xf>
    <xf numFmtId="1" fontId="9" fillId="0" borderId="3" xfId="0" applyNumberFormat="1" applyFont="1" applyFill="1" applyBorder="1" applyAlignment="1">
      <alignment horizontal="center" vertical="center" wrapText="1"/>
    </xf>
    <xf numFmtId="1" fontId="9" fillId="0" borderId="4" xfId="0" applyNumberFormat="1" applyFont="1" applyFill="1" applyBorder="1" applyAlignment="1">
      <alignment horizontal="center" vertical="center" wrapText="1"/>
    </xf>
    <xf numFmtId="2" fontId="9" fillId="0" borderId="5" xfId="0" applyNumberFormat="1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1" fontId="9" fillId="0" borderId="7" xfId="0" applyNumberFormat="1" applyFont="1" applyFill="1" applyBorder="1" applyAlignment="1">
      <alignment horizontal="center" vertical="center" wrapText="1"/>
    </xf>
    <xf numFmtId="0" fontId="0" fillId="0" borderId="0" xfId="0" quotePrefix="1" applyAlignment="1">
      <alignment horizontal="center"/>
    </xf>
    <xf numFmtId="0" fontId="0" fillId="0" borderId="0" xfId="0" quotePrefix="1" applyFill="1" applyAlignment="1">
      <alignment horizontal="center"/>
    </xf>
    <xf numFmtId="0" fontId="10" fillId="0" borderId="0" xfId="0" applyFont="1"/>
    <xf numFmtId="0" fontId="1" fillId="3" borderId="0" xfId="0" applyFont="1" applyFill="1" applyAlignment="1"/>
    <xf numFmtId="0" fontId="1" fillId="3" borderId="0" xfId="0" applyFont="1" applyFill="1"/>
    <xf numFmtId="0" fontId="1" fillId="0" borderId="0" xfId="0" applyFont="1"/>
    <xf numFmtId="0" fontId="0" fillId="3" borderId="0" xfId="0" quotePrefix="1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/>
    <xf numFmtId="0" fontId="3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1" fontId="8" fillId="0" borderId="19" xfId="0" applyNumberFormat="1" applyFont="1" applyFill="1" applyBorder="1" applyAlignment="1">
      <alignment horizontal="center" vertical="center" wrapText="1"/>
    </xf>
    <xf numFmtId="1" fontId="9" fillId="0" borderId="20" xfId="0" applyNumberFormat="1" applyFont="1" applyFill="1" applyBorder="1" applyAlignment="1">
      <alignment horizontal="center" vertical="center" wrapText="1"/>
    </xf>
    <xf numFmtId="1" fontId="8" fillId="2" borderId="19" xfId="0" applyNumberFormat="1" applyFont="1" applyFill="1" applyBorder="1" applyAlignment="1">
      <alignment horizontal="center" vertical="center" wrapText="1"/>
    </xf>
    <xf numFmtId="1" fontId="9" fillId="2" borderId="20" xfId="0" applyNumberFormat="1" applyFont="1" applyFill="1" applyBorder="1" applyAlignment="1">
      <alignment horizontal="center" vertical="center" wrapText="1"/>
    </xf>
    <xf numFmtId="1" fontId="9" fillId="2" borderId="21" xfId="0" applyNumberFormat="1" applyFont="1" applyFill="1" applyBorder="1" applyAlignment="1">
      <alignment horizontal="center" vertical="center" wrapText="1"/>
    </xf>
    <xf numFmtId="2" fontId="3" fillId="13" borderId="17" xfId="15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9" fillId="0" borderId="2" xfId="0" quotePrefix="1" applyNumberFormat="1" applyFont="1" applyFill="1" applyBorder="1" applyAlignment="1">
      <alignment horizontal="center" vertical="center" wrapText="1"/>
    </xf>
    <xf numFmtId="1" fontId="9" fillId="0" borderId="22" xfId="0" applyNumberFormat="1" applyFont="1" applyFill="1" applyBorder="1" applyAlignment="1">
      <alignment horizontal="center" vertical="center" wrapText="1"/>
    </xf>
    <xf numFmtId="1" fontId="8" fillId="0" borderId="19" xfId="0" quotePrefix="1" applyNumberFormat="1" applyFont="1" applyFill="1" applyBorder="1" applyAlignment="1">
      <alignment horizontal="center" vertical="center" wrapText="1"/>
    </xf>
    <xf numFmtId="1" fontId="9" fillId="0" borderId="4" xfId="0" quotePrefix="1" applyNumberFormat="1" applyFont="1" applyFill="1" applyBorder="1" applyAlignment="1">
      <alignment horizontal="center" vertical="center" wrapText="1"/>
    </xf>
    <xf numFmtId="1" fontId="9" fillId="0" borderId="19" xfId="0" applyNumberFormat="1" applyFont="1" applyFill="1" applyBorder="1" applyAlignment="1">
      <alignment horizontal="center" vertical="center" wrapText="1"/>
    </xf>
    <xf numFmtId="1" fontId="9" fillId="0" borderId="19" xfId="0" quotePrefix="1" applyNumberFormat="1" applyFont="1" applyFill="1" applyBorder="1" applyAlignment="1">
      <alignment horizontal="center" vertical="center" wrapText="1"/>
    </xf>
    <xf numFmtId="1" fontId="9" fillId="2" borderId="19" xfId="0" applyNumberFormat="1" applyFont="1" applyFill="1" applyBorder="1" applyAlignment="1">
      <alignment horizontal="center" vertical="center" wrapText="1"/>
    </xf>
    <xf numFmtId="0" fontId="5" fillId="0" borderId="0" xfId="0" applyFont="1"/>
    <xf numFmtId="1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" fontId="8" fillId="0" borderId="1" xfId="0" applyNumberFormat="1" applyFont="1" applyBorder="1" applyAlignment="1">
      <alignment horizontal="center" vertical="center" wrapText="1"/>
    </xf>
    <xf numFmtId="1" fontId="9" fillId="0" borderId="2" xfId="0" applyNumberFormat="1" applyFont="1" applyBorder="1" applyAlignment="1">
      <alignment horizontal="center" vertical="center" wrapText="1"/>
    </xf>
    <xf numFmtId="1" fontId="9" fillId="0" borderId="3" xfId="0" applyNumberFormat="1" applyFont="1" applyBorder="1" applyAlignment="1">
      <alignment horizontal="center" vertical="center" wrapText="1"/>
    </xf>
    <xf numFmtId="1" fontId="9" fillId="0" borderId="4" xfId="0" applyNumberFormat="1" applyFont="1" applyBorder="1" applyAlignment="1">
      <alignment horizontal="center" vertical="center" wrapText="1"/>
    </xf>
    <xf numFmtId="1" fontId="9" fillId="0" borderId="5" xfId="0" applyNumberFormat="1" applyFont="1" applyBorder="1" applyAlignment="1">
      <alignment horizontal="center" vertical="center" wrapText="1"/>
    </xf>
    <xf numFmtId="1" fontId="9" fillId="0" borderId="6" xfId="0" applyNumberFormat="1" applyFont="1" applyBorder="1" applyAlignment="1">
      <alignment horizontal="center" vertical="center" wrapText="1"/>
    </xf>
    <xf numFmtId="0" fontId="0" fillId="0" borderId="0" xfId="0" quotePrefix="1"/>
    <xf numFmtId="1" fontId="9" fillId="0" borderId="7" xfId="0" applyNumberFormat="1" applyFont="1" applyBorder="1" applyAlignment="1">
      <alignment horizontal="center" vertical="center" wrapText="1"/>
    </xf>
    <xf numFmtId="1" fontId="9" fillId="0" borderId="8" xfId="0" applyNumberFormat="1" applyFont="1" applyBorder="1" applyAlignment="1">
      <alignment horizontal="center" vertical="center" wrapText="1"/>
    </xf>
    <xf numFmtId="1" fontId="9" fillId="0" borderId="9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91 MHz IF, LSLO (dB)</a:t>
            </a:r>
            <a:endParaRPr lang="en-US" sz="1000" baseline="30000"/>
          </a:p>
        </c:rich>
      </c:tx>
      <c:layout>
        <c:manualLayout>
          <c:xMode val="edge"/>
          <c:yMode val="edge"/>
          <c:x val="0.29839070992599859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CLvsLO!$E$5:$E$309</c:f>
              <c:numCache>
                <c:formatCode>General</c:formatCode>
                <c:ptCount val="305"/>
                <c:pt idx="0">
                  <c:v>15</c:v>
                </c:pt>
                <c:pt idx="1">
                  <c:v>15.05749995</c:v>
                </c:pt>
                <c:pt idx="2">
                  <c:v>15.114999900000001</c:v>
                </c:pt>
                <c:pt idx="3">
                  <c:v>15.172499849999999</c:v>
                </c:pt>
                <c:pt idx="4">
                  <c:v>15.2299998</c:v>
                </c:pt>
                <c:pt idx="5">
                  <c:v>15.28749975</c:v>
                </c:pt>
                <c:pt idx="6">
                  <c:v>15.344999700000001</c:v>
                </c:pt>
                <c:pt idx="7">
                  <c:v>15.402499649999999</c:v>
                </c:pt>
                <c:pt idx="8">
                  <c:v>15.4599996</c:v>
                </c:pt>
                <c:pt idx="9">
                  <c:v>15.51749955</c:v>
                </c:pt>
                <c:pt idx="10">
                  <c:v>15.574999500000001</c:v>
                </c:pt>
                <c:pt idx="11">
                  <c:v>15.632499449999999</c:v>
                </c:pt>
                <c:pt idx="12">
                  <c:v>15.6899994</c:v>
                </c:pt>
                <c:pt idx="13">
                  <c:v>15.74749935</c:v>
                </c:pt>
                <c:pt idx="14">
                  <c:v>15.8049993</c:v>
                </c:pt>
                <c:pt idx="15">
                  <c:v>15.862499250000001</c:v>
                </c:pt>
                <c:pt idx="16">
                  <c:v>15.919999199999999</c:v>
                </c:pt>
                <c:pt idx="17">
                  <c:v>15.97749915</c:v>
                </c:pt>
                <c:pt idx="18">
                  <c:v>16.0349991</c:v>
                </c:pt>
                <c:pt idx="19">
                  <c:v>16.092499050000001</c:v>
                </c:pt>
                <c:pt idx="20">
                  <c:v>16.149999000000001</c:v>
                </c:pt>
                <c:pt idx="21">
                  <c:v>16.207498950000002</c:v>
                </c:pt>
                <c:pt idx="22">
                  <c:v>16.264998899999998</c:v>
                </c:pt>
                <c:pt idx="23">
                  <c:v>16.322498849999999</c:v>
                </c:pt>
                <c:pt idx="24">
                  <c:v>16.379998799999999</c:v>
                </c:pt>
                <c:pt idx="25">
                  <c:v>16.43749875</c:v>
                </c:pt>
                <c:pt idx="26">
                  <c:v>16.4949987</c:v>
                </c:pt>
                <c:pt idx="27">
                  <c:v>16.55249865</c:v>
                </c:pt>
                <c:pt idx="28">
                  <c:v>16.609998600000001</c:v>
                </c:pt>
                <c:pt idx="29">
                  <c:v>16.667498550000001</c:v>
                </c:pt>
                <c:pt idx="30">
                  <c:v>16.724998500000002</c:v>
                </c:pt>
                <c:pt idx="31">
                  <c:v>16.782498449999999</c:v>
                </c:pt>
                <c:pt idx="32">
                  <c:v>16.839998399999999</c:v>
                </c:pt>
                <c:pt idx="33">
                  <c:v>16.897498349999999</c:v>
                </c:pt>
                <c:pt idx="34">
                  <c:v>16.9549983</c:v>
                </c:pt>
                <c:pt idx="35">
                  <c:v>17.01249825</c:v>
                </c:pt>
                <c:pt idx="36">
                  <c:v>17.069998200000001</c:v>
                </c:pt>
                <c:pt idx="37">
                  <c:v>17.127498150000001</c:v>
                </c:pt>
                <c:pt idx="38">
                  <c:v>17.184998100000001</c:v>
                </c:pt>
                <c:pt idx="39">
                  <c:v>17.242498049999998</c:v>
                </c:pt>
                <c:pt idx="40">
                  <c:v>17.299997999999999</c:v>
                </c:pt>
                <c:pt idx="41">
                  <c:v>17.357497949999999</c:v>
                </c:pt>
                <c:pt idx="42">
                  <c:v>17.414997899999999</c:v>
                </c:pt>
                <c:pt idx="43">
                  <c:v>17.47249785</c:v>
                </c:pt>
                <c:pt idx="44">
                  <c:v>17.5299978</c:v>
                </c:pt>
                <c:pt idx="45">
                  <c:v>17.587497750000001</c:v>
                </c:pt>
                <c:pt idx="46">
                  <c:v>17.644997700000001</c:v>
                </c:pt>
                <c:pt idx="47">
                  <c:v>17.702497650000002</c:v>
                </c:pt>
                <c:pt idx="48">
                  <c:v>17.759997599999998</c:v>
                </c:pt>
                <c:pt idx="49">
                  <c:v>17.817497549999999</c:v>
                </c:pt>
                <c:pt idx="50">
                  <c:v>17.874997499999999</c:v>
                </c:pt>
                <c:pt idx="51">
                  <c:v>17.93249745</c:v>
                </c:pt>
                <c:pt idx="52">
                  <c:v>17.9899974</c:v>
                </c:pt>
                <c:pt idx="53">
                  <c:v>18.04749735</c:v>
                </c:pt>
                <c:pt idx="54">
                  <c:v>18.104997300000001</c:v>
                </c:pt>
                <c:pt idx="55">
                  <c:v>18.162497250000001</c:v>
                </c:pt>
                <c:pt idx="56">
                  <c:v>18.219997200000002</c:v>
                </c:pt>
                <c:pt idx="57">
                  <c:v>18.277497149999999</c:v>
                </c:pt>
                <c:pt idx="58">
                  <c:v>18.334997099999999</c:v>
                </c:pt>
                <c:pt idx="59">
                  <c:v>18.392497049999999</c:v>
                </c:pt>
                <c:pt idx="60">
                  <c:v>18.449997</c:v>
                </c:pt>
                <c:pt idx="61">
                  <c:v>18.50749695</c:v>
                </c:pt>
                <c:pt idx="62">
                  <c:v>18.564996900000001</c:v>
                </c:pt>
                <c:pt idx="63">
                  <c:v>18.622496850000001</c:v>
                </c:pt>
                <c:pt idx="64">
                  <c:v>18.679996800000001</c:v>
                </c:pt>
                <c:pt idx="65">
                  <c:v>18.737496749999998</c:v>
                </c:pt>
                <c:pt idx="66">
                  <c:v>18.794996699999999</c:v>
                </c:pt>
                <c:pt idx="67">
                  <c:v>18.852496649999999</c:v>
                </c:pt>
                <c:pt idx="68">
                  <c:v>18.909996599999999</c:v>
                </c:pt>
                <c:pt idx="69">
                  <c:v>18.96749655</c:v>
                </c:pt>
                <c:pt idx="70">
                  <c:v>19.0249965</c:v>
                </c:pt>
                <c:pt idx="71">
                  <c:v>19.082496450000001</c:v>
                </c:pt>
                <c:pt idx="72">
                  <c:v>19.139996400000001</c:v>
                </c:pt>
                <c:pt idx="73">
                  <c:v>19.197496350000002</c:v>
                </c:pt>
                <c:pt idx="74">
                  <c:v>19.254996299999998</c:v>
                </c:pt>
                <c:pt idx="75">
                  <c:v>19.312496249999999</c:v>
                </c:pt>
                <c:pt idx="76">
                  <c:v>19.369996199999999</c:v>
                </c:pt>
                <c:pt idx="77">
                  <c:v>19.42749615</c:v>
                </c:pt>
                <c:pt idx="78">
                  <c:v>19.4849961</c:v>
                </c:pt>
                <c:pt idx="79">
                  <c:v>19.54249605</c:v>
                </c:pt>
                <c:pt idx="80">
                  <c:v>19.599996000000001</c:v>
                </c:pt>
                <c:pt idx="81">
                  <c:v>19.657495950000001</c:v>
                </c:pt>
                <c:pt idx="82">
                  <c:v>19.714995900000002</c:v>
                </c:pt>
                <c:pt idx="83">
                  <c:v>19.772495849999999</c:v>
                </c:pt>
                <c:pt idx="84">
                  <c:v>19.829995799999999</c:v>
                </c:pt>
                <c:pt idx="85">
                  <c:v>19.887495749999999</c:v>
                </c:pt>
                <c:pt idx="86">
                  <c:v>19.9449957</c:v>
                </c:pt>
                <c:pt idx="87">
                  <c:v>20.00249565</c:v>
                </c:pt>
                <c:pt idx="88">
                  <c:v>20.059995600000001</c:v>
                </c:pt>
                <c:pt idx="89">
                  <c:v>20.117495550000001</c:v>
                </c:pt>
                <c:pt idx="90">
                  <c:v>20.174995500000001</c:v>
                </c:pt>
                <c:pt idx="91">
                  <c:v>20.232495449999998</c:v>
                </c:pt>
                <c:pt idx="92">
                  <c:v>20.289995399999999</c:v>
                </c:pt>
                <c:pt idx="93">
                  <c:v>20.347495349999999</c:v>
                </c:pt>
                <c:pt idx="94">
                  <c:v>20.4049953</c:v>
                </c:pt>
                <c:pt idx="95">
                  <c:v>20.46249525</c:v>
                </c:pt>
                <c:pt idx="96">
                  <c:v>20.5199952</c:v>
                </c:pt>
                <c:pt idx="97">
                  <c:v>20.577495150000001</c:v>
                </c:pt>
                <c:pt idx="98">
                  <c:v>20.634995100000001</c:v>
                </c:pt>
                <c:pt idx="99">
                  <c:v>20.692495050000002</c:v>
                </c:pt>
                <c:pt idx="100">
                  <c:v>20.749994999999998</c:v>
                </c:pt>
                <c:pt idx="101">
                  <c:v>20.807494949999999</c:v>
                </c:pt>
                <c:pt idx="102">
                  <c:v>20.864994899999999</c:v>
                </c:pt>
                <c:pt idx="103">
                  <c:v>20.92249485</c:v>
                </c:pt>
                <c:pt idx="104">
                  <c:v>21</c:v>
                </c:pt>
                <c:pt idx="105">
                  <c:v>21.155000000000001</c:v>
                </c:pt>
                <c:pt idx="106">
                  <c:v>21.31</c:v>
                </c:pt>
                <c:pt idx="107">
                  <c:v>21.465</c:v>
                </c:pt>
                <c:pt idx="108">
                  <c:v>21.62</c:v>
                </c:pt>
                <c:pt idx="109">
                  <c:v>21.774999999999999</c:v>
                </c:pt>
                <c:pt idx="110">
                  <c:v>21.93</c:v>
                </c:pt>
                <c:pt idx="111">
                  <c:v>22.085000000000001</c:v>
                </c:pt>
                <c:pt idx="112">
                  <c:v>22.24</c:v>
                </c:pt>
                <c:pt idx="113">
                  <c:v>22.395</c:v>
                </c:pt>
                <c:pt idx="114">
                  <c:v>22.55</c:v>
                </c:pt>
                <c:pt idx="115">
                  <c:v>22.704999999999998</c:v>
                </c:pt>
                <c:pt idx="116">
                  <c:v>22.86</c:v>
                </c:pt>
                <c:pt idx="117">
                  <c:v>23.015000000000001</c:v>
                </c:pt>
                <c:pt idx="118">
                  <c:v>23.17</c:v>
                </c:pt>
                <c:pt idx="119">
                  <c:v>23.324999999999999</c:v>
                </c:pt>
                <c:pt idx="120">
                  <c:v>23.48</c:v>
                </c:pt>
                <c:pt idx="121">
                  <c:v>23.635000000000002</c:v>
                </c:pt>
                <c:pt idx="122">
                  <c:v>23.79</c:v>
                </c:pt>
                <c:pt idx="123">
                  <c:v>23.945</c:v>
                </c:pt>
                <c:pt idx="124">
                  <c:v>24.1</c:v>
                </c:pt>
                <c:pt idx="125">
                  <c:v>24.254999999999999</c:v>
                </c:pt>
                <c:pt idx="126">
                  <c:v>24.41</c:v>
                </c:pt>
                <c:pt idx="127">
                  <c:v>24.565000000000001</c:v>
                </c:pt>
                <c:pt idx="128">
                  <c:v>24.72</c:v>
                </c:pt>
                <c:pt idx="129">
                  <c:v>24.875</c:v>
                </c:pt>
                <c:pt idx="130">
                  <c:v>25.03</c:v>
                </c:pt>
                <c:pt idx="131">
                  <c:v>25.184999999999999</c:v>
                </c:pt>
                <c:pt idx="132">
                  <c:v>25.34</c:v>
                </c:pt>
                <c:pt idx="133">
                  <c:v>25.495000000000001</c:v>
                </c:pt>
                <c:pt idx="134">
                  <c:v>25.65</c:v>
                </c:pt>
                <c:pt idx="135">
                  <c:v>25.805</c:v>
                </c:pt>
                <c:pt idx="136">
                  <c:v>25.96</c:v>
                </c:pt>
                <c:pt idx="137">
                  <c:v>26.114999999999998</c:v>
                </c:pt>
                <c:pt idx="138">
                  <c:v>26.27</c:v>
                </c:pt>
                <c:pt idx="139">
                  <c:v>26.425000000000001</c:v>
                </c:pt>
                <c:pt idx="140">
                  <c:v>26.58</c:v>
                </c:pt>
                <c:pt idx="141">
                  <c:v>26.734999999999999</c:v>
                </c:pt>
                <c:pt idx="142">
                  <c:v>26.89</c:v>
                </c:pt>
                <c:pt idx="143">
                  <c:v>27.045000000000002</c:v>
                </c:pt>
                <c:pt idx="144">
                  <c:v>27.2</c:v>
                </c:pt>
                <c:pt idx="145">
                  <c:v>27.355</c:v>
                </c:pt>
                <c:pt idx="146">
                  <c:v>27.51</c:v>
                </c:pt>
                <c:pt idx="147">
                  <c:v>27.664999999999999</c:v>
                </c:pt>
                <c:pt idx="148">
                  <c:v>27.82</c:v>
                </c:pt>
                <c:pt idx="149">
                  <c:v>27.975000000000001</c:v>
                </c:pt>
                <c:pt idx="150">
                  <c:v>28.13</c:v>
                </c:pt>
                <c:pt idx="151">
                  <c:v>28.285</c:v>
                </c:pt>
                <c:pt idx="152">
                  <c:v>28.44</c:v>
                </c:pt>
                <c:pt idx="153">
                  <c:v>28.594999999999999</c:v>
                </c:pt>
                <c:pt idx="154">
                  <c:v>28.75</c:v>
                </c:pt>
                <c:pt idx="155">
                  <c:v>28.905000000000001</c:v>
                </c:pt>
                <c:pt idx="156">
                  <c:v>29.06</c:v>
                </c:pt>
                <c:pt idx="157">
                  <c:v>29.215</c:v>
                </c:pt>
                <c:pt idx="158">
                  <c:v>29.37</c:v>
                </c:pt>
                <c:pt idx="159">
                  <c:v>29.524999999999999</c:v>
                </c:pt>
                <c:pt idx="160">
                  <c:v>29.68</c:v>
                </c:pt>
                <c:pt idx="161">
                  <c:v>29.835000000000001</c:v>
                </c:pt>
                <c:pt idx="162">
                  <c:v>29.99</c:v>
                </c:pt>
                <c:pt idx="163">
                  <c:v>30.145</c:v>
                </c:pt>
                <c:pt idx="164">
                  <c:v>30.3</c:v>
                </c:pt>
                <c:pt idx="165">
                  <c:v>30.454999999999998</c:v>
                </c:pt>
                <c:pt idx="166">
                  <c:v>30.61</c:v>
                </c:pt>
                <c:pt idx="167">
                  <c:v>30.765000000000001</c:v>
                </c:pt>
                <c:pt idx="168">
                  <c:v>30.92</c:v>
                </c:pt>
                <c:pt idx="169">
                  <c:v>31.074999999999999</c:v>
                </c:pt>
                <c:pt idx="170">
                  <c:v>31.23</c:v>
                </c:pt>
                <c:pt idx="171">
                  <c:v>31.385000000000002</c:v>
                </c:pt>
                <c:pt idx="172">
                  <c:v>31.54</c:v>
                </c:pt>
                <c:pt idx="173">
                  <c:v>31.695</c:v>
                </c:pt>
                <c:pt idx="174">
                  <c:v>31.85</c:v>
                </c:pt>
                <c:pt idx="175">
                  <c:v>32.005000000000003</c:v>
                </c:pt>
                <c:pt idx="176">
                  <c:v>32.159999999999997</c:v>
                </c:pt>
                <c:pt idx="177">
                  <c:v>32.314999999999998</c:v>
                </c:pt>
                <c:pt idx="178">
                  <c:v>32.47</c:v>
                </c:pt>
                <c:pt idx="179">
                  <c:v>32.625</c:v>
                </c:pt>
                <c:pt idx="180">
                  <c:v>32.78</c:v>
                </c:pt>
                <c:pt idx="181">
                  <c:v>32.935000000000002</c:v>
                </c:pt>
                <c:pt idx="182">
                  <c:v>33.090000000000003</c:v>
                </c:pt>
                <c:pt idx="183">
                  <c:v>33.244999999999997</c:v>
                </c:pt>
                <c:pt idx="184">
                  <c:v>33.4</c:v>
                </c:pt>
                <c:pt idx="185">
                  <c:v>33.555</c:v>
                </c:pt>
                <c:pt idx="186">
                  <c:v>33.71</c:v>
                </c:pt>
                <c:pt idx="187">
                  <c:v>33.865000000000002</c:v>
                </c:pt>
                <c:pt idx="188">
                  <c:v>34.020000000000003</c:v>
                </c:pt>
                <c:pt idx="189">
                  <c:v>34.174999999999997</c:v>
                </c:pt>
                <c:pt idx="190">
                  <c:v>34.33</c:v>
                </c:pt>
                <c:pt idx="191">
                  <c:v>34.484999999999999</c:v>
                </c:pt>
                <c:pt idx="192">
                  <c:v>34.64</c:v>
                </c:pt>
                <c:pt idx="193">
                  <c:v>34.795000000000002</c:v>
                </c:pt>
                <c:pt idx="194">
                  <c:v>34.950000000000003</c:v>
                </c:pt>
                <c:pt idx="195">
                  <c:v>35.104999999999997</c:v>
                </c:pt>
                <c:pt idx="196">
                  <c:v>35.26</c:v>
                </c:pt>
                <c:pt idx="197">
                  <c:v>35.414999999999999</c:v>
                </c:pt>
                <c:pt idx="198">
                  <c:v>35.57</c:v>
                </c:pt>
                <c:pt idx="199">
                  <c:v>35.725000000000001</c:v>
                </c:pt>
                <c:pt idx="200">
                  <c:v>35.880000000000003</c:v>
                </c:pt>
                <c:pt idx="201">
                  <c:v>36.034999999999997</c:v>
                </c:pt>
                <c:pt idx="202">
                  <c:v>36.19</c:v>
                </c:pt>
                <c:pt idx="203">
                  <c:v>36.344999999999999</c:v>
                </c:pt>
                <c:pt idx="204">
                  <c:v>36.5</c:v>
                </c:pt>
                <c:pt idx="205">
                  <c:v>36.655000000000001</c:v>
                </c:pt>
                <c:pt idx="206">
                  <c:v>36.81</c:v>
                </c:pt>
                <c:pt idx="207">
                  <c:v>36.965000000000003</c:v>
                </c:pt>
                <c:pt idx="208">
                  <c:v>37.119999999999997</c:v>
                </c:pt>
                <c:pt idx="209">
                  <c:v>37.274999999999999</c:v>
                </c:pt>
                <c:pt idx="210">
                  <c:v>37.43</c:v>
                </c:pt>
                <c:pt idx="211">
                  <c:v>37.585000000000001</c:v>
                </c:pt>
                <c:pt idx="212">
                  <c:v>37.74</c:v>
                </c:pt>
                <c:pt idx="213">
                  <c:v>37.895000000000003</c:v>
                </c:pt>
                <c:pt idx="214">
                  <c:v>38.049999999999997</c:v>
                </c:pt>
                <c:pt idx="215">
                  <c:v>38.204999999999998</c:v>
                </c:pt>
                <c:pt idx="216">
                  <c:v>38.36</c:v>
                </c:pt>
                <c:pt idx="217">
                  <c:v>38.515000000000001</c:v>
                </c:pt>
                <c:pt idx="218">
                  <c:v>38.67</c:v>
                </c:pt>
                <c:pt idx="219">
                  <c:v>38.825000000000003</c:v>
                </c:pt>
                <c:pt idx="220">
                  <c:v>38.979999999999997</c:v>
                </c:pt>
                <c:pt idx="221">
                  <c:v>39.134999999999998</c:v>
                </c:pt>
                <c:pt idx="222">
                  <c:v>39.29</c:v>
                </c:pt>
                <c:pt idx="223">
                  <c:v>39.445</c:v>
                </c:pt>
                <c:pt idx="224">
                  <c:v>39.6</c:v>
                </c:pt>
                <c:pt idx="225">
                  <c:v>39.755000000000003</c:v>
                </c:pt>
                <c:pt idx="226">
                  <c:v>39.909999999999997</c:v>
                </c:pt>
                <c:pt idx="227">
                  <c:v>40.064999999999998</c:v>
                </c:pt>
                <c:pt idx="228">
                  <c:v>40.22</c:v>
                </c:pt>
                <c:pt idx="229">
                  <c:v>40.375</c:v>
                </c:pt>
                <c:pt idx="230">
                  <c:v>40.53</c:v>
                </c:pt>
                <c:pt idx="231">
                  <c:v>40.685000000000002</c:v>
                </c:pt>
                <c:pt idx="232">
                  <c:v>40.840000000000003</c:v>
                </c:pt>
                <c:pt idx="233">
                  <c:v>40.994999999999997</c:v>
                </c:pt>
                <c:pt idx="234">
                  <c:v>41.15</c:v>
                </c:pt>
                <c:pt idx="235">
                  <c:v>41.305</c:v>
                </c:pt>
                <c:pt idx="236">
                  <c:v>41.46</c:v>
                </c:pt>
                <c:pt idx="237">
                  <c:v>41.615000000000002</c:v>
                </c:pt>
                <c:pt idx="238">
                  <c:v>41.77</c:v>
                </c:pt>
                <c:pt idx="239">
                  <c:v>41.924999999999997</c:v>
                </c:pt>
                <c:pt idx="240">
                  <c:v>42.08</c:v>
                </c:pt>
                <c:pt idx="241">
                  <c:v>42.234999999999999</c:v>
                </c:pt>
                <c:pt idx="242">
                  <c:v>42.39</c:v>
                </c:pt>
                <c:pt idx="243">
                  <c:v>42.545000000000002</c:v>
                </c:pt>
                <c:pt idx="244">
                  <c:v>42.7</c:v>
                </c:pt>
                <c:pt idx="245">
                  <c:v>42.854999999999997</c:v>
                </c:pt>
                <c:pt idx="246">
                  <c:v>43.01</c:v>
                </c:pt>
                <c:pt idx="247">
                  <c:v>43.164999999999999</c:v>
                </c:pt>
                <c:pt idx="248">
                  <c:v>43.32</c:v>
                </c:pt>
                <c:pt idx="249">
                  <c:v>43.475000000000001</c:v>
                </c:pt>
                <c:pt idx="250">
                  <c:v>43.63</c:v>
                </c:pt>
                <c:pt idx="251">
                  <c:v>43.784999999999997</c:v>
                </c:pt>
                <c:pt idx="252">
                  <c:v>43.94</c:v>
                </c:pt>
                <c:pt idx="253">
                  <c:v>44.094999999999999</c:v>
                </c:pt>
                <c:pt idx="254">
                  <c:v>44.25</c:v>
                </c:pt>
                <c:pt idx="255">
                  <c:v>44.405000000000001</c:v>
                </c:pt>
                <c:pt idx="256">
                  <c:v>44.56</c:v>
                </c:pt>
                <c:pt idx="257">
                  <c:v>44.715000000000003</c:v>
                </c:pt>
                <c:pt idx="258">
                  <c:v>44.87</c:v>
                </c:pt>
                <c:pt idx="259">
                  <c:v>45.024999999999999</c:v>
                </c:pt>
                <c:pt idx="260">
                  <c:v>45.18</c:v>
                </c:pt>
                <c:pt idx="261">
                  <c:v>45.335000000000001</c:v>
                </c:pt>
                <c:pt idx="262">
                  <c:v>45.49</c:v>
                </c:pt>
                <c:pt idx="263">
                  <c:v>45.645000000000003</c:v>
                </c:pt>
                <c:pt idx="264">
                  <c:v>45.8</c:v>
                </c:pt>
                <c:pt idx="265">
                  <c:v>45.954999999999998</c:v>
                </c:pt>
                <c:pt idx="266">
                  <c:v>46.11</c:v>
                </c:pt>
                <c:pt idx="267">
                  <c:v>46.265000000000001</c:v>
                </c:pt>
                <c:pt idx="268">
                  <c:v>46.42</c:v>
                </c:pt>
                <c:pt idx="269">
                  <c:v>46.575000000000003</c:v>
                </c:pt>
                <c:pt idx="270">
                  <c:v>46.73</c:v>
                </c:pt>
                <c:pt idx="271">
                  <c:v>46.884999999999998</c:v>
                </c:pt>
                <c:pt idx="272">
                  <c:v>47.04</c:v>
                </c:pt>
                <c:pt idx="273">
                  <c:v>47.195</c:v>
                </c:pt>
                <c:pt idx="274">
                  <c:v>47.35</c:v>
                </c:pt>
                <c:pt idx="275">
                  <c:v>47.505000000000003</c:v>
                </c:pt>
                <c:pt idx="276">
                  <c:v>47.66</c:v>
                </c:pt>
                <c:pt idx="277">
                  <c:v>47.814999999999998</c:v>
                </c:pt>
                <c:pt idx="278">
                  <c:v>47.97</c:v>
                </c:pt>
                <c:pt idx="279">
                  <c:v>48.125</c:v>
                </c:pt>
                <c:pt idx="280">
                  <c:v>48.28</c:v>
                </c:pt>
                <c:pt idx="281">
                  <c:v>48.435000000000002</c:v>
                </c:pt>
                <c:pt idx="282">
                  <c:v>48.59</c:v>
                </c:pt>
                <c:pt idx="283">
                  <c:v>48.744999999999997</c:v>
                </c:pt>
                <c:pt idx="284">
                  <c:v>48.9</c:v>
                </c:pt>
                <c:pt idx="285">
                  <c:v>49.055</c:v>
                </c:pt>
                <c:pt idx="286">
                  <c:v>49.21</c:v>
                </c:pt>
                <c:pt idx="287">
                  <c:v>49.365000000000002</c:v>
                </c:pt>
                <c:pt idx="288">
                  <c:v>49.52</c:v>
                </c:pt>
                <c:pt idx="289">
                  <c:v>49.674999999999997</c:v>
                </c:pt>
                <c:pt idx="290">
                  <c:v>49.83</c:v>
                </c:pt>
                <c:pt idx="291">
                  <c:v>49.984999999999999</c:v>
                </c:pt>
                <c:pt idx="292">
                  <c:v>50.14</c:v>
                </c:pt>
                <c:pt idx="293">
                  <c:v>50.295000000000002</c:v>
                </c:pt>
                <c:pt idx="294">
                  <c:v>50.45</c:v>
                </c:pt>
                <c:pt idx="295">
                  <c:v>50.604999999999997</c:v>
                </c:pt>
                <c:pt idx="296">
                  <c:v>50.76</c:v>
                </c:pt>
                <c:pt idx="297">
                  <c:v>50.914999999999999</c:v>
                </c:pt>
                <c:pt idx="298">
                  <c:v>51.07</c:v>
                </c:pt>
                <c:pt idx="299">
                  <c:v>51.225000000000001</c:v>
                </c:pt>
                <c:pt idx="300">
                  <c:v>51.38</c:v>
                </c:pt>
                <c:pt idx="301">
                  <c:v>51.534999999999997</c:v>
                </c:pt>
                <c:pt idx="302">
                  <c:v>51.69</c:v>
                </c:pt>
                <c:pt idx="303">
                  <c:v>51.844999999999999</c:v>
                </c:pt>
                <c:pt idx="304">
                  <c:v>52</c:v>
                </c:pt>
              </c:numCache>
            </c:numRef>
          </c:xVal>
          <c:yVal>
            <c:numRef>
              <c:f>CLvsLO!$F$5:$F$309</c:f>
              <c:numCache>
                <c:formatCode>General</c:formatCode>
                <c:ptCount val="305"/>
                <c:pt idx="0">
                  <c:v>-33.718139999999998</c:v>
                </c:pt>
                <c:pt idx="1">
                  <c:v>-33.022323999999998</c:v>
                </c:pt>
                <c:pt idx="2">
                  <c:v>-31.756128</c:v>
                </c:pt>
                <c:pt idx="3">
                  <c:v>-30.173400999999998</c:v>
                </c:pt>
                <c:pt idx="4">
                  <c:v>-27.808329000000001</c:v>
                </c:pt>
                <c:pt idx="5">
                  <c:v>-24.299934</c:v>
                </c:pt>
                <c:pt idx="6">
                  <c:v>-21.412724000000001</c:v>
                </c:pt>
                <c:pt idx="7">
                  <c:v>-19.787914000000001</c:v>
                </c:pt>
                <c:pt idx="8">
                  <c:v>-18.185081</c:v>
                </c:pt>
                <c:pt idx="9">
                  <c:v>-16.778373999999999</c:v>
                </c:pt>
                <c:pt idx="10">
                  <c:v>-18.919257999999999</c:v>
                </c:pt>
                <c:pt idx="11">
                  <c:v>-18.205711000000001</c:v>
                </c:pt>
                <c:pt idx="12">
                  <c:v>-16.639267</c:v>
                </c:pt>
                <c:pt idx="13">
                  <c:v>-15.174481</c:v>
                </c:pt>
                <c:pt idx="14">
                  <c:v>-14.644037000000001</c:v>
                </c:pt>
                <c:pt idx="15">
                  <c:v>-11.806540999999999</c:v>
                </c:pt>
                <c:pt idx="16">
                  <c:v>-11.580557000000001</c:v>
                </c:pt>
                <c:pt idx="17">
                  <c:v>-11.231985</c:v>
                </c:pt>
                <c:pt idx="18">
                  <c:v>-10.976622000000001</c:v>
                </c:pt>
                <c:pt idx="19">
                  <c:v>-10.577598</c:v>
                </c:pt>
                <c:pt idx="20">
                  <c:v>-10.019767</c:v>
                </c:pt>
                <c:pt idx="21">
                  <c:v>-9.6021041999999994</c:v>
                </c:pt>
                <c:pt idx="22">
                  <c:v>-9.4308604999999996</c:v>
                </c:pt>
                <c:pt idx="23">
                  <c:v>-9.3334788999999994</c:v>
                </c:pt>
                <c:pt idx="24">
                  <c:v>-9.2329644999999996</c:v>
                </c:pt>
                <c:pt idx="25">
                  <c:v>-9.0683717999999995</c:v>
                </c:pt>
                <c:pt idx="26">
                  <c:v>-8.9138794000000008</c:v>
                </c:pt>
                <c:pt idx="27">
                  <c:v>-8.8516884000000005</c:v>
                </c:pt>
                <c:pt idx="28">
                  <c:v>-8.7482862000000008</c:v>
                </c:pt>
                <c:pt idx="29">
                  <c:v>-8.6426906999999993</c:v>
                </c:pt>
                <c:pt idx="30">
                  <c:v>-8.4988203000000002</c:v>
                </c:pt>
                <c:pt idx="31">
                  <c:v>-8.3965054000000006</c:v>
                </c:pt>
                <c:pt idx="32">
                  <c:v>-8.1975002000000003</c:v>
                </c:pt>
                <c:pt idx="33">
                  <c:v>-8.030735</c:v>
                </c:pt>
                <c:pt idx="34">
                  <c:v>-7.8330358999999996</c:v>
                </c:pt>
                <c:pt idx="35">
                  <c:v>-7.6821517999999998</c:v>
                </c:pt>
                <c:pt idx="36">
                  <c:v>-7.5335964999999998</c:v>
                </c:pt>
                <c:pt idx="37">
                  <c:v>-7.3745661</c:v>
                </c:pt>
                <c:pt idx="38">
                  <c:v>-7.2590237000000002</c:v>
                </c:pt>
                <c:pt idx="39">
                  <c:v>-7.1222548000000003</c:v>
                </c:pt>
                <c:pt idx="40">
                  <c:v>-7.0746975000000001</c:v>
                </c:pt>
                <c:pt idx="41">
                  <c:v>-6.9499244999999998</c:v>
                </c:pt>
                <c:pt idx="42">
                  <c:v>-6.9311027999999997</c:v>
                </c:pt>
                <c:pt idx="43">
                  <c:v>-6.8576306999999996</c:v>
                </c:pt>
                <c:pt idx="44">
                  <c:v>-6.8406019000000002</c:v>
                </c:pt>
                <c:pt idx="45">
                  <c:v>-6.7607192999999999</c:v>
                </c:pt>
                <c:pt idx="46">
                  <c:v>-6.7241483000000004</c:v>
                </c:pt>
                <c:pt idx="47">
                  <c:v>-6.6451406000000004</c:v>
                </c:pt>
                <c:pt idx="48">
                  <c:v>-6.5748835000000003</c:v>
                </c:pt>
                <c:pt idx="49">
                  <c:v>-6.5131778999999996</c:v>
                </c:pt>
                <c:pt idx="50">
                  <c:v>-6.4394412000000001</c:v>
                </c:pt>
                <c:pt idx="51">
                  <c:v>-6.4276676000000004</c:v>
                </c:pt>
                <c:pt idx="52">
                  <c:v>-6.3599585999999997</c:v>
                </c:pt>
                <c:pt idx="53">
                  <c:v>-6.3393306999999997</c:v>
                </c:pt>
                <c:pt idx="54">
                  <c:v>-6.3304543000000004</c:v>
                </c:pt>
                <c:pt idx="55">
                  <c:v>-6.3153391000000001</c:v>
                </c:pt>
                <c:pt idx="56">
                  <c:v>-6.2584261999999997</c:v>
                </c:pt>
                <c:pt idx="57">
                  <c:v>-6.2465495999999998</c:v>
                </c:pt>
                <c:pt idx="58">
                  <c:v>-6.2687187</c:v>
                </c:pt>
                <c:pt idx="59">
                  <c:v>-6.2188834999999996</c:v>
                </c:pt>
                <c:pt idx="60">
                  <c:v>-6.1869706999999998</c:v>
                </c:pt>
                <c:pt idx="61">
                  <c:v>-6.1552199999999999</c:v>
                </c:pt>
                <c:pt idx="62">
                  <c:v>-6.1234526999999996</c:v>
                </c:pt>
                <c:pt idx="63">
                  <c:v>-6.0424899999999999</c:v>
                </c:pt>
                <c:pt idx="64">
                  <c:v>-6.0130901000000003</c:v>
                </c:pt>
                <c:pt idx="65">
                  <c:v>-5.9534330000000004</c:v>
                </c:pt>
                <c:pt idx="66">
                  <c:v>-5.9063578000000003</c:v>
                </c:pt>
                <c:pt idx="67">
                  <c:v>-5.8626003000000004</c:v>
                </c:pt>
                <c:pt idx="68">
                  <c:v>-5.8207978999999996</c:v>
                </c:pt>
                <c:pt idx="69">
                  <c:v>-5.7731618999999998</c:v>
                </c:pt>
                <c:pt idx="70">
                  <c:v>-5.7335590999999999</c:v>
                </c:pt>
                <c:pt idx="71">
                  <c:v>-5.7208604999999997</c:v>
                </c:pt>
                <c:pt idx="72">
                  <c:v>-5.6949300999999997</c:v>
                </c:pt>
                <c:pt idx="73">
                  <c:v>-5.6668987</c:v>
                </c:pt>
                <c:pt idx="74">
                  <c:v>-5.6465287000000002</c:v>
                </c:pt>
                <c:pt idx="75">
                  <c:v>-5.6416744999999997</c:v>
                </c:pt>
                <c:pt idx="76">
                  <c:v>-5.6557956000000003</c:v>
                </c:pt>
                <c:pt idx="77">
                  <c:v>-5.6529913000000001</c:v>
                </c:pt>
                <c:pt idx="78">
                  <c:v>-5.6586099000000001</c:v>
                </c:pt>
                <c:pt idx="79">
                  <c:v>-5.6742463000000001</c:v>
                </c:pt>
                <c:pt idx="80">
                  <c:v>-5.6963229000000002</c:v>
                </c:pt>
                <c:pt idx="81">
                  <c:v>-5.6774820999999998</c:v>
                </c:pt>
                <c:pt idx="82">
                  <c:v>-5.6816186999999996</c:v>
                </c:pt>
                <c:pt idx="83">
                  <c:v>-5.6662077999999996</c:v>
                </c:pt>
                <c:pt idx="84">
                  <c:v>-5.7432755999999996</c:v>
                </c:pt>
                <c:pt idx="85">
                  <c:v>-5.7385855000000001</c:v>
                </c:pt>
                <c:pt idx="86">
                  <c:v>-5.7261762999999997</c:v>
                </c:pt>
                <c:pt idx="87">
                  <c:v>-5.7382407000000004</c:v>
                </c:pt>
                <c:pt idx="88">
                  <c:v>-5.7549504999999996</c:v>
                </c:pt>
                <c:pt idx="89">
                  <c:v>-5.6847944000000004</c:v>
                </c:pt>
                <c:pt idx="90">
                  <c:v>-5.6693372999999996</c:v>
                </c:pt>
                <c:pt idx="91">
                  <c:v>-5.7087674000000002</c:v>
                </c:pt>
                <c:pt idx="92">
                  <c:v>-5.7208189999999997</c:v>
                </c:pt>
                <c:pt idx="93">
                  <c:v>-5.7244763000000001</c:v>
                </c:pt>
                <c:pt idx="94">
                  <c:v>-5.7497420000000004</c:v>
                </c:pt>
                <c:pt idx="95">
                  <c:v>-5.7993584</c:v>
                </c:pt>
                <c:pt idx="96">
                  <c:v>-5.7974690999999998</c:v>
                </c:pt>
                <c:pt idx="97">
                  <c:v>-5.8092722999999999</c:v>
                </c:pt>
                <c:pt idx="98">
                  <c:v>-5.8565006000000004</c:v>
                </c:pt>
                <c:pt idx="99">
                  <c:v>-5.8615608000000003</c:v>
                </c:pt>
                <c:pt idx="100">
                  <c:v>-5.8839430999999998</c:v>
                </c:pt>
                <c:pt idx="101">
                  <c:v>-5.9353452000000004</c:v>
                </c:pt>
                <c:pt idx="102">
                  <c:v>-5.9811000999999999</c:v>
                </c:pt>
                <c:pt idx="103">
                  <c:v>-6.0146575000000002</c:v>
                </c:pt>
                <c:pt idx="104">
                  <c:v>-6.2436929000000001</c:v>
                </c:pt>
                <c:pt idx="105">
                  <c:v>-6.8135266000000003</c:v>
                </c:pt>
                <c:pt idx="106">
                  <c:v>-7.0599717999999996</c:v>
                </c:pt>
                <c:pt idx="107">
                  <c:v>-7.4903746</c:v>
                </c:pt>
                <c:pt idx="108">
                  <c:v>-7.3374376000000003</c:v>
                </c:pt>
                <c:pt idx="109">
                  <c:v>-7.3362597999999997</c:v>
                </c:pt>
                <c:pt idx="110">
                  <c:v>-6.9255595000000003</c:v>
                </c:pt>
                <c:pt idx="111">
                  <c:v>-6.7296452999999996</c:v>
                </c:pt>
                <c:pt idx="112">
                  <c:v>-6.4389361999999997</c:v>
                </c:pt>
                <c:pt idx="113">
                  <c:v>-6.4299479000000002</c:v>
                </c:pt>
                <c:pt idx="114">
                  <c:v>-6.359477</c:v>
                </c:pt>
                <c:pt idx="115">
                  <c:v>-6.5012654999999997</c:v>
                </c:pt>
                <c:pt idx="116">
                  <c:v>-6.3931351000000003</c:v>
                </c:pt>
                <c:pt idx="117">
                  <c:v>-6.5122323</c:v>
                </c:pt>
                <c:pt idx="118">
                  <c:v>-6.4438553000000001</c:v>
                </c:pt>
                <c:pt idx="119">
                  <c:v>-6.7010569999999996</c:v>
                </c:pt>
                <c:pt idx="120">
                  <c:v>-6.7589129999999997</c:v>
                </c:pt>
                <c:pt idx="121">
                  <c:v>-6.9744042999999998</c:v>
                </c:pt>
                <c:pt idx="122">
                  <c:v>-7.1961141</c:v>
                </c:pt>
                <c:pt idx="123">
                  <c:v>-7.3189878000000004</c:v>
                </c:pt>
                <c:pt idx="124">
                  <c:v>-7.3262248000000003</c:v>
                </c:pt>
                <c:pt idx="125">
                  <c:v>-7.2812643000000001</c:v>
                </c:pt>
                <c:pt idx="126">
                  <c:v>-7.3657608000000003</c:v>
                </c:pt>
                <c:pt idx="127">
                  <c:v>-7.2095928000000002</c:v>
                </c:pt>
                <c:pt idx="128">
                  <c:v>-7.1961354999999996</c:v>
                </c:pt>
                <c:pt idx="129">
                  <c:v>-6.9810505000000003</c:v>
                </c:pt>
                <c:pt idx="130">
                  <c:v>-6.9716982999999999</c:v>
                </c:pt>
                <c:pt idx="131">
                  <c:v>-6.9044938</c:v>
                </c:pt>
                <c:pt idx="132">
                  <c:v>-6.9349632000000003</c:v>
                </c:pt>
                <c:pt idx="133">
                  <c:v>-6.9110431999999999</c:v>
                </c:pt>
                <c:pt idx="134">
                  <c:v>-6.9138349999999997</c:v>
                </c:pt>
                <c:pt idx="135">
                  <c:v>-6.8475150999999999</c:v>
                </c:pt>
                <c:pt idx="136">
                  <c:v>-6.9087658000000003</c:v>
                </c:pt>
                <c:pt idx="137">
                  <c:v>-6.9065083999999999</c:v>
                </c:pt>
                <c:pt idx="138">
                  <c:v>-6.9816766000000001</c:v>
                </c:pt>
                <c:pt idx="139">
                  <c:v>-6.8606261999999996</c:v>
                </c:pt>
                <c:pt idx="140">
                  <c:v>-6.9626412000000002</c:v>
                </c:pt>
                <c:pt idx="141">
                  <c:v>-7.0535306999999996</c:v>
                </c:pt>
                <c:pt idx="142">
                  <c:v>-7.2128639000000003</c:v>
                </c:pt>
                <c:pt idx="143">
                  <c:v>-7.3008742</c:v>
                </c:pt>
                <c:pt idx="144">
                  <c:v>-7.4595199000000001</c:v>
                </c:pt>
                <c:pt idx="145">
                  <c:v>-7.6213236000000002</c:v>
                </c:pt>
                <c:pt idx="146">
                  <c:v>-7.6992488000000003</c:v>
                </c:pt>
                <c:pt idx="147">
                  <c:v>-7.9583982999999998</c:v>
                </c:pt>
                <c:pt idx="148">
                  <c:v>-7.7692851999999997</c:v>
                </c:pt>
                <c:pt idx="149">
                  <c:v>-7.7387756999999997</c:v>
                </c:pt>
                <c:pt idx="150">
                  <c:v>-7.6484179000000001</c:v>
                </c:pt>
                <c:pt idx="151">
                  <c:v>-7.7449120999999996</c:v>
                </c:pt>
                <c:pt idx="152">
                  <c:v>-7.6310333999999997</c:v>
                </c:pt>
                <c:pt idx="153">
                  <c:v>-7.7052626999999996</c:v>
                </c:pt>
                <c:pt idx="154">
                  <c:v>-7.7026386000000002</c:v>
                </c:pt>
                <c:pt idx="155">
                  <c:v>-7.8435664000000003</c:v>
                </c:pt>
                <c:pt idx="156">
                  <c:v>-7.8957914999999996</c:v>
                </c:pt>
                <c:pt idx="157">
                  <c:v>-8.2607154999999999</c:v>
                </c:pt>
                <c:pt idx="158">
                  <c:v>-8.4930429000000007</c:v>
                </c:pt>
                <c:pt idx="159">
                  <c:v>-8.8649702000000001</c:v>
                </c:pt>
                <c:pt idx="160">
                  <c:v>-9.0487642000000008</c:v>
                </c:pt>
                <c:pt idx="161">
                  <c:v>-9.438364</c:v>
                </c:pt>
                <c:pt idx="162">
                  <c:v>-9.2095927999999994</c:v>
                </c:pt>
                <c:pt idx="163">
                  <c:v>-9.0171051000000002</c:v>
                </c:pt>
                <c:pt idx="164">
                  <c:v>-8.9917029999999993</c:v>
                </c:pt>
                <c:pt idx="165">
                  <c:v>-9.0140466999999997</c:v>
                </c:pt>
                <c:pt idx="166">
                  <c:v>-8.9375085999999992</c:v>
                </c:pt>
                <c:pt idx="167">
                  <c:v>-8.9338589000000006</c:v>
                </c:pt>
                <c:pt idx="168">
                  <c:v>-8.9798117000000008</c:v>
                </c:pt>
                <c:pt idx="169">
                  <c:v>-8.9799413999999995</c:v>
                </c:pt>
                <c:pt idx="170">
                  <c:v>-9.1153936000000009</c:v>
                </c:pt>
                <c:pt idx="171">
                  <c:v>-9.0047884000000007</c:v>
                </c:pt>
                <c:pt idx="172">
                  <c:v>-9.2296896000000004</c:v>
                </c:pt>
                <c:pt idx="173">
                  <c:v>-9.2364388000000002</c:v>
                </c:pt>
                <c:pt idx="174">
                  <c:v>-9.1935739999999999</c:v>
                </c:pt>
                <c:pt idx="175">
                  <c:v>-9.1775932000000005</c:v>
                </c:pt>
                <c:pt idx="176">
                  <c:v>-9.1315527000000003</c:v>
                </c:pt>
                <c:pt idx="177">
                  <c:v>-9.0872077999999998</c:v>
                </c:pt>
                <c:pt idx="178">
                  <c:v>-9.2332382000000006</c:v>
                </c:pt>
                <c:pt idx="179">
                  <c:v>-9.2795056999999996</c:v>
                </c:pt>
                <c:pt idx="180">
                  <c:v>-9.2433166999999994</c:v>
                </c:pt>
                <c:pt idx="181">
                  <c:v>-9.2017650999999994</c:v>
                </c:pt>
                <c:pt idx="182">
                  <c:v>-9.3196840000000005</c:v>
                </c:pt>
                <c:pt idx="183">
                  <c:v>-9.4137219999999999</c:v>
                </c:pt>
                <c:pt idx="184">
                  <c:v>-9.5810517999999991</c:v>
                </c:pt>
                <c:pt idx="185">
                  <c:v>-9.6686916000000007</c:v>
                </c:pt>
                <c:pt idx="186">
                  <c:v>-9.7690029000000003</c:v>
                </c:pt>
                <c:pt idx="187">
                  <c:v>-9.8915167000000004</c:v>
                </c:pt>
                <c:pt idx="188">
                  <c:v>-9.9299555000000002</c:v>
                </c:pt>
                <c:pt idx="189">
                  <c:v>-9.7879647999999992</c:v>
                </c:pt>
                <c:pt idx="190">
                  <c:v>-9.8538647000000008</c:v>
                </c:pt>
                <c:pt idx="191">
                  <c:v>-9.7698402000000009</c:v>
                </c:pt>
                <c:pt idx="192">
                  <c:v>-9.7822703999999998</c:v>
                </c:pt>
                <c:pt idx="193">
                  <c:v>-9.7145060999999995</c:v>
                </c:pt>
                <c:pt idx="194">
                  <c:v>-9.7908316000000006</c:v>
                </c:pt>
                <c:pt idx="195">
                  <c:v>-9.7723265000000001</c:v>
                </c:pt>
                <c:pt idx="196">
                  <c:v>-9.7284755999999994</c:v>
                </c:pt>
                <c:pt idx="197">
                  <c:v>-9.8105630999999995</c:v>
                </c:pt>
                <c:pt idx="198">
                  <c:v>-9.6856594000000005</c:v>
                </c:pt>
                <c:pt idx="199">
                  <c:v>-9.5942526000000008</c:v>
                </c:pt>
                <c:pt idx="200">
                  <c:v>-9.4682732000000005</c:v>
                </c:pt>
                <c:pt idx="201">
                  <c:v>-9.5064211000000007</c:v>
                </c:pt>
                <c:pt idx="202">
                  <c:v>-9.3795710000000003</c:v>
                </c:pt>
                <c:pt idx="203">
                  <c:v>-9.3027266999999991</c:v>
                </c:pt>
                <c:pt idx="204">
                  <c:v>-9.2012911000000006</c:v>
                </c:pt>
                <c:pt idx="205">
                  <c:v>-9.2013273000000009</c:v>
                </c:pt>
                <c:pt idx="206">
                  <c:v>-9.2012300000000007</c:v>
                </c:pt>
                <c:pt idx="207">
                  <c:v>-9.2694577999999996</c:v>
                </c:pt>
                <c:pt idx="208">
                  <c:v>-9.2796859999999999</c:v>
                </c:pt>
                <c:pt idx="209">
                  <c:v>-9.2454690999999993</c:v>
                </c:pt>
                <c:pt idx="210">
                  <c:v>-9.1768044999999994</c:v>
                </c:pt>
                <c:pt idx="211">
                  <c:v>-9.1544255999999997</c:v>
                </c:pt>
                <c:pt idx="212">
                  <c:v>-9.1453495</c:v>
                </c:pt>
                <c:pt idx="213">
                  <c:v>-9.1490507000000001</c:v>
                </c:pt>
                <c:pt idx="214">
                  <c:v>-9.2211198999999997</c:v>
                </c:pt>
                <c:pt idx="215">
                  <c:v>-9.2722520999999993</c:v>
                </c:pt>
                <c:pt idx="216">
                  <c:v>-9.3491125000000004</c:v>
                </c:pt>
                <c:pt idx="217">
                  <c:v>-9.3282098999999992</c:v>
                </c:pt>
                <c:pt idx="218">
                  <c:v>-9.3982887000000002</c:v>
                </c:pt>
                <c:pt idx="219">
                  <c:v>-9.4585428</c:v>
                </c:pt>
                <c:pt idx="220">
                  <c:v>-9.6141777000000008</c:v>
                </c:pt>
                <c:pt idx="221">
                  <c:v>-9.5913973000000006</c:v>
                </c:pt>
                <c:pt idx="222">
                  <c:v>-9.7186537000000008</c:v>
                </c:pt>
                <c:pt idx="223">
                  <c:v>-9.8291453999999998</c:v>
                </c:pt>
                <c:pt idx="224">
                  <c:v>-9.9798688999999996</c:v>
                </c:pt>
                <c:pt idx="225">
                  <c:v>-10.048399</c:v>
                </c:pt>
                <c:pt idx="226">
                  <c:v>-10.064189000000001</c:v>
                </c:pt>
                <c:pt idx="227">
                  <c:v>-10.080539</c:v>
                </c:pt>
                <c:pt idx="228">
                  <c:v>-10.054349999999999</c:v>
                </c:pt>
                <c:pt idx="229">
                  <c:v>-10.079447</c:v>
                </c:pt>
                <c:pt idx="230">
                  <c:v>-10.105703</c:v>
                </c:pt>
                <c:pt idx="231">
                  <c:v>-10.132567</c:v>
                </c:pt>
                <c:pt idx="232">
                  <c:v>-10.150308000000001</c:v>
                </c:pt>
                <c:pt idx="233">
                  <c:v>-10.200753000000001</c:v>
                </c:pt>
                <c:pt idx="234">
                  <c:v>-10.178659</c:v>
                </c:pt>
                <c:pt idx="235">
                  <c:v>-10.289954</c:v>
                </c:pt>
                <c:pt idx="236">
                  <c:v>-10.290932</c:v>
                </c:pt>
                <c:pt idx="237">
                  <c:v>-10.32516</c:v>
                </c:pt>
                <c:pt idx="238">
                  <c:v>-10.171443</c:v>
                </c:pt>
                <c:pt idx="239">
                  <c:v>-10.022615</c:v>
                </c:pt>
                <c:pt idx="240">
                  <c:v>-9.8890504999999997</c:v>
                </c:pt>
                <c:pt idx="241">
                  <c:v>-9.5817204</c:v>
                </c:pt>
                <c:pt idx="242">
                  <c:v>-9.3824424999999998</c:v>
                </c:pt>
                <c:pt idx="243">
                  <c:v>-9.2346848999999995</c:v>
                </c:pt>
                <c:pt idx="244">
                  <c:v>-9.2138252000000005</c:v>
                </c:pt>
                <c:pt idx="245">
                  <c:v>-9.0890035999999998</c:v>
                </c:pt>
                <c:pt idx="246">
                  <c:v>-9.1400728000000004</c:v>
                </c:pt>
                <c:pt idx="247">
                  <c:v>-9.2067957000000007</c:v>
                </c:pt>
                <c:pt idx="248">
                  <c:v>-9.7196979999999993</c:v>
                </c:pt>
                <c:pt idx="249">
                  <c:v>-10.107398999999999</c:v>
                </c:pt>
                <c:pt idx="250">
                  <c:v>-10.571304</c:v>
                </c:pt>
                <c:pt idx="251">
                  <c:v>-10.853904999999999</c:v>
                </c:pt>
                <c:pt idx="252">
                  <c:v>-10.600937999999999</c:v>
                </c:pt>
                <c:pt idx="253">
                  <c:v>-10.114887</c:v>
                </c:pt>
                <c:pt idx="254">
                  <c:v>-9.8889809</c:v>
                </c:pt>
                <c:pt idx="255">
                  <c:v>-9.9378357000000008</c:v>
                </c:pt>
                <c:pt idx="256">
                  <c:v>-9.6764516999999994</c:v>
                </c:pt>
                <c:pt idx="257">
                  <c:v>-9.4895829999999997</c:v>
                </c:pt>
                <c:pt idx="258">
                  <c:v>-9.3818006999999994</c:v>
                </c:pt>
                <c:pt idx="259">
                  <c:v>-9.6976546999999993</c:v>
                </c:pt>
                <c:pt idx="260">
                  <c:v>-10.128031999999999</c:v>
                </c:pt>
                <c:pt idx="261">
                  <c:v>-10.859755</c:v>
                </c:pt>
                <c:pt idx="262">
                  <c:v>-11.946856</c:v>
                </c:pt>
                <c:pt idx="263">
                  <c:v>-15.249851</c:v>
                </c:pt>
                <c:pt idx="264">
                  <c:v>-20.690033</c:v>
                </c:pt>
                <c:pt idx="265">
                  <c:v>-24.583618000000001</c:v>
                </c:pt>
                <c:pt idx="266">
                  <c:v>-26.177147000000001</c:v>
                </c:pt>
                <c:pt idx="267">
                  <c:v>-24.13307</c:v>
                </c:pt>
                <c:pt idx="268">
                  <c:v>-18.153597000000001</c:v>
                </c:pt>
                <c:pt idx="269">
                  <c:v>-14.348364</c:v>
                </c:pt>
                <c:pt idx="270">
                  <c:v>-12.476507</c:v>
                </c:pt>
                <c:pt idx="271">
                  <c:v>-11.585088000000001</c:v>
                </c:pt>
                <c:pt idx="272">
                  <c:v>-11.177147</c:v>
                </c:pt>
                <c:pt idx="273">
                  <c:v>-11.182725</c:v>
                </c:pt>
                <c:pt idx="274">
                  <c:v>-11.449104999999999</c:v>
                </c:pt>
                <c:pt idx="275">
                  <c:v>-11.629602999999999</c:v>
                </c:pt>
                <c:pt idx="276">
                  <c:v>-13.408614999999999</c:v>
                </c:pt>
                <c:pt idx="277">
                  <c:v>-21.805260000000001</c:v>
                </c:pt>
                <c:pt idx="278">
                  <c:v>-36.702525999999999</c:v>
                </c:pt>
                <c:pt idx="279">
                  <c:v>-51.472228999999999</c:v>
                </c:pt>
                <c:pt idx="280">
                  <c:v>-60.073242</c:v>
                </c:pt>
                <c:pt idx="281">
                  <c:v>-69.379349000000005</c:v>
                </c:pt>
                <c:pt idx="282">
                  <c:v>-64.762107999999998</c:v>
                </c:pt>
                <c:pt idx="283">
                  <c:v>-64.826767000000004</c:v>
                </c:pt>
                <c:pt idx="284">
                  <c:v>-68.737587000000005</c:v>
                </c:pt>
                <c:pt idx="285">
                  <c:v>-64.870102000000003</c:v>
                </c:pt>
                <c:pt idx="286">
                  <c:v>-60.996662000000001</c:v>
                </c:pt>
                <c:pt idx="287">
                  <c:v>-55.774448</c:v>
                </c:pt>
                <c:pt idx="288">
                  <c:v>-49.861809000000001</c:v>
                </c:pt>
                <c:pt idx="289">
                  <c:v>-45.192574</c:v>
                </c:pt>
                <c:pt idx="290">
                  <c:v>-48.832714000000003</c:v>
                </c:pt>
                <c:pt idx="291">
                  <c:v>-44.296157999999998</c:v>
                </c:pt>
                <c:pt idx="292">
                  <c:v>-41.966189999999997</c:v>
                </c:pt>
                <c:pt idx="293">
                  <c:v>-49.263390000000001</c:v>
                </c:pt>
                <c:pt idx="294">
                  <c:v>-60.311934999999998</c:v>
                </c:pt>
                <c:pt idx="295">
                  <c:v>-73.511887000000002</c:v>
                </c:pt>
                <c:pt idx="296">
                  <c:v>-71.272293000000005</c:v>
                </c:pt>
                <c:pt idx="297">
                  <c:v>-73.673079999999999</c:v>
                </c:pt>
                <c:pt idx="298">
                  <c:v>-73.760482999999994</c:v>
                </c:pt>
                <c:pt idx="299">
                  <c:v>-70.858086</c:v>
                </c:pt>
                <c:pt idx="300">
                  <c:v>-81.447524999999999</c:v>
                </c:pt>
                <c:pt idx="301">
                  <c:v>-75.439635999999993</c:v>
                </c:pt>
                <c:pt idx="302">
                  <c:v>-75.392135999999994</c:v>
                </c:pt>
                <c:pt idx="303">
                  <c:v>-71.872200000000007</c:v>
                </c:pt>
                <c:pt idx="304">
                  <c:v>-68.201920000000001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46-4C0F-B6F4-04DE9F77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56256"/>
        <c:axId val="68825088"/>
      </c:scatterChart>
      <c:valAx>
        <c:axId val="67856256"/>
        <c:scaling>
          <c:orientation val="minMax"/>
          <c:max val="52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68825088"/>
        <c:crosses val="autoZero"/>
        <c:crossBetween val="midCat"/>
        <c:majorUnit val="4"/>
      </c:valAx>
      <c:valAx>
        <c:axId val="68825088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785625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70600320793234184"/>
          <c:w val="0.29674586190826119"/>
          <c:h val="7.9845800524934368E-2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22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Response'!$B$3:$B$203</c:f>
              <c:numCache>
                <c:formatCode>General</c:formatCode>
                <c:ptCount val="201"/>
                <c:pt idx="0">
                  <c:v>0.01</c:v>
                </c:pt>
                <c:pt idx="1">
                  <c:v>0.10995000000000001</c:v>
                </c:pt>
                <c:pt idx="2">
                  <c:v>0.2099</c:v>
                </c:pt>
                <c:pt idx="3">
                  <c:v>0.30985000000000001</c:v>
                </c:pt>
                <c:pt idx="4">
                  <c:v>0.4098</c:v>
                </c:pt>
                <c:pt idx="5">
                  <c:v>0.50975000000000004</c:v>
                </c:pt>
                <c:pt idx="6">
                  <c:v>0.60970000000000002</c:v>
                </c:pt>
                <c:pt idx="7">
                  <c:v>0.70965</c:v>
                </c:pt>
                <c:pt idx="8">
                  <c:v>0.80959999999999999</c:v>
                </c:pt>
                <c:pt idx="9">
                  <c:v>0.90954999999999997</c:v>
                </c:pt>
                <c:pt idx="10">
                  <c:v>1.0095000000000001</c:v>
                </c:pt>
                <c:pt idx="11">
                  <c:v>1.10945</c:v>
                </c:pt>
                <c:pt idx="12">
                  <c:v>1.2094</c:v>
                </c:pt>
                <c:pt idx="13">
                  <c:v>1.30935</c:v>
                </c:pt>
                <c:pt idx="14">
                  <c:v>1.4093</c:v>
                </c:pt>
                <c:pt idx="15">
                  <c:v>1.50925</c:v>
                </c:pt>
                <c:pt idx="16">
                  <c:v>1.6092</c:v>
                </c:pt>
                <c:pt idx="17">
                  <c:v>1.7091499999999999</c:v>
                </c:pt>
                <c:pt idx="18">
                  <c:v>1.8090999999999999</c:v>
                </c:pt>
                <c:pt idx="19">
                  <c:v>1.9090499999999999</c:v>
                </c:pt>
                <c:pt idx="20">
                  <c:v>2.0089999999999999</c:v>
                </c:pt>
                <c:pt idx="21">
                  <c:v>2.1089500000000001</c:v>
                </c:pt>
                <c:pt idx="22">
                  <c:v>2.2088999999999999</c:v>
                </c:pt>
                <c:pt idx="23">
                  <c:v>2.3088500000000001</c:v>
                </c:pt>
                <c:pt idx="24">
                  <c:v>2.4087999999999998</c:v>
                </c:pt>
                <c:pt idx="25">
                  <c:v>2.50875</c:v>
                </c:pt>
                <c:pt idx="26">
                  <c:v>2.6086999999999998</c:v>
                </c:pt>
                <c:pt idx="27">
                  <c:v>2.70865</c:v>
                </c:pt>
                <c:pt idx="28">
                  <c:v>2.8086000000000002</c:v>
                </c:pt>
                <c:pt idx="29">
                  <c:v>2.90855</c:v>
                </c:pt>
                <c:pt idx="30">
                  <c:v>3.0085000000000002</c:v>
                </c:pt>
                <c:pt idx="31">
                  <c:v>3.1084499999999999</c:v>
                </c:pt>
                <c:pt idx="32">
                  <c:v>3.2084000000000001</c:v>
                </c:pt>
                <c:pt idx="33">
                  <c:v>3.3083499999999999</c:v>
                </c:pt>
                <c:pt idx="34">
                  <c:v>3.4083000000000001</c:v>
                </c:pt>
                <c:pt idx="35">
                  <c:v>3.5082499999999999</c:v>
                </c:pt>
                <c:pt idx="36">
                  <c:v>3.6082000000000001</c:v>
                </c:pt>
                <c:pt idx="37">
                  <c:v>3.7081499999999998</c:v>
                </c:pt>
                <c:pt idx="38">
                  <c:v>3.8081</c:v>
                </c:pt>
                <c:pt idx="39">
                  <c:v>3.9080499999999998</c:v>
                </c:pt>
                <c:pt idx="40">
                  <c:v>4.008</c:v>
                </c:pt>
                <c:pt idx="41">
                  <c:v>4.1079499999999998</c:v>
                </c:pt>
                <c:pt idx="42">
                  <c:v>4.2079000000000004</c:v>
                </c:pt>
                <c:pt idx="43">
                  <c:v>4.3078500000000002</c:v>
                </c:pt>
                <c:pt idx="44">
                  <c:v>4.4077999999999999</c:v>
                </c:pt>
                <c:pt idx="45">
                  <c:v>4.5077499999999997</c:v>
                </c:pt>
                <c:pt idx="46">
                  <c:v>4.6077000000000004</c:v>
                </c:pt>
                <c:pt idx="47">
                  <c:v>4.7076500000000001</c:v>
                </c:pt>
                <c:pt idx="48">
                  <c:v>4.8075999999999999</c:v>
                </c:pt>
                <c:pt idx="49">
                  <c:v>4.9075499999999996</c:v>
                </c:pt>
                <c:pt idx="50">
                  <c:v>5.0075000000000003</c:v>
                </c:pt>
                <c:pt idx="51">
                  <c:v>5.10745</c:v>
                </c:pt>
                <c:pt idx="52">
                  <c:v>5.2073999999999998</c:v>
                </c:pt>
                <c:pt idx="53">
                  <c:v>5.3073499999999996</c:v>
                </c:pt>
                <c:pt idx="54">
                  <c:v>5.4073000000000002</c:v>
                </c:pt>
                <c:pt idx="55">
                  <c:v>5.50725</c:v>
                </c:pt>
                <c:pt idx="56">
                  <c:v>5.6071999999999997</c:v>
                </c:pt>
                <c:pt idx="57">
                  <c:v>5.7071500000000004</c:v>
                </c:pt>
                <c:pt idx="58">
                  <c:v>5.8071000000000002</c:v>
                </c:pt>
                <c:pt idx="59">
                  <c:v>5.9070499999999999</c:v>
                </c:pt>
                <c:pt idx="60">
                  <c:v>6.0069999999999997</c:v>
                </c:pt>
                <c:pt idx="61">
                  <c:v>6.1069500000000003</c:v>
                </c:pt>
                <c:pt idx="62">
                  <c:v>6.2069000000000001</c:v>
                </c:pt>
                <c:pt idx="63">
                  <c:v>6.3068499999999998</c:v>
                </c:pt>
                <c:pt idx="64">
                  <c:v>6.4067999999999996</c:v>
                </c:pt>
                <c:pt idx="65">
                  <c:v>6.5067500000000003</c:v>
                </c:pt>
                <c:pt idx="66">
                  <c:v>6.6067</c:v>
                </c:pt>
                <c:pt idx="67">
                  <c:v>6.7066499999999998</c:v>
                </c:pt>
                <c:pt idx="68">
                  <c:v>6.8066000000000004</c:v>
                </c:pt>
                <c:pt idx="69">
                  <c:v>6.9065500000000002</c:v>
                </c:pt>
                <c:pt idx="70">
                  <c:v>7.0065</c:v>
                </c:pt>
                <c:pt idx="71">
                  <c:v>7.1064499999999997</c:v>
                </c:pt>
                <c:pt idx="72">
                  <c:v>7.2064000000000004</c:v>
                </c:pt>
                <c:pt idx="73">
                  <c:v>7.3063500000000001</c:v>
                </c:pt>
                <c:pt idx="74">
                  <c:v>7.4062999999999999</c:v>
                </c:pt>
                <c:pt idx="75">
                  <c:v>7.5062499999999996</c:v>
                </c:pt>
                <c:pt idx="76">
                  <c:v>7.6062000000000003</c:v>
                </c:pt>
                <c:pt idx="77">
                  <c:v>7.7061500000000001</c:v>
                </c:pt>
                <c:pt idx="78">
                  <c:v>7.8060999999999998</c:v>
                </c:pt>
                <c:pt idx="79">
                  <c:v>7.9060499999999996</c:v>
                </c:pt>
                <c:pt idx="80">
                  <c:v>8.0060000000000002</c:v>
                </c:pt>
                <c:pt idx="81">
                  <c:v>8.10595</c:v>
                </c:pt>
                <c:pt idx="82">
                  <c:v>8.2058999999999997</c:v>
                </c:pt>
                <c:pt idx="83">
                  <c:v>8.3058499999999995</c:v>
                </c:pt>
                <c:pt idx="84">
                  <c:v>8.4057999999999993</c:v>
                </c:pt>
                <c:pt idx="85">
                  <c:v>8.5057500000000008</c:v>
                </c:pt>
                <c:pt idx="86">
                  <c:v>8.6057000000000006</c:v>
                </c:pt>
                <c:pt idx="87">
                  <c:v>8.7056500000000003</c:v>
                </c:pt>
                <c:pt idx="88">
                  <c:v>8.8056000000000001</c:v>
                </c:pt>
                <c:pt idx="89">
                  <c:v>8.9055499999999999</c:v>
                </c:pt>
                <c:pt idx="90">
                  <c:v>9.0054999999999996</c:v>
                </c:pt>
                <c:pt idx="91">
                  <c:v>9.1054499999999994</c:v>
                </c:pt>
                <c:pt idx="92">
                  <c:v>9.2053999999999991</c:v>
                </c:pt>
                <c:pt idx="93">
                  <c:v>9.3053500000000007</c:v>
                </c:pt>
                <c:pt idx="94">
                  <c:v>9.4053000000000004</c:v>
                </c:pt>
                <c:pt idx="95">
                  <c:v>9.5052500000000002</c:v>
                </c:pt>
                <c:pt idx="96">
                  <c:v>9.6052</c:v>
                </c:pt>
                <c:pt idx="97">
                  <c:v>9.7051499999999997</c:v>
                </c:pt>
                <c:pt idx="98">
                  <c:v>9.8050999999999995</c:v>
                </c:pt>
                <c:pt idx="99">
                  <c:v>9.9050499999999992</c:v>
                </c:pt>
                <c:pt idx="100">
                  <c:v>10.005000000000001</c:v>
                </c:pt>
                <c:pt idx="101">
                  <c:v>10.104950000000001</c:v>
                </c:pt>
                <c:pt idx="102">
                  <c:v>10.2049</c:v>
                </c:pt>
                <c:pt idx="103">
                  <c:v>10.30485</c:v>
                </c:pt>
                <c:pt idx="104">
                  <c:v>10.4048</c:v>
                </c:pt>
                <c:pt idx="105">
                  <c:v>10.50475</c:v>
                </c:pt>
                <c:pt idx="106">
                  <c:v>10.604699999999999</c:v>
                </c:pt>
                <c:pt idx="107">
                  <c:v>10.704650000000001</c:v>
                </c:pt>
                <c:pt idx="108">
                  <c:v>10.804600000000001</c:v>
                </c:pt>
                <c:pt idx="109">
                  <c:v>10.90455</c:v>
                </c:pt>
                <c:pt idx="110">
                  <c:v>11.0045</c:v>
                </c:pt>
                <c:pt idx="111">
                  <c:v>11.10445</c:v>
                </c:pt>
                <c:pt idx="112">
                  <c:v>11.2044</c:v>
                </c:pt>
                <c:pt idx="113">
                  <c:v>11.304349999999999</c:v>
                </c:pt>
                <c:pt idx="114">
                  <c:v>11.404299999999999</c:v>
                </c:pt>
                <c:pt idx="115">
                  <c:v>11.504250000000001</c:v>
                </c:pt>
                <c:pt idx="116">
                  <c:v>11.604200000000001</c:v>
                </c:pt>
                <c:pt idx="117">
                  <c:v>11.70415</c:v>
                </c:pt>
                <c:pt idx="118">
                  <c:v>11.8041</c:v>
                </c:pt>
                <c:pt idx="119">
                  <c:v>11.90405</c:v>
                </c:pt>
                <c:pt idx="120">
                  <c:v>12.004</c:v>
                </c:pt>
                <c:pt idx="121">
                  <c:v>12.103949999999999</c:v>
                </c:pt>
                <c:pt idx="122">
                  <c:v>12.203900000000001</c:v>
                </c:pt>
                <c:pt idx="123">
                  <c:v>12.303850000000001</c:v>
                </c:pt>
                <c:pt idx="124">
                  <c:v>12.4038</c:v>
                </c:pt>
                <c:pt idx="125">
                  <c:v>12.50375</c:v>
                </c:pt>
                <c:pt idx="126">
                  <c:v>12.6037</c:v>
                </c:pt>
                <c:pt idx="127">
                  <c:v>12.70365</c:v>
                </c:pt>
                <c:pt idx="128">
                  <c:v>12.803599999999999</c:v>
                </c:pt>
                <c:pt idx="129">
                  <c:v>12.903549999999999</c:v>
                </c:pt>
                <c:pt idx="130">
                  <c:v>13.003500000000001</c:v>
                </c:pt>
                <c:pt idx="131">
                  <c:v>13.10345</c:v>
                </c:pt>
                <c:pt idx="132">
                  <c:v>13.2034</c:v>
                </c:pt>
                <c:pt idx="133">
                  <c:v>13.30335</c:v>
                </c:pt>
                <c:pt idx="134">
                  <c:v>13.4033</c:v>
                </c:pt>
                <c:pt idx="135">
                  <c:v>13.50325</c:v>
                </c:pt>
                <c:pt idx="136">
                  <c:v>13.603199999999999</c:v>
                </c:pt>
                <c:pt idx="137">
                  <c:v>13.703150000000001</c:v>
                </c:pt>
                <c:pt idx="138">
                  <c:v>13.803100000000001</c:v>
                </c:pt>
                <c:pt idx="139">
                  <c:v>13.90305</c:v>
                </c:pt>
                <c:pt idx="140">
                  <c:v>14.003</c:v>
                </c:pt>
                <c:pt idx="141">
                  <c:v>14.10295</c:v>
                </c:pt>
                <c:pt idx="142">
                  <c:v>14.2029</c:v>
                </c:pt>
                <c:pt idx="143">
                  <c:v>14.302849999999999</c:v>
                </c:pt>
                <c:pt idx="144">
                  <c:v>14.402799999999999</c:v>
                </c:pt>
                <c:pt idx="145">
                  <c:v>14.502750000000001</c:v>
                </c:pt>
                <c:pt idx="146">
                  <c:v>14.6027</c:v>
                </c:pt>
                <c:pt idx="147">
                  <c:v>14.70265</c:v>
                </c:pt>
                <c:pt idx="148">
                  <c:v>14.8026</c:v>
                </c:pt>
                <c:pt idx="149">
                  <c:v>14.90255</c:v>
                </c:pt>
                <c:pt idx="150">
                  <c:v>15.0025</c:v>
                </c:pt>
                <c:pt idx="151">
                  <c:v>15.102449999999999</c:v>
                </c:pt>
                <c:pt idx="152">
                  <c:v>15.202400000000001</c:v>
                </c:pt>
                <c:pt idx="153">
                  <c:v>15.302350000000001</c:v>
                </c:pt>
                <c:pt idx="154">
                  <c:v>15.4023</c:v>
                </c:pt>
                <c:pt idx="155">
                  <c:v>15.50225</c:v>
                </c:pt>
                <c:pt idx="156">
                  <c:v>15.6022</c:v>
                </c:pt>
                <c:pt idx="157">
                  <c:v>15.70215</c:v>
                </c:pt>
                <c:pt idx="158">
                  <c:v>15.802099999999999</c:v>
                </c:pt>
                <c:pt idx="159">
                  <c:v>15.902049999999999</c:v>
                </c:pt>
                <c:pt idx="160">
                  <c:v>16.001999999999999</c:v>
                </c:pt>
                <c:pt idx="161">
                  <c:v>16.101949999999999</c:v>
                </c:pt>
                <c:pt idx="162">
                  <c:v>16.201899999999998</c:v>
                </c:pt>
                <c:pt idx="163">
                  <c:v>16.301850000000002</c:v>
                </c:pt>
                <c:pt idx="164">
                  <c:v>16.401800000000001</c:v>
                </c:pt>
                <c:pt idx="165">
                  <c:v>16.501750000000001</c:v>
                </c:pt>
                <c:pt idx="166">
                  <c:v>16.601700000000001</c:v>
                </c:pt>
                <c:pt idx="167">
                  <c:v>16.701650000000001</c:v>
                </c:pt>
                <c:pt idx="168">
                  <c:v>16.801600000000001</c:v>
                </c:pt>
                <c:pt idx="169">
                  <c:v>16.90155</c:v>
                </c:pt>
                <c:pt idx="170">
                  <c:v>17.0015</c:v>
                </c:pt>
                <c:pt idx="171">
                  <c:v>17.10145</c:v>
                </c:pt>
                <c:pt idx="172">
                  <c:v>17.2014</c:v>
                </c:pt>
                <c:pt idx="173">
                  <c:v>17.301349999999999</c:v>
                </c:pt>
                <c:pt idx="174">
                  <c:v>17.401299999999999</c:v>
                </c:pt>
                <c:pt idx="175">
                  <c:v>17.501249999999999</c:v>
                </c:pt>
                <c:pt idx="176">
                  <c:v>17.601199999999999</c:v>
                </c:pt>
                <c:pt idx="177">
                  <c:v>17.701149999999998</c:v>
                </c:pt>
                <c:pt idx="178">
                  <c:v>17.801100000000002</c:v>
                </c:pt>
                <c:pt idx="179">
                  <c:v>17.901050000000001</c:v>
                </c:pt>
                <c:pt idx="180">
                  <c:v>18.001000000000001</c:v>
                </c:pt>
                <c:pt idx="181">
                  <c:v>18.100950000000001</c:v>
                </c:pt>
                <c:pt idx="182">
                  <c:v>18.200900000000001</c:v>
                </c:pt>
                <c:pt idx="183">
                  <c:v>18.300850000000001</c:v>
                </c:pt>
                <c:pt idx="184">
                  <c:v>18.4008</c:v>
                </c:pt>
                <c:pt idx="185">
                  <c:v>18.50075</c:v>
                </c:pt>
                <c:pt idx="186">
                  <c:v>18.6007</c:v>
                </c:pt>
                <c:pt idx="187">
                  <c:v>18.70065</c:v>
                </c:pt>
                <c:pt idx="188">
                  <c:v>18.800599999999999</c:v>
                </c:pt>
                <c:pt idx="189">
                  <c:v>18.900549999999999</c:v>
                </c:pt>
                <c:pt idx="190">
                  <c:v>19.000499999999999</c:v>
                </c:pt>
                <c:pt idx="191">
                  <c:v>19.100449999999999</c:v>
                </c:pt>
                <c:pt idx="192">
                  <c:v>19.200399999999998</c:v>
                </c:pt>
                <c:pt idx="193">
                  <c:v>19.300350000000002</c:v>
                </c:pt>
                <c:pt idx="194">
                  <c:v>19.400300000000001</c:v>
                </c:pt>
                <c:pt idx="195">
                  <c:v>19.500250000000001</c:v>
                </c:pt>
                <c:pt idx="196">
                  <c:v>19.600200000000001</c:v>
                </c:pt>
                <c:pt idx="197">
                  <c:v>19.700150000000001</c:v>
                </c:pt>
                <c:pt idx="198">
                  <c:v>19.8001</c:v>
                </c:pt>
                <c:pt idx="199">
                  <c:v>19.90005</c:v>
                </c:pt>
                <c:pt idx="200">
                  <c:v>20</c:v>
                </c:pt>
              </c:numCache>
            </c:numRef>
          </c:xVal>
          <c:yVal>
            <c:numRef>
              <c:f>'IF Response'!$E$3:$E$203</c:f>
              <c:numCache>
                <c:formatCode>General</c:formatCode>
                <c:ptCount val="201"/>
                <c:pt idx="0">
                  <c:v>-1.4104800000000139E-2</c:v>
                </c:pt>
                <c:pt idx="1">
                  <c:v>0</c:v>
                </c:pt>
                <c:pt idx="2">
                  <c:v>-0.21541260000000051</c:v>
                </c:pt>
                <c:pt idx="3">
                  <c:v>-0.17681360000000002</c:v>
                </c:pt>
                <c:pt idx="4">
                  <c:v>-0.51367519999999978</c:v>
                </c:pt>
                <c:pt idx="5">
                  <c:v>-0.46246760000000009</c:v>
                </c:pt>
                <c:pt idx="6">
                  <c:v>-0.59110260000000014</c:v>
                </c:pt>
                <c:pt idx="7">
                  <c:v>-0.53281109999999998</c:v>
                </c:pt>
                <c:pt idx="8">
                  <c:v>-0.64601370000000014</c:v>
                </c:pt>
                <c:pt idx="9">
                  <c:v>-0.71739910000000062</c:v>
                </c:pt>
                <c:pt idx="10">
                  <c:v>-0.59271139999999978</c:v>
                </c:pt>
                <c:pt idx="11">
                  <c:v>-0.75968260000000054</c:v>
                </c:pt>
                <c:pt idx="12">
                  <c:v>-0.76886650000000056</c:v>
                </c:pt>
                <c:pt idx="13">
                  <c:v>-0.87251610000000035</c:v>
                </c:pt>
                <c:pt idx="14">
                  <c:v>-0.84520719999999994</c:v>
                </c:pt>
                <c:pt idx="15">
                  <c:v>-0.82793420000000051</c:v>
                </c:pt>
                <c:pt idx="16">
                  <c:v>-0.67194410000000016</c:v>
                </c:pt>
                <c:pt idx="17">
                  <c:v>-0.5159501999999998</c:v>
                </c:pt>
                <c:pt idx="18">
                  <c:v>-0.54739380000000004</c:v>
                </c:pt>
                <c:pt idx="19">
                  <c:v>-0.51021810000000034</c:v>
                </c:pt>
                <c:pt idx="20">
                  <c:v>-0.5177240000000003</c:v>
                </c:pt>
                <c:pt idx="21">
                  <c:v>-0.44260359999999999</c:v>
                </c:pt>
                <c:pt idx="22">
                  <c:v>-0.44606969999999979</c:v>
                </c:pt>
                <c:pt idx="23">
                  <c:v>-0.41320850000000053</c:v>
                </c:pt>
                <c:pt idx="24">
                  <c:v>-0.44959729999999976</c:v>
                </c:pt>
                <c:pt idx="25">
                  <c:v>-0.54016589999999987</c:v>
                </c:pt>
                <c:pt idx="26">
                  <c:v>-0.58665850000000042</c:v>
                </c:pt>
                <c:pt idx="27">
                  <c:v>-0.57558009999999982</c:v>
                </c:pt>
                <c:pt idx="28">
                  <c:v>-0.77839089999999977</c:v>
                </c:pt>
                <c:pt idx="29">
                  <c:v>-0.87545390000000012</c:v>
                </c:pt>
                <c:pt idx="30">
                  <c:v>-0.92682410000000015</c:v>
                </c:pt>
                <c:pt idx="31">
                  <c:v>-0.91421840000000021</c:v>
                </c:pt>
                <c:pt idx="32">
                  <c:v>-0.87975690000000029</c:v>
                </c:pt>
                <c:pt idx="33">
                  <c:v>-1.0388012</c:v>
                </c:pt>
                <c:pt idx="34">
                  <c:v>-0.96810720000000039</c:v>
                </c:pt>
                <c:pt idx="35">
                  <c:v>-1.0272541000000004</c:v>
                </c:pt>
                <c:pt idx="36">
                  <c:v>-0.95235629999999993</c:v>
                </c:pt>
                <c:pt idx="37">
                  <c:v>-0.95815420000000007</c:v>
                </c:pt>
                <c:pt idx="38">
                  <c:v>-0.95897720000000053</c:v>
                </c:pt>
                <c:pt idx="39">
                  <c:v>-0.95068260000000038</c:v>
                </c:pt>
                <c:pt idx="40">
                  <c:v>-0.97632310000000011</c:v>
                </c:pt>
                <c:pt idx="41">
                  <c:v>-0.9583497000000003</c:v>
                </c:pt>
                <c:pt idx="42">
                  <c:v>-1.0722866</c:v>
                </c:pt>
                <c:pt idx="43">
                  <c:v>-1.0064845</c:v>
                </c:pt>
                <c:pt idx="44">
                  <c:v>-1.0790205000000004</c:v>
                </c:pt>
                <c:pt idx="45">
                  <c:v>-1.1360001000000004</c:v>
                </c:pt>
                <c:pt idx="46">
                  <c:v>-1.1623258000000005</c:v>
                </c:pt>
                <c:pt idx="47">
                  <c:v>-1.1920657000000006</c:v>
                </c:pt>
                <c:pt idx="48">
                  <c:v>-1.1378751000000005</c:v>
                </c:pt>
                <c:pt idx="49">
                  <c:v>-1.1761536000000001</c:v>
                </c:pt>
                <c:pt idx="50">
                  <c:v>-1.1696705999999999</c:v>
                </c:pt>
                <c:pt idx="51">
                  <c:v>-1.1989217000000005</c:v>
                </c:pt>
                <c:pt idx="52">
                  <c:v>-1.2290725</c:v>
                </c:pt>
                <c:pt idx="53">
                  <c:v>-1.2517633000000004</c:v>
                </c:pt>
                <c:pt idx="54">
                  <c:v>-1.2531724000000004</c:v>
                </c:pt>
                <c:pt idx="55">
                  <c:v>-1.2666259000000002</c:v>
                </c:pt>
                <c:pt idx="56">
                  <c:v>-1.2803464</c:v>
                </c:pt>
                <c:pt idx="57">
                  <c:v>-1.2452717</c:v>
                </c:pt>
                <c:pt idx="58">
                  <c:v>-1.2127843</c:v>
                </c:pt>
                <c:pt idx="59">
                  <c:v>-1.1855568999999999</c:v>
                </c:pt>
                <c:pt idx="60">
                  <c:v>-1.1585331000000005</c:v>
                </c:pt>
                <c:pt idx="61">
                  <c:v>-1.1448378000000003</c:v>
                </c:pt>
                <c:pt idx="62">
                  <c:v>-1.1474270999999998</c:v>
                </c:pt>
                <c:pt idx="63">
                  <c:v>-1.1865953999999999</c:v>
                </c:pt>
                <c:pt idx="64">
                  <c:v>-1.1786780000000006</c:v>
                </c:pt>
                <c:pt idx="65">
                  <c:v>-1.1794204000000006</c:v>
                </c:pt>
                <c:pt idx="66">
                  <c:v>-1.1730361</c:v>
                </c:pt>
                <c:pt idx="67">
                  <c:v>-1.1613569000000004</c:v>
                </c:pt>
                <c:pt idx="68">
                  <c:v>-1.1907239000000001</c:v>
                </c:pt>
                <c:pt idx="69">
                  <c:v>-1.1794881999999998</c:v>
                </c:pt>
                <c:pt idx="70">
                  <c:v>-1.1727952999999998</c:v>
                </c:pt>
                <c:pt idx="71">
                  <c:v>-1.1340422000000006</c:v>
                </c:pt>
                <c:pt idx="72">
                  <c:v>-1.1027608000000004</c:v>
                </c:pt>
                <c:pt idx="73">
                  <c:v>-1.1167831000000001</c:v>
                </c:pt>
                <c:pt idx="74">
                  <c:v>-1.1017442000000006</c:v>
                </c:pt>
                <c:pt idx="75">
                  <c:v>-1.0843911000000004</c:v>
                </c:pt>
                <c:pt idx="76">
                  <c:v>-1.1055369000000006</c:v>
                </c:pt>
                <c:pt idx="77">
                  <c:v>-1.1013631999999998</c:v>
                </c:pt>
                <c:pt idx="78">
                  <c:v>-1.1042561000000006</c:v>
                </c:pt>
                <c:pt idx="79">
                  <c:v>-1.1696480999999999</c:v>
                </c:pt>
                <c:pt idx="80">
                  <c:v>-1.2726445000000002</c:v>
                </c:pt>
                <c:pt idx="81">
                  <c:v>-1.3158006000000002</c:v>
                </c:pt>
                <c:pt idx="82">
                  <c:v>-1.3756571000000006</c:v>
                </c:pt>
                <c:pt idx="83">
                  <c:v>-1.4328780000000005</c:v>
                </c:pt>
                <c:pt idx="84">
                  <c:v>-1.6040954000000003</c:v>
                </c:pt>
                <c:pt idx="85">
                  <c:v>-1.6646657000000005</c:v>
                </c:pt>
                <c:pt idx="86">
                  <c:v>-1.7740750000000007</c:v>
                </c:pt>
                <c:pt idx="87">
                  <c:v>-1.8779626000000009</c:v>
                </c:pt>
                <c:pt idx="88">
                  <c:v>-1.9728751000000004</c:v>
                </c:pt>
                <c:pt idx="89">
                  <c:v>-2.0301499000000005</c:v>
                </c:pt>
                <c:pt idx="90">
                  <c:v>-2.0151285999999997</c:v>
                </c:pt>
                <c:pt idx="91">
                  <c:v>-2.0552783000000003</c:v>
                </c:pt>
                <c:pt idx="92">
                  <c:v>-2.0061354000000007</c:v>
                </c:pt>
                <c:pt idx="93">
                  <c:v>-1.9573293000000005</c:v>
                </c:pt>
                <c:pt idx="94">
                  <c:v>-1.892818000000001</c:v>
                </c:pt>
                <c:pt idx="95">
                  <c:v>-1.8121046999999999</c:v>
                </c:pt>
                <c:pt idx="96">
                  <c:v>-1.7151646000000005</c:v>
                </c:pt>
                <c:pt idx="97">
                  <c:v>-1.6292952999999999</c:v>
                </c:pt>
                <c:pt idx="98">
                  <c:v>-1.6009682999999999</c:v>
                </c:pt>
                <c:pt idx="99">
                  <c:v>-1.5048979999999998</c:v>
                </c:pt>
                <c:pt idx="100">
                  <c:v>-1.5255961000000005</c:v>
                </c:pt>
                <c:pt idx="101">
                  <c:v>-1.5482554000000004</c:v>
                </c:pt>
                <c:pt idx="102">
                  <c:v>-1.5384229999999999</c:v>
                </c:pt>
                <c:pt idx="103">
                  <c:v>-1.5790766999999999</c:v>
                </c:pt>
                <c:pt idx="104">
                  <c:v>-1.7259912000000002</c:v>
                </c:pt>
                <c:pt idx="105">
                  <c:v>-1.7341666</c:v>
                </c:pt>
                <c:pt idx="106">
                  <c:v>-1.8636699000000005</c:v>
                </c:pt>
                <c:pt idx="107">
                  <c:v>-1.8592561999999999</c:v>
                </c:pt>
                <c:pt idx="108">
                  <c:v>-1.9462199</c:v>
                </c:pt>
                <c:pt idx="109">
                  <c:v>-1.9351296000000007</c:v>
                </c:pt>
                <c:pt idx="110">
                  <c:v>-1.8686423000000003</c:v>
                </c:pt>
                <c:pt idx="111">
                  <c:v>-1.9878545000000001</c:v>
                </c:pt>
                <c:pt idx="112">
                  <c:v>-1.9323907</c:v>
                </c:pt>
                <c:pt idx="113">
                  <c:v>-1.9762425000000006</c:v>
                </c:pt>
                <c:pt idx="114">
                  <c:v>-1.9507231000000003</c:v>
                </c:pt>
                <c:pt idx="115">
                  <c:v>-1.9636740000000001</c:v>
                </c:pt>
                <c:pt idx="116">
                  <c:v>-1.985048700000001</c:v>
                </c:pt>
                <c:pt idx="117">
                  <c:v>-1.9178567000000006</c:v>
                </c:pt>
                <c:pt idx="118">
                  <c:v>-1.9996657000000004</c:v>
                </c:pt>
                <c:pt idx="119">
                  <c:v>-1.9613786000000006</c:v>
                </c:pt>
                <c:pt idx="120">
                  <c:v>-1.9479736999999995</c:v>
                </c:pt>
                <c:pt idx="121">
                  <c:v>-1.9108290000000006</c:v>
                </c:pt>
                <c:pt idx="122">
                  <c:v>-1.8675751000000007</c:v>
                </c:pt>
                <c:pt idx="123">
                  <c:v>-1.8537811999999994</c:v>
                </c:pt>
                <c:pt idx="124">
                  <c:v>-1.7557215000000008</c:v>
                </c:pt>
                <c:pt idx="125">
                  <c:v>-1.8342385000000005</c:v>
                </c:pt>
                <c:pt idx="126">
                  <c:v>-1.7735761999999999</c:v>
                </c:pt>
                <c:pt idx="127">
                  <c:v>-1.8104290999999995</c:v>
                </c:pt>
                <c:pt idx="128">
                  <c:v>-1.8312830999999994</c:v>
                </c:pt>
                <c:pt idx="129">
                  <c:v>-1.7363472</c:v>
                </c:pt>
                <c:pt idx="130">
                  <c:v>-1.8550218999999997</c:v>
                </c:pt>
                <c:pt idx="131">
                  <c:v>-1.8141293000000003</c:v>
                </c:pt>
                <c:pt idx="132">
                  <c:v>-1.8382163</c:v>
                </c:pt>
                <c:pt idx="133">
                  <c:v>-1.8233456000000006</c:v>
                </c:pt>
                <c:pt idx="134">
                  <c:v>-1.8999648000000002</c:v>
                </c:pt>
                <c:pt idx="135">
                  <c:v>-2.0330777000000007</c:v>
                </c:pt>
                <c:pt idx="136">
                  <c:v>-2.0776849000000004</c:v>
                </c:pt>
                <c:pt idx="137">
                  <c:v>-2.1613650000000009</c:v>
                </c:pt>
                <c:pt idx="138">
                  <c:v>-2.3183770000000008</c:v>
                </c:pt>
                <c:pt idx="139">
                  <c:v>-2.5400996000000005</c:v>
                </c:pt>
                <c:pt idx="140">
                  <c:v>-2.5717778000000004</c:v>
                </c:pt>
                <c:pt idx="141">
                  <c:v>-2.6339650000000008</c:v>
                </c:pt>
                <c:pt idx="142">
                  <c:v>-2.7878299000000011</c:v>
                </c:pt>
                <c:pt idx="143">
                  <c:v>-2.7490992000000007</c:v>
                </c:pt>
                <c:pt idx="144">
                  <c:v>-2.8855338000000001</c:v>
                </c:pt>
                <c:pt idx="145">
                  <c:v>-2.8925127999999996</c:v>
                </c:pt>
                <c:pt idx="146">
                  <c:v>-2.962554400000001</c:v>
                </c:pt>
                <c:pt idx="147">
                  <c:v>-2.9830087999999995</c:v>
                </c:pt>
                <c:pt idx="148">
                  <c:v>-2.9788813000000003</c:v>
                </c:pt>
                <c:pt idx="149">
                  <c:v>-3.0626664000000003</c:v>
                </c:pt>
                <c:pt idx="150">
                  <c:v>-3.1375736999999999</c:v>
                </c:pt>
                <c:pt idx="151">
                  <c:v>-3.2565531999999999</c:v>
                </c:pt>
                <c:pt idx="152">
                  <c:v>-3.388195500000001</c:v>
                </c:pt>
                <c:pt idx="153">
                  <c:v>-3.5430169000000005</c:v>
                </c:pt>
                <c:pt idx="154">
                  <c:v>-3.6510118999999994</c:v>
                </c:pt>
                <c:pt idx="155">
                  <c:v>-3.7520598000000005</c:v>
                </c:pt>
                <c:pt idx="156">
                  <c:v>-3.8231437999999995</c:v>
                </c:pt>
                <c:pt idx="157">
                  <c:v>-3.7976338000000007</c:v>
                </c:pt>
                <c:pt idx="158">
                  <c:v>-3.7387661999999997</c:v>
                </c:pt>
                <c:pt idx="159">
                  <c:v>-3.7283358000000009</c:v>
                </c:pt>
                <c:pt idx="160">
                  <c:v>-3.7630647999999995</c:v>
                </c:pt>
                <c:pt idx="161">
                  <c:v>-3.9105148000000005</c:v>
                </c:pt>
                <c:pt idx="162">
                  <c:v>-4.0325318000000001</c:v>
                </c:pt>
                <c:pt idx="163">
                  <c:v>-4.1934788000000003</c:v>
                </c:pt>
                <c:pt idx="164">
                  <c:v>-4.2950057999999993</c:v>
                </c:pt>
                <c:pt idx="165">
                  <c:v>-4.3386638</c:v>
                </c:pt>
                <c:pt idx="166">
                  <c:v>-4.340005800000001</c:v>
                </c:pt>
                <c:pt idx="167">
                  <c:v>-4.3197348</c:v>
                </c:pt>
                <c:pt idx="168">
                  <c:v>-4.2732798000000001</c:v>
                </c:pt>
                <c:pt idx="169">
                  <c:v>-4.177826800000001</c:v>
                </c:pt>
                <c:pt idx="170">
                  <c:v>-4.0837387999999999</c:v>
                </c:pt>
                <c:pt idx="171">
                  <c:v>-3.986355800000001</c:v>
                </c:pt>
                <c:pt idx="172">
                  <c:v>-3.8554468000000002</c:v>
                </c:pt>
                <c:pt idx="173">
                  <c:v>-3.7242055000000009</c:v>
                </c:pt>
                <c:pt idx="174">
                  <c:v>-3.5799346000000005</c:v>
                </c:pt>
                <c:pt idx="175">
                  <c:v>-3.4134544999999994</c:v>
                </c:pt>
                <c:pt idx="176">
                  <c:v>-3.2763914999999999</c:v>
                </c:pt>
                <c:pt idx="177">
                  <c:v>-3.1584182000000007</c:v>
                </c:pt>
                <c:pt idx="178">
                  <c:v>-3.0498900000000004</c:v>
                </c:pt>
                <c:pt idx="179">
                  <c:v>-2.9526715000000001</c:v>
                </c:pt>
                <c:pt idx="180">
                  <c:v>-2.9497247</c:v>
                </c:pt>
                <c:pt idx="181">
                  <c:v>-2.9800496000000001</c:v>
                </c:pt>
                <c:pt idx="182">
                  <c:v>-3.0438970999999997</c:v>
                </c:pt>
                <c:pt idx="183">
                  <c:v>-3.1255707999999993</c:v>
                </c:pt>
                <c:pt idx="184">
                  <c:v>-3.1772122000000005</c:v>
                </c:pt>
                <c:pt idx="185">
                  <c:v>-3.2467198000000002</c:v>
                </c:pt>
                <c:pt idx="186">
                  <c:v>-3.2844071000000001</c:v>
                </c:pt>
                <c:pt idx="187">
                  <c:v>-3.3541493000000004</c:v>
                </c:pt>
                <c:pt idx="188">
                  <c:v>-3.4084363000000009</c:v>
                </c:pt>
                <c:pt idx="189">
                  <c:v>-3.4757924000000004</c:v>
                </c:pt>
                <c:pt idx="190">
                  <c:v>-3.4843926000000005</c:v>
                </c:pt>
                <c:pt idx="191">
                  <c:v>-3.4810071000000002</c:v>
                </c:pt>
                <c:pt idx="192">
                  <c:v>-3.4732528</c:v>
                </c:pt>
                <c:pt idx="193">
                  <c:v>-3.4504323000000001</c:v>
                </c:pt>
                <c:pt idx="194">
                  <c:v>-3.423386100000001</c:v>
                </c:pt>
                <c:pt idx="195">
                  <c:v>-3.3830447000000001</c:v>
                </c:pt>
                <c:pt idx="196">
                  <c:v>-3.4016557000000001</c:v>
                </c:pt>
                <c:pt idx="197">
                  <c:v>-3.4361644</c:v>
                </c:pt>
                <c:pt idx="198">
                  <c:v>-3.512259900000001</c:v>
                </c:pt>
                <c:pt idx="199">
                  <c:v>-3.575274900000001</c:v>
                </c:pt>
                <c:pt idx="200">
                  <c:v>-3.6153930999999995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08-4173-93F1-A72A21A9D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94080"/>
        <c:axId val="68496000"/>
      </c:scatterChart>
      <c:valAx>
        <c:axId val="68494080"/>
        <c:scaling>
          <c:orientation val="minMax"/>
          <c:max val="2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txPr>
          <a:bodyPr rot="0" vert="horz"/>
          <a:lstStyle/>
          <a:p>
            <a:pPr>
              <a:defRPr/>
            </a:pPr>
            <a:endParaRPr lang="en-US"/>
          </a:p>
        </c:txPr>
        <c:crossAx val="68496000"/>
        <c:crosses val="autoZero"/>
        <c:crossBetween val="midCat"/>
      </c:valAx>
      <c:valAx>
        <c:axId val="68496000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849408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138049451601515"/>
          <c:y val="0.68226778944298638"/>
          <c:w val="0.41874990836501075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</a:t>
            </a:r>
          </a:p>
        </c:rich>
      </c:tx>
      <c:layout>
        <c:manualLayout>
          <c:xMode val="edge"/>
          <c:yMode val="edge"/>
          <c:x val="0.41459703935735731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'IP3'!$I$5:$I$204</c:f>
              <c:numCache>
                <c:formatCode>General</c:formatCode>
                <c:ptCount val="200"/>
                <c:pt idx="0">
                  <c:v>18.091000000000001</c:v>
                </c:pt>
                <c:pt idx="1">
                  <c:v>18.260999999999999</c:v>
                </c:pt>
                <c:pt idx="2">
                  <c:v>18.431000000000001</c:v>
                </c:pt>
                <c:pt idx="3">
                  <c:v>18.600999999999999</c:v>
                </c:pt>
                <c:pt idx="4">
                  <c:v>18.771000000000001</c:v>
                </c:pt>
                <c:pt idx="5">
                  <c:v>18.940999999999999</c:v>
                </c:pt>
                <c:pt idx="6">
                  <c:v>19.111000000000001</c:v>
                </c:pt>
                <c:pt idx="7">
                  <c:v>19.280999999999999</c:v>
                </c:pt>
                <c:pt idx="8">
                  <c:v>19.451000000000001</c:v>
                </c:pt>
                <c:pt idx="9">
                  <c:v>19.620999999999999</c:v>
                </c:pt>
                <c:pt idx="10">
                  <c:v>19.791</c:v>
                </c:pt>
                <c:pt idx="11">
                  <c:v>19.960999999999999</c:v>
                </c:pt>
                <c:pt idx="12">
                  <c:v>20.131</c:v>
                </c:pt>
                <c:pt idx="13">
                  <c:v>20.300999999999998</c:v>
                </c:pt>
                <c:pt idx="14">
                  <c:v>20.471</c:v>
                </c:pt>
                <c:pt idx="15">
                  <c:v>20.640999999999998</c:v>
                </c:pt>
                <c:pt idx="16">
                  <c:v>20.811</c:v>
                </c:pt>
                <c:pt idx="17">
                  <c:v>20.981000000000002</c:v>
                </c:pt>
                <c:pt idx="18">
                  <c:v>21.151</c:v>
                </c:pt>
                <c:pt idx="19">
                  <c:v>21.321000000000002</c:v>
                </c:pt>
                <c:pt idx="20">
                  <c:v>21.491</c:v>
                </c:pt>
                <c:pt idx="21">
                  <c:v>21.661000000000001</c:v>
                </c:pt>
                <c:pt idx="22">
                  <c:v>21.831</c:v>
                </c:pt>
                <c:pt idx="23">
                  <c:v>22.001000000000001</c:v>
                </c:pt>
                <c:pt idx="24">
                  <c:v>22.170999999999999</c:v>
                </c:pt>
                <c:pt idx="25">
                  <c:v>22.341000000000001</c:v>
                </c:pt>
                <c:pt idx="26">
                  <c:v>22.510999999999999</c:v>
                </c:pt>
                <c:pt idx="27">
                  <c:v>22.681000000000001</c:v>
                </c:pt>
                <c:pt idx="28">
                  <c:v>22.850999999999999</c:v>
                </c:pt>
                <c:pt idx="29">
                  <c:v>23.021000000000001</c:v>
                </c:pt>
                <c:pt idx="30">
                  <c:v>23.190999999999999</c:v>
                </c:pt>
                <c:pt idx="31">
                  <c:v>23.361000000000001</c:v>
                </c:pt>
                <c:pt idx="32">
                  <c:v>23.530999999999999</c:v>
                </c:pt>
                <c:pt idx="33">
                  <c:v>23.701000000000001</c:v>
                </c:pt>
                <c:pt idx="34">
                  <c:v>23.870999999999999</c:v>
                </c:pt>
                <c:pt idx="35">
                  <c:v>24.041</c:v>
                </c:pt>
                <c:pt idx="36">
                  <c:v>24.210999999999999</c:v>
                </c:pt>
                <c:pt idx="37">
                  <c:v>24.381</c:v>
                </c:pt>
                <c:pt idx="38">
                  <c:v>24.550999999999998</c:v>
                </c:pt>
                <c:pt idx="39">
                  <c:v>24.721</c:v>
                </c:pt>
                <c:pt idx="40">
                  <c:v>24.890999999999998</c:v>
                </c:pt>
                <c:pt idx="41">
                  <c:v>25.061</c:v>
                </c:pt>
                <c:pt idx="42">
                  <c:v>25.231000000000002</c:v>
                </c:pt>
                <c:pt idx="43">
                  <c:v>25.401</c:v>
                </c:pt>
                <c:pt idx="44">
                  <c:v>25.571000000000002</c:v>
                </c:pt>
                <c:pt idx="45">
                  <c:v>25.741</c:v>
                </c:pt>
                <c:pt idx="46">
                  <c:v>25.911000000000001</c:v>
                </c:pt>
                <c:pt idx="47">
                  <c:v>26.081</c:v>
                </c:pt>
                <c:pt idx="48">
                  <c:v>26.251000000000001</c:v>
                </c:pt>
                <c:pt idx="49">
                  <c:v>26.420999999999999</c:v>
                </c:pt>
                <c:pt idx="50">
                  <c:v>26.591000000000001</c:v>
                </c:pt>
                <c:pt idx="51">
                  <c:v>26.760999999999999</c:v>
                </c:pt>
                <c:pt idx="52">
                  <c:v>26.931000000000001</c:v>
                </c:pt>
                <c:pt idx="53">
                  <c:v>27.100999999999999</c:v>
                </c:pt>
                <c:pt idx="54">
                  <c:v>27.271000000000001</c:v>
                </c:pt>
                <c:pt idx="55">
                  <c:v>27.440999999999999</c:v>
                </c:pt>
                <c:pt idx="56">
                  <c:v>27.611000000000001</c:v>
                </c:pt>
                <c:pt idx="57">
                  <c:v>27.780999999999999</c:v>
                </c:pt>
                <c:pt idx="58">
                  <c:v>27.951000000000001</c:v>
                </c:pt>
                <c:pt idx="59">
                  <c:v>28.120999999999999</c:v>
                </c:pt>
                <c:pt idx="60">
                  <c:v>28.291</c:v>
                </c:pt>
                <c:pt idx="61">
                  <c:v>28.460999999999999</c:v>
                </c:pt>
                <c:pt idx="62">
                  <c:v>28.631</c:v>
                </c:pt>
                <c:pt idx="63">
                  <c:v>28.800999999999998</c:v>
                </c:pt>
                <c:pt idx="64">
                  <c:v>28.971</c:v>
                </c:pt>
                <c:pt idx="65">
                  <c:v>29.140999999999998</c:v>
                </c:pt>
                <c:pt idx="66">
                  <c:v>29.311</c:v>
                </c:pt>
                <c:pt idx="67">
                  <c:v>29.481000000000002</c:v>
                </c:pt>
                <c:pt idx="68">
                  <c:v>29.651</c:v>
                </c:pt>
                <c:pt idx="69">
                  <c:v>29.821000000000002</c:v>
                </c:pt>
                <c:pt idx="70">
                  <c:v>29.991</c:v>
                </c:pt>
                <c:pt idx="71">
                  <c:v>30.161000000000001</c:v>
                </c:pt>
                <c:pt idx="72">
                  <c:v>30.331</c:v>
                </c:pt>
                <c:pt idx="73">
                  <c:v>30.501000000000001</c:v>
                </c:pt>
                <c:pt idx="74">
                  <c:v>30.670999999999999</c:v>
                </c:pt>
                <c:pt idx="75">
                  <c:v>30.841000000000001</c:v>
                </c:pt>
                <c:pt idx="76">
                  <c:v>31.010999999999999</c:v>
                </c:pt>
                <c:pt idx="77">
                  <c:v>31.181000000000001</c:v>
                </c:pt>
                <c:pt idx="78">
                  <c:v>31.350999999999999</c:v>
                </c:pt>
                <c:pt idx="79">
                  <c:v>31.521000000000001</c:v>
                </c:pt>
                <c:pt idx="80">
                  <c:v>31.690999999999999</c:v>
                </c:pt>
                <c:pt idx="81">
                  <c:v>31.861000000000001</c:v>
                </c:pt>
                <c:pt idx="82">
                  <c:v>32.030999999999999</c:v>
                </c:pt>
                <c:pt idx="83">
                  <c:v>32.201000000000001</c:v>
                </c:pt>
                <c:pt idx="84">
                  <c:v>32.371000000000002</c:v>
                </c:pt>
                <c:pt idx="85">
                  <c:v>32.540999999999997</c:v>
                </c:pt>
                <c:pt idx="86">
                  <c:v>32.710999999999999</c:v>
                </c:pt>
                <c:pt idx="87">
                  <c:v>32.881</c:v>
                </c:pt>
                <c:pt idx="88">
                  <c:v>33.051000000000002</c:v>
                </c:pt>
                <c:pt idx="89">
                  <c:v>33.220999999999997</c:v>
                </c:pt>
                <c:pt idx="90">
                  <c:v>33.390999999999998</c:v>
                </c:pt>
                <c:pt idx="91">
                  <c:v>33.561</c:v>
                </c:pt>
                <c:pt idx="92">
                  <c:v>33.731000000000002</c:v>
                </c:pt>
                <c:pt idx="93">
                  <c:v>33.901000000000003</c:v>
                </c:pt>
                <c:pt idx="94">
                  <c:v>34.070999999999998</c:v>
                </c:pt>
                <c:pt idx="95">
                  <c:v>34.241</c:v>
                </c:pt>
                <c:pt idx="96">
                  <c:v>34.411000000000001</c:v>
                </c:pt>
                <c:pt idx="97">
                  <c:v>34.581000000000003</c:v>
                </c:pt>
                <c:pt idx="98">
                  <c:v>34.750999999999998</c:v>
                </c:pt>
                <c:pt idx="99">
                  <c:v>34.920999999999999</c:v>
                </c:pt>
                <c:pt idx="100">
                  <c:v>35.091000000000001</c:v>
                </c:pt>
                <c:pt idx="101">
                  <c:v>35.261000000000003</c:v>
                </c:pt>
                <c:pt idx="102">
                  <c:v>35.430999999999997</c:v>
                </c:pt>
                <c:pt idx="103">
                  <c:v>35.600999999999999</c:v>
                </c:pt>
                <c:pt idx="104">
                  <c:v>35.771000000000001</c:v>
                </c:pt>
                <c:pt idx="105">
                  <c:v>35.941000000000003</c:v>
                </c:pt>
                <c:pt idx="106">
                  <c:v>36.110999999999997</c:v>
                </c:pt>
                <c:pt idx="107">
                  <c:v>36.280999999999999</c:v>
                </c:pt>
                <c:pt idx="108">
                  <c:v>36.451000000000001</c:v>
                </c:pt>
                <c:pt idx="109">
                  <c:v>36.621000000000002</c:v>
                </c:pt>
                <c:pt idx="110">
                  <c:v>36.790999999999997</c:v>
                </c:pt>
                <c:pt idx="111">
                  <c:v>36.960999999999999</c:v>
                </c:pt>
                <c:pt idx="112">
                  <c:v>37.131</c:v>
                </c:pt>
                <c:pt idx="113">
                  <c:v>37.301000000000002</c:v>
                </c:pt>
                <c:pt idx="114">
                  <c:v>37.470999999999997</c:v>
                </c:pt>
                <c:pt idx="115">
                  <c:v>37.640999999999998</c:v>
                </c:pt>
                <c:pt idx="116">
                  <c:v>37.811</c:v>
                </c:pt>
                <c:pt idx="117">
                  <c:v>37.981000000000002</c:v>
                </c:pt>
                <c:pt idx="118">
                  <c:v>38.151000000000003</c:v>
                </c:pt>
                <c:pt idx="119">
                  <c:v>38.320999999999998</c:v>
                </c:pt>
                <c:pt idx="120">
                  <c:v>38.491</c:v>
                </c:pt>
                <c:pt idx="121">
                  <c:v>38.661000000000001</c:v>
                </c:pt>
                <c:pt idx="122">
                  <c:v>38.831000000000003</c:v>
                </c:pt>
                <c:pt idx="123">
                  <c:v>39.000999999999998</c:v>
                </c:pt>
                <c:pt idx="124">
                  <c:v>39.170999999999999</c:v>
                </c:pt>
                <c:pt idx="125">
                  <c:v>39.341000000000001</c:v>
                </c:pt>
                <c:pt idx="126">
                  <c:v>39.511000000000003</c:v>
                </c:pt>
                <c:pt idx="127">
                  <c:v>39.680999999999997</c:v>
                </c:pt>
                <c:pt idx="128">
                  <c:v>39.850999999999999</c:v>
                </c:pt>
                <c:pt idx="129">
                  <c:v>40.021000000000001</c:v>
                </c:pt>
                <c:pt idx="130">
                  <c:v>40.191000000000003</c:v>
                </c:pt>
                <c:pt idx="131">
                  <c:v>40.360999999999997</c:v>
                </c:pt>
                <c:pt idx="132">
                  <c:v>40.530999999999999</c:v>
                </c:pt>
                <c:pt idx="133">
                  <c:v>40.701000000000001</c:v>
                </c:pt>
                <c:pt idx="134">
                  <c:v>40.871000000000002</c:v>
                </c:pt>
                <c:pt idx="135">
                  <c:v>41.040999999999997</c:v>
                </c:pt>
                <c:pt idx="136">
                  <c:v>41.210999999999999</c:v>
                </c:pt>
                <c:pt idx="137">
                  <c:v>41.381</c:v>
                </c:pt>
                <c:pt idx="138">
                  <c:v>41.551000000000002</c:v>
                </c:pt>
                <c:pt idx="139">
                  <c:v>41.720999999999997</c:v>
                </c:pt>
                <c:pt idx="140">
                  <c:v>41.890999999999998</c:v>
                </c:pt>
                <c:pt idx="141">
                  <c:v>42.061</c:v>
                </c:pt>
                <c:pt idx="142">
                  <c:v>42.231000000000002</c:v>
                </c:pt>
                <c:pt idx="143">
                  <c:v>42.401000000000003</c:v>
                </c:pt>
                <c:pt idx="144">
                  <c:v>42.570999999999998</c:v>
                </c:pt>
                <c:pt idx="145">
                  <c:v>42.741</c:v>
                </c:pt>
                <c:pt idx="146">
                  <c:v>42.911000000000001</c:v>
                </c:pt>
                <c:pt idx="147">
                  <c:v>43.081000000000003</c:v>
                </c:pt>
                <c:pt idx="148">
                  <c:v>43.250999999999998</c:v>
                </c:pt>
                <c:pt idx="149">
                  <c:v>43.420999999999999</c:v>
                </c:pt>
                <c:pt idx="150">
                  <c:v>43.591000000000001</c:v>
                </c:pt>
                <c:pt idx="151">
                  <c:v>43.761000000000003</c:v>
                </c:pt>
                <c:pt idx="152">
                  <c:v>43.930999999999997</c:v>
                </c:pt>
                <c:pt idx="153">
                  <c:v>44.100999999999999</c:v>
                </c:pt>
                <c:pt idx="154">
                  <c:v>44.271000000000001</c:v>
                </c:pt>
                <c:pt idx="155">
                  <c:v>44.441000000000003</c:v>
                </c:pt>
                <c:pt idx="156">
                  <c:v>44.610999999999997</c:v>
                </c:pt>
                <c:pt idx="157">
                  <c:v>44.780999999999999</c:v>
                </c:pt>
                <c:pt idx="158">
                  <c:v>44.951000000000001</c:v>
                </c:pt>
                <c:pt idx="159">
                  <c:v>45.121000000000002</c:v>
                </c:pt>
                <c:pt idx="160">
                  <c:v>45.290999999999997</c:v>
                </c:pt>
                <c:pt idx="161">
                  <c:v>45.460999999999999</c:v>
                </c:pt>
                <c:pt idx="162">
                  <c:v>45.631</c:v>
                </c:pt>
                <c:pt idx="163">
                  <c:v>45.801000000000002</c:v>
                </c:pt>
                <c:pt idx="164">
                  <c:v>45.970999999999997</c:v>
                </c:pt>
                <c:pt idx="165">
                  <c:v>46.140999999999998</c:v>
                </c:pt>
                <c:pt idx="166">
                  <c:v>46.311</c:v>
                </c:pt>
                <c:pt idx="167">
                  <c:v>46.481000000000002</c:v>
                </c:pt>
                <c:pt idx="168">
                  <c:v>46.651000000000003</c:v>
                </c:pt>
                <c:pt idx="169">
                  <c:v>46.820999999999998</c:v>
                </c:pt>
                <c:pt idx="170">
                  <c:v>46.991</c:v>
                </c:pt>
                <c:pt idx="171">
                  <c:v>47.161000000000001</c:v>
                </c:pt>
                <c:pt idx="172">
                  <c:v>47.331000000000003</c:v>
                </c:pt>
                <c:pt idx="173">
                  <c:v>47.500999999999998</c:v>
                </c:pt>
                <c:pt idx="174">
                  <c:v>47.670999999999999</c:v>
                </c:pt>
                <c:pt idx="175">
                  <c:v>47.841000000000001</c:v>
                </c:pt>
                <c:pt idx="176">
                  <c:v>48.011000000000003</c:v>
                </c:pt>
                <c:pt idx="177">
                  <c:v>48.180999999999997</c:v>
                </c:pt>
                <c:pt idx="178">
                  <c:v>48.350999999999999</c:v>
                </c:pt>
                <c:pt idx="179">
                  <c:v>48.521000000000001</c:v>
                </c:pt>
                <c:pt idx="180">
                  <c:v>48.691000000000003</c:v>
                </c:pt>
                <c:pt idx="181">
                  <c:v>48.860999999999997</c:v>
                </c:pt>
                <c:pt idx="182">
                  <c:v>49.030999999999999</c:v>
                </c:pt>
                <c:pt idx="183">
                  <c:v>49.201000000000001</c:v>
                </c:pt>
                <c:pt idx="184">
                  <c:v>49.371000000000002</c:v>
                </c:pt>
                <c:pt idx="185">
                  <c:v>49.540999999999997</c:v>
                </c:pt>
                <c:pt idx="186">
                  <c:v>49.710999999999999</c:v>
                </c:pt>
                <c:pt idx="187">
                  <c:v>49.881</c:v>
                </c:pt>
                <c:pt idx="188">
                  <c:v>50.051000000000002</c:v>
                </c:pt>
                <c:pt idx="189">
                  <c:v>50.220999999999997</c:v>
                </c:pt>
                <c:pt idx="190">
                  <c:v>50.390999999999998</c:v>
                </c:pt>
                <c:pt idx="191">
                  <c:v>50.561</c:v>
                </c:pt>
                <c:pt idx="192">
                  <c:v>50.731000000000002</c:v>
                </c:pt>
                <c:pt idx="193">
                  <c:v>50.901000000000003</c:v>
                </c:pt>
                <c:pt idx="194">
                  <c:v>51.070999999999998</c:v>
                </c:pt>
                <c:pt idx="195">
                  <c:v>51.241</c:v>
                </c:pt>
                <c:pt idx="196">
                  <c:v>51.411000000000001</c:v>
                </c:pt>
                <c:pt idx="197">
                  <c:v>51.581000000000003</c:v>
                </c:pt>
                <c:pt idx="198">
                  <c:v>51.750999999999998</c:v>
                </c:pt>
                <c:pt idx="199">
                  <c:v>51.920999999999999</c:v>
                </c:pt>
              </c:numCache>
            </c:numRef>
          </c:xVal>
          <c:yVal>
            <c:numRef>
              <c:f>'IP3'!$J$5:$J$204</c:f>
              <c:numCache>
                <c:formatCode>General</c:formatCode>
                <c:ptCount val="200"/>
                <c:pt idx="0">
                  <c:v>10.666709000000001</c:v>
                </c:pt>
                <c:pt idx="1">
                  <c:v>12.435057</c:v>
                </c:pt>
                <c:pt idx="2">
                  <c:v>13.730854000000001</c:v>
                </c:pt>
                <c:pt idx="3">
                  <c:v>15.562483</c:v>
                </c:pt>
                <c:pt idx="4">
                  <c:v>17.619637000000001</c:v>
                </c:pt>
                <c:pt idx="5">
                  <c:v>16.936596000000002</c:v>
                </c:pt>
                <c:pt idx="6">
                  <c:v>17.505918999999999</c:v>
                </c:pt>
                <c:pt idx="7">
                  <c:v>18.429611000000001</c:v>
                </c:pt>
                <c:pt idx="8">
                  <c:v>19.589195</c:v>
                </c:pt>
                <c:pt idx="9">
                  <c:v>21.153842999999998</c:v>
                </c:pt>
                <c:pt idx="10">
                  <c:v>22.146595000000001</c:v>
                </c:pt>
                <c:pt idx="11">
                  <c:v>22.901056000000001</c:v>
                </c:pt>
                <c:pt idx="12">
                  <c:v>23.438257</c:v>
                </c:pt>
                <c:pt idx="13">
                  <c:v>23.212439</c:v>
                </c:pt>
                <c:pt idx="14">
                  <c:v>23.226959000000001</c:v>
                </c:pt>
                <c:pt idx="15">
                  <c:v>22.871399</c:v>
                </c:pt>
                <c:pt idx="16">
                  <c:v>23.514887000000002</c:v>
                </c:pt>
                <c:pt idx="17">
                  <c:v>23.961646999999999</c:v>
                </c:pt>
                <c:pt idx="18">
                  <c:v>24.174157999999998</c:v>
                </c:pt>
                <c:pt idx="19">
                  <c:v>24.218803000000001</c:v>
                </c:pt>
                <c:pt idx="20">
                  <c:v>24.216587000000001</c:v>
                </c:pt>
                <c:pt idx="21">
                  <c:v>24.089946999999999</c:v>
                </c:pt>
                <c:pt idx="22">
                  <c:v>24.004193999999998</c:v>
                </c:pt>
                <c:pt idx="23">
                  <c:v>22.925730000000001</c:v>
                </c:pt>
                <c:pt idx="24">
                  <c:v>22.386006999999999</c:v>
                </c:pt>
                <c:pt idx="25">
                  <c:v>22.412051999999999</c:v>
                </c:pt>
                <c:pt idx="26">
                  <c:v>22.296885</c:v>
                </c:pt>
                <c:pt idx="27">
                  <c:v>22.773046000000001</c:v>
                </c:pt>
                <c:pt idx="28">
                  <c:v>22.933040999999999</c:v>
                </c:pt>
                <c:pt idx="29">
                  <c:v>23.338799999999999</c:v>
                </c:pt>
                <c:pt idx="30">
                  <c:v>23.797564999999999</c:v>
                </c:pt>
                <c:pt idx="31">
                  <c:v>24.569599</c:v>
                </c:pt>
                <c:pt idx="32">
                  <c:v>25.151797999999999</c:v>
                </c:pt>
                <c:pt idx="33">
                  <c:v>25.491478000000001</c:v>
                </c:pt>
                <c:pt idx="34">
                  <c:v>25.486145</c:v>
                </c:pt>
                <c:pt idx="35">
                  <c:v>26.149401000000001</c:v>
                </c:pt>
                <c:pt idx="36">
                  <c:v>27.279558000000002</c:v>
                </c:pt>
                <c:pt idx="37">
                  <c:v>27.823564999999999</c:v>
                </c:pt>
                <c:pt idx="38">
                  <c:v>28.118008</c:v>
                </c:pt>
                <c:pt idx="39">
                  <c:v>28.244081000000001</c:v>
                </c:pt>
                <c:pt idx="40">
                  <c:v>28.597474999999999</c:v>
                </c:pt>
                <c:pt idx="41">
                  <c:v>29.261472999999999</c:v>
                </c:pt>
                <c:pt idx="42">
                  <c:v>29.223061000000001</c:v>
                </c:pt>
                <c:pt idx="43">
                  <c:v>28.814985</c:v>
                </c:pt>
                <c:pt idx="44">
                  <c:v>28.887008999999999</c:v>
                </c:pt>
                <c:pt idx="45">
                  <c:v>28.867701</c:v>
                </c:pt>
                <c:pt idx="46">
                  <c:v>28.660288000000001</c:v>
                </c:pt>
                <c:pt idx="47">
                  <c:v>28.885065000000001</c:v>
                </c:pt>
                <c:pt idx="48">
                  <c:v>28.861355</c:v>
                </c:pt>
                <c:pt idx="49">
                  <c:v>28.690777000000001</c:v>
                </c:pt>
                <c:pt idx="50">
                  <c:v>28.928349999999998</c:v>
                </c:pt>
                <c:pt idx="51">
                  <c:v>29.010173999999999</c:v>
                </c:pt>
                <c:pt idx="52">
                  <c:v>28.875585999999998</c:v>
                </c:pt>
                <c:pt idx="53">
                  <c:v>28.453513999999998</c:v>
                </c:pt>
                <c:pt idx="54">
                  <c:v>27.910655999999999</c:v>
                </c:pt>
                <c:pt idx="55">
                  <c:v>27.383050999999998</c:v>
                </c:pt>
                <c:pt idx="56">
                  <c:v>27.264879000000001</c:v>
                </c:pt>
                <c:pt idx="57">
                  <c:v>26.83548</c:v>
                </c:pt>
                <c:pt idx="58">
                  <c:v>26.493168000000001</c:v>
                </c:pt>
                <c:pt idx="59">
                  <c:v>26.570988</c:v>
                </c:pt>
                <c:pt idx="60">
                  <c:v>26.800701</c:v>
                </c:pt>
                <c:pt idx="61">
                  <c:v>27.153986</c:v>
                </c:pt>
                <c:pt idx="62">
                  <c:v>27.783438</c:v>
                </c:pt>
                <c:pt idx="63">
                  <c:v>28.165929999999999</c:v>
                </c:pt>
                <c:pt idx="64">
                  <c:v>28.328609</c:v>
                </c:pt>
                <c:pt idx="65">
                  <c:v>28.461742000000001</c:v>
                </c:pt>
                <c:pt idx="66">
                  <c:v>28.796700999999999</c:v>
                </c:pt>
                <c:pt idx="67">
                  <c:v>28.843848999999999</c:v>
                </c:pt>
                <c:pt idx="68">
                  <c:v>29.121801000000001</c:v>
                </c:pt>
                <c:pt idx="69">
                  <c:v>28.854364</c:v>
                </c:pt>
                <c:pt idx="70">
                  <c:v>29.036069999999999</c:v>
                </c:pt>
                <c:pt idx="71">
                  <c:v>29.157464999999998</c:v>
                </c:pt>
                <c:pt idx="72">
                  <c:v>29.725594999999998</c:v>
                </c:pt>
                <c:pt idx="73">
                  <c:v>29.901699000000001</c:v>
                </c:pt>
                <c:pt idx="74">
                  <c:v>30.278233</c:v>
                </c:pt>
                <c:pt idx="75">
                  <c:v>30.557953000000001</c:v>
                </c:pt>
                <c:pt idx="76">
                  <c:v>30.930864</c:v>
                </c:pt>
                <c:pt idx="77">
                  <c:v>30.981987</c:v>
                </c:pt>
                <c:pt idx="78">
                  <c:v>31.087295999999998</c:v>
                </c:pt>
                <c:pt idx="79">
                  <c:v>31.474654999999998</c:v>
                </c:pt>
                <c:pt idx="80">
                  <c:v>31.242654999999999</c:v>
                </c:pt>
                <c:pt idx="81">
                  <c:v>31.925485999999999</c:v>
                </c:pt>
                <c:pt idx="82">
                  <c:v>31.594587000000001</c:v>
                </c:pt>
                <c:pt idx="83">
                  <c:v>31.503273</c:v>
                </c:pt>
                <c:pt idx="84">
                  <c:v>31.57077</c:v>
                </c:pt>
                <c:pt idx="85">
                  <c:v>31.567335</c:v>
                </c:pt>
                <c:pt idx="86">
                  <c:v>31.054022</c:v>
                </c:pt>
                <c:pt idx="87">
                  <c:v>31.250748000000002</c:v>
                </c:pt>
                <c:pt idx="88">
                  <c:v>30.857334000000002</c:v>
                </c:pt>
                <c:pt idx="89">
                  <c:v>30.809526000000002</c:v>
                </c:pt>
                <c:pt idx="90">
                  <c:v>30.765495000000001</c:v>
                </c:pt>
                <c:pt idx="91">
                  <c:v>30.717241000000001</c:v>
                </c:pt>
                <c:pt idx="92">
                  <c:v>31.277287999999999</c:v>
                </c:pt>
                <c:pt idx="93">
                  <c:v>31.733066999999998</c:v>
                </c:pt>
                <c:pt idx="94">
                  <c:v>31.532207</c:v>
                </c:pt>
                <c:pt idx="95">
                  <c:v>31.330904</c:v>
                </c:pt>
                <c:pt idx="96">
                  <c:v>31.108609999999999</c:v>
                </c:pt>
                <c:pt idx="97">
                  <c:v>31.104939999999999</c:v>
                </c:pt>
                <c:pt idx="98">
                  <c:v>30.796347000000001</c:v>
                </c:pt>
                <c:pt idx="99">
                  <c:v>29.962841000000001</c:v>
                </c:pt>
                <c:pt idx="100">
                  <c:v>29.248234</c:v>
                </c:pt>
                <c:pt idx="101">
                  <c:v>29.044585999999999</c:v>
                </c:pt>
                <c:pt idx="102">
                  <c:v>28.821178</c:v>
                </c:pt>
                <c:pt idx="103">
                  <c:v>28.819357</c:v>
                </c:pt>
                <c:pt idx="104">
                  <c:v>28.728332999999999</c:v>
                </c:pt>
                <c:pt idx="105">
                  <c:v>28.794643000000001</c:v>
                </c:pt>
                <c:pt idx="106">
                  <c:v>29.217777000000002</c:v>
                </c:pt>
                <c:pt idx="107">
                  <c:v>29.140373</c:v>
                </c:pt>
                <c:pt idx="108">
                  <c:v>29.216176999999998</c:v>
                </c:pt>
                <c:pt idx="109">
                  <c:v>28.910702000000001</c:v>
                </c:pt>
                <c:pt idx="110">
                  <c:v>29.179328999999999</c:v>
                </c:pt>
                <c:pt idx="111">
                  <c:v>28.665120999999999</c:v>
                </c:pt>
                <c:pt idx="112">
                  <c:v>28.717355999999999</c:v>
                </c:pt>
                <c:pt idx="113">
                  <c:v>28.030327</c:v>
                </c:pt>
                <c:pt idx="114">
                  <c:v>28.054644</c:v>
                </c:pt>
                <c:pt idx="115">
                  <c:v>27.497478000000001</c:v>
                </c:pt>
                <c:pt idx="116">
                  <c:v>28.518336999999999</c:v>
                </c:pt>
                <c:pt idx="117">
                  <c:v>27.822693000000001</c:v>
                </c:pt>
                <c:pt idx="118">
                  <c:v>28.552752999999999</c:v>
                </c:pt>
                <c:pt idx="119">
                  <c:v>27.995649</c:v>
                </c:pt>
                <c:pt idx="120">
                  <c:v>28.238491</c:v>
                </c:pt>
                <c:pt idx="121">
                  <c:v>27.912762000000001</c:v>
                </c:pt>
                <c:pt idx="122">
                  <c:v>28.408017999999998</c:v>
                </c:pt>
                <c:pt idx="123">
                  <c:v>27.189713000000001</c:v>
                </c:pt>
                <c:pt idx="124">
                  <c:v>27.636745000000001</c:v>
                </c:pt>
                <c:pt idx="125">
                  <c:v>26.845884000000002</c:v>
                </c:pt>
                <c:pt idx="126">
                  <c:v>27.366258999999999</c:v>
                </c:pt>
                <c:pt idx="127">
                  <c:v>27.225576</c:v>
                </c:pt>
                <c:pt idx="128">
                  <c:v>26.875454000000001</c:v>
                </c:pt>
                <c:pt idx="129">
                  <c:v>26.095793</c:v>
                </c:pt>
                <c:pt idx="130">
                  <c:v>25.815003999999998</c:v>
                </c:pt>
                <c:pt idx="131">
                  <c:v>25.225794</c:v>
                </c:pt>
                <c:pt idx="132">
                  <c:v>24.994838999999999</c:v>
                </c:pt>
                <c:pt idx="133">
                  <c:v>24.508452999999999</c:v>
                </c:pt>
                <c:pt idx="134">
                  <c:v>24.068773</c:v>
                </c:pt>
                <c:pt idx="135">
                  <c:v>24.110256</c:v>
                </c:pt>
                <c:pt idx="136">
                  <c:v>23.843464000000001</c:v>
                </c:pt>
                <c:pt idx="137">
                  <c:v>24.055574</c:v>
                </c:pt>
                <c:pt idx="138">
                  <c:v>24.094206</c:v>
                </c:pt>
                <c:pt idx="139">
                  <c:v>23.998691999999998</c:v>
                </c:pt>
                <c:pt idx="140">
                  <c:v>23.467725999999999</c:v>
                </c:pt>
                <c:pt idx="141">
                  <c:v>23.430603000000001</c:v>
                </c:pt>
                <c:pt idx="142">
                  <c:v>24.016404999999999</c:v>
                </c:pt>
                <c:pt idx="143">
                  <c:v>23.893450000000001</c:v>
                </c:pt>
                <c:pt idx="144">
                  <c:v>23.560814000000001</c:v>
                </c:pt>
                <c:pt idx="145">
                  <c:v>23.107151000000002</c:v>
                </c:pt>
                <c:pt idx="146">
                  <c:v>23.353235000000002</c:v>
                </c:pt>
                <c:pt idx="147">
                  <c:v>24.066521000000002</c:v>
                </c:pt>
                <c:pt idx="148">
                  <c:v>23.694925000000001</c:v>
                </c:pt>
                <c:pt idx="149">
                  <c:v>23.296585</c:v>
                </c:pt>
                <c:pt idx="150">
                  <c:v>23.369016999999999</c:v>
                </c:pt>
                <c:pt idx="151">
                  <c:v>23.636799</c:v>
                </c:pt>
                <c:pt idx="152">
                  <c:v>24.132681000000002</c:v>
                </c:pt>
                <c:pt idx="153">
                  <c:v>23.64715</c:v>
                </c:pt>
                <c:pt idx="154">
                  <c:v>23.414583</c:v>
                </c:pt>
                <c:pt idx="155">
                  <c:v>24.569420000000001</c:v>
                </c:pt>
                <c:pt idx="156">
                  <c:v>24.496849000000001</c:v>
                </c:pt>
                <c:pt idx="157">
                  <c:v>24.808886000000001</c:v>
                </c:pt>
                <c:pt idx="158">
                  <c:v>24.784200999999999</c:v>
                </c:pt>
                <c:pt idx="159">
                  <c:v>24.770078999999999</c:v>
                </c:pt>
                <c:pt idx="160">
                  <c:v>25.306792999999999</c:v>
                </c:pt>
                <c:pt idx="161">
                  <c:v>25.506523000000001</c:v>
                </c:pt>
                <c:pt idx="162">
                  <c:v>24.807341000000001</c:v>
                </c:pt>
                <c:pt idx="163">
                  <c:v>24.798269000000001</c:v>
                </c:pt>
                <c:pt idx="164">
                  <c:v>24.776133999999999</c:v>
                </c:pt>
                <c:pt idx="165">
                  <c:v>24.440246999999999</c:v>
                </c:pt>
                <c:pt idx="166">
                  <c:v>24.242187999999999</c:v>
                </c:pt>
                <c:pt idx="167">
                  <c:v>23.964894999999999</c:v>
                </c:pt>
                <c:pt idx="168">
                  <c:v>23.604824000000001</c:v>
                </c:pt>
                <c:pt idx="169">
                  <c:v>23.704308000000001</c:v>
                </c:pt>
                <c:pt idx="170">
                  <c:v>23.419708</c:v>
                </c:pt>
                <c:pt idx="171">
                  <c:v>23.608953</c:v>
                </c:pt>
                <c:pt idx="172">
                  <c:v>22.766645</c:v>
                </c:pt>
                <c:pt idx="173">
                  <c:v>20.191355000000001</c:v>
                </c:pt>
                <c:pt idx="174">
                  <c:v>16.868979</c:v>
                </c:pt>
                <c:pt idx="175">
                  <c:v>13.397986</c:v>
                </c:pt>
                <c:pt idx="176">
                  <c:v>9.6290683999999995</c:v>
                </c:pt>
                <c:pt idx="177">
                  <c:v>6.1770034000000003</c:v>
                </c:pt>
                <c:pt idx="178">
                  <c:v>2.2885246000000001</c:v>
                </c:pt>
                <c:pt idx="179">
                  <c:v>-0.14346331000000001</c:v>
                </c:pt>
                <c:pt idx="180">
                  <c:v>-0.65551137999999998</c:v>
                </c:pt>
                <c:pt idx="181">
                  <c:v>1.1310986999999999</c:v>
                </c:pt>
                <c:pt idx="182">
                  <c:v>4.3882317999999998</c:v>
                </c:pt>
                <c:pt idx="183">
                  <c:v>7.2295818000000001</c:v>
                </c:pt>
                <c:pt idx="184">
                  <c:v>10.401799</c:v>
                </c:pt>
                <c:pt idx="185">
                  <c:v>13.88523</c:v>
                </c:pt>
                <c:pt idx="186">
                  <c:v>14.335323000000001</c:v>
                </c:pt>
                <c:pt idx="187">
                  <c:v>13.842324</c:v>
                </c:pt>
                <c:pt idx="188">
                  <c:v>11.813058</c:v>
                </c:pt>
                <c:pt idx="189">
                  <c:v>8.4830731999999998</c:v>
                </c:pt>
                <c:pt idx="190">
                  <c:v>6.2986231000000004</c:v>
                </c:pt>
                <c:pt idx="191">
                  <c:v>3.5520558000000002</c:v>
                </c:pt>
                <c:pt idx="192">
                  <c:v>0.31388080000000002</c:v>
                </c:pt>
                <c:pt idx="193">
                  <c:v>-0.28430497999999998</c:v>
                </c:pt>
                <c:pt idx="194">
                  <c:v>-2.6290042E-2</c:v>
                </c:pt>
                <c:pt idx="195">
                  <c:v>-0.22415905</c:v>
                </c:pt>
                <c:pt idx="196">
                  <c:v>-0.40696999</c:v>
                </c:pt>
                <c:pt idx="197">
                  <c:v>-0.27610986999999998</c:v>
                </c:pt>
                <c:pt idx="198">
                  <c:v>0.15926062999999999</c:v>
                </c:pt>
                <c:pt idx="199">
                  <c:v>0.71228933000000005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D3-4A95-BD2A-148DDE6E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37344"/>
        <c:axId val="68543616"/>
      </c:scatterChart>
      <c:valAx>
        <c:axId val="68537344"/>
        <c:scaling>
          <c:orientation val="minMax"/>
          <c:max val="44"/>
          <c:min val="2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txPr>
          <a:bodyPr rot="0" vert="horz"/>
          <a:lstStyle/>
          <a:p>
            <a:pPr>
              <a:defRPr/>
            </a:pPr>
            <a:endParaRPr lang="en-US"/>
          </a:p>
        </c:txPr>
        <c:crossAx val="68543616"/>
        <c:crosses val="autoZero"/>
        <c:crossBetween val="midCat"/>
        <c:majorUnit val="4"/>
      </c:valAx>
      <c:valAx>
        <c:axId val="68543616"/>
        <c:scaling>
          <c:orientation val="minMax"/>
          <c:max val="40"/>
          <c:min val="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8537344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1-dB Compression (dBm) vs. LO Power @ 7 GHz</a:t>
            </a:r>
          </a:p>
        </c:rich>
      </c:tx>
      <c:layout>
        <c:manualLayout>
          <c:xMode val="edge"/>
          <c:yMode val="edge"/>
          <c:x val="0.20198094811759959"/>
          <c:y val="1.38888888888889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6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A0-4E7C-8927-250697611C05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A0-4E7C-8927-25069761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20992"/>
        <c:axId val="69227264"/>
      </c:scatterChart>
      <c:valAx>
        <c:axId val="69220992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06"/>
              <c:y val="0.915717410323727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69227264"/>
        <c:crosses val="autoZero"/>
        <c:crossBetween val="midCat"/>
        <c:majorUnit val="1"/>
      </c:valAx>
      <c:valAx>
        <c:axId val="69227264"/>
        <c:scaling>
          <c:orientation val="minMax"/>
          <c:max val="19"/>
          <c:min val="9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9220992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522614192277027"/>
          <c:y val="0.67833151064451003"/>
          <c:w val="0.35859952205265988"/>
          <c:h val="0.11804389034703996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 vs. LO Power @ 7 GHz</a:t>
            </a:r>
          </a:p>
        </c:rich>
      </c:tx>
      <c:layout>
        <c:manualLayout>
          <c:xMode val="edge"/>
          <c:yMode val="edge"/>
          <c:x val="0.2852599825004738"/>
          <c:y val="1.85185185185185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74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9-4993-A046-0ECB68AADA30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9-4993-A046-0ECB68AA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42784"/>
        <c:axId val="69144960"/>
      </c:scatterChart>
      <c:valAx>
        <c:axId val="69142784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28"/>
              <c:y val="0.915717410323727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69144960"/>
        <c:crosses val="autoZero"/>
        <c:crossBetween val="midCat"/>
        <c:majorUnit val="1"/>
      </c:valAx>
      <c:valAx>
        <c:axId val="69144960"/>
        <c:scaling>
          <c:orientation val="minMax"/>
          <c:max val="32"/>
          <c:min val="16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9142784"/>
        <c:crosses val="autoZero"/>
        <c:crossBetween val="midCat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239137605161643"/>
          <c:y val="0.66959900845728015"/>
          <c:w val="0.35304561920585276"/>
          <c:h val="0.1040232101484052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'2Rx2L'!$F$5:$F$102</c:f>
              <c:numCache>
                <c:formatCode>General</c:formatCode>
                <c:ptCount val="98"/>
                <c:pt idx="0">
                  <c:v>21.335433673469002</c:v>
                </c:pt>
                <c:pt idx="1">
                  <c:v>21.579867346939</c:v>
                </c:pt>
                <c:pt idx="2">
                  <c:v>21.824301020408001</c:v>
                </c:pt>
                <c:pt idx="3">
                  <c:v>22.068734693878</c:v>
                </c:pt>
                <c:pt idx="4">
                  <c:v>22.313168367347</c:v>
                </c:pt>
                <c:pt idx="5">
                  <c:v>22.557602040816001</c:v>
                </c:pt>
                <c:pt idx="6">
                  <c:v>22.802035714285999</c:v>
                </c:pt>
                <c:pt idx="7">
                  <c:v>23.046469387755</c:v>
                </c:pt>
                <c:pt idx="8">
                  <c:v>23.290903061224</c:v>
                </c:pt>
                <c:pt idx="9">
                  <c:v>23.535336734693999</c:v>
                </c:pt>
                <c:pt idx="10">
                  <c:v>23.779770408162999</c:v>
                </c:pt>
                <c:pt idx="11">
                  <c:v>24.024204081632998</c:v>
                </c:pt>
                <c:pt idx="12">
                  <c:v>24.268637755102002</c:v>
                </c:pt>
                <c:pt idx="13">
                  <c:v>24.513071428570999</c:v>
                </c:pt>
                <c:pt idx="14">
                  <c:v>24.757505102041002</c:v>
                </c:pt>
                <c:pt idx="15">
                  <c:v>25.001938775509998</c:v>
                </c:pt>
                <c:pt idx="16">
                  <c:v>25.246372448980001</c:v>
                </c:pt>
                <c:pt idx="17">
                  <c:v>25.490806122449001</c:v>
                </c:pt>
                <c:pt idx="18">
                  <c:v>25.735239795917998</c:v>
                </c:pt>
                <c:pt idx="19">
                  <c:v>25.979673469388</c:v>
                </c:pt>
                <c:pt idx="20">
                  <c:v>26.224107142856997</c:v>
                </c:pt>
                <c:pt idx="21">
                  <c:v>26.468540816327</c:v>
                </c:pt>
                <c:pt idx="22">
                  <c:v>26.712974489796</c:v>
                </c:pt>
                <c:pt idx="23">
                  <c:v>26.957408163265001</c:v>
                </c:pt>
                <c:pt idx="24">
                  <c:v>27.201841836734999</c:v>
                </c:pt>
                <c:pt idx="25">
                  <c:v>27.446275510204</c:v>
                </c:pt>
                <c:pt idx="26">
                  <c:v>27.690709183673</c:v>
                </c:pt>
                <c:pt idx="27">
                  <c:v>27.935142857143003</c:v>
                </c:pt>
                <c:pt idx="28">
                  <c:v>28.179576530612</c:v>
                </c:pt>
                <c:pt idx="29">
                  <c:v>28.424010204082002</c:v>
                </c:pt>
                <c:pt idx="30">
                  <c:v>28.668443877550999</c:v>
                </c:pt>
                <c:pt idx="31">
                  <c:v>28.912877551019999</c:v>
                </c:pt>
                <c:pt idx="32">
                  <c:v>29.157311224490002</c:v>
                </c:pt>
                <c:pt idx="33">
                  <c:v>29.401744897958999</c:v>
                </c:pt>
                <c:pt idx="34">
                  <c:v>29.646178571429001</c:v>
                </c:pt>
                <c:pt idx="35">
                  <c:v>29.890612244897998</c:v>
                </c:pt>
                <c:pt idx="36">
                  <c:v>30.135045918367002</c:v>
                </c:pt>
                <c:pt idx="37">
                  <c:v>30.379479591837001</c:v>
                </c:pt>
                <c:pt idx="38">
                  <c:v>30.623913265306001</c:v>
                </c:pt>
                <c:pt idx="39">
                  <c:v>30.868346938776</c:v>
                </c:pt>
                <c:pt idx="40">
                  <c:v>31.112780612245</c:v>
                </c:pt>
                <c:pt idx="41">
                  <c:v>31.357214285714001</c:v>
                </c:pt>
                <c:pt idx="42">
                  <c:v>31.601647959184</c:v>
                </c:pt>
                <c:pt idx="43">
                  <c:v>31.846081632653</c:v>
                </c:pt>
                <c:pt idx="44">
                  <c:v>32.090515306122001</c:v>
                </c:pt>
                <c:pt idx="45">
                  <c:v>32.334948979591999</c:v>
                </c:pt>
                <c:pt idx="46">
                  <c:v>32.579382653061003</c:v>
                </c:pt>
                <c:pt idx="47">
                  <c:v>32.823816326530995</c:v>
                </c:pt>
                <c:pt idx="48">
                  <c:v>33.068249999999999</c:v>
                </c:pt>
                <c:pt idx="49">
                  <c:v>33.312683673469003</c:v>
                </c:pt>
                <c:pt idx="50">
                  <c:v>33.557117346939002</c:v>
                </c:pt>
                <c:pt idx="51">
                  <c:v>33.801551020407999</c:v>
                </c:pt>
                <c:pt idx="52">
                  <c:v>34.045984693877998</c:v>
                </c:pt>
                <c:pt idx="53">
                  <c:v>34.290418367347002</c:v>
                </c:pt>
                <c:pt idx="54">
                  <c:v>34.534852040815998</c:v>
                </c:pt>
                <c:pt idx="55">
                  <c:v>34.779285714286004</c:v>
                </c:pt>
                <c:pt idx="56">
                  <c:v>35.023719387754994</c:v>
                </c:pt>
                <c:pt idx="57">
                  <c:v>35.268153061223998</c:v>
                </c:pt>
                <c:pt idx="58">
                  <c:v>35.512586734693997</c:v>
                </c:pt>
                <c:pt idx="59">
                  <c:v>35.757020408163001</c:v>
                </c:pt>
                <c:pt idx="60">
                  <c:v>36.001454081633</c:v>
                </c:pt>
                <c:pt idx="61">
                  <c:v>36.245887755101997</c:v>
                </c:pt>
                <c:pt idx="62">
                  <c:v>36.490321428571001</c:v>
                </c:pt>
                <c:pt idx="63">
                  <c:v>36.734755102040999</c:v>
                </c:pt>
                <c:pt idx="64">
                  <c:v>36.979188775510003</c:v>
                </c:pt>
                <c:pt idx="65">
                  <c:v>37.223622448980002</c:v>
                </c:pt>
                <c:pt idx="66">
                  <c:v>37.468056122448999</c:v>
                </c:pt>
                <c:pt idx="67">
                  <c:v>37.712489795917996</c:v>
                </c:pt>
                <c:pt idx="68">
                  <c:v>37.956923469388002</c:v>
                </c:pt>
                <c:pt idx="69">
                  <c:v>38.201357142856999</c:v>
                </c:pt>
                <c:pt idx="70">
                  <c:v>38.445790816327005</c:v>
                </c:pt>
                <c:pt idx="71">
                  <c:v>38.690224489795995</c:v>
                </c:pt>
                <c:pt idx="72">
                  <c:v>38.934658163264999</c:v>
                </c:pt>
                <c:pt idx="73">
                  <c:v>39.179091836734997</c:v>
                </c:pt>
                <c:pt idx="74">
                  <c:v>39.423525510204001</c:v>
                </c:pt>
                <c:pt idx="75">
                  <c:v>39.667959183672998</c:v>
                </c:pt>
                <c:pt idx="76">
                  <c:v>39.912392857142997</c:v>
                </c:pt>
                <c:pt idx="77">
                  <c:v>40.156826530612001</c:v>
                </c:pt>
                <c:pt idx="78">
                  <c:v>40.401260204082</c:v>
                </c:pt>
                <c:pt idx="79">
                  <c:v>40.645693877551004</c:v>
                </c:pt>
                <c:pt idx="80">
                  <c:v>40.890127551019994</c:v>
                </c:pt>
                <c:pt idx="81">
                  <c:v>41.13456122449</c:v>
                </c:pt>
                <c:pt idx="82">
                  <c:v>41.378994897958997</c:v>
                </c:pt>
                <c:pt idx="83">
                  <c:v>41.623428571429002</c:v>
                </c:pt>
                <c:pt idx="84">
                  <c:v>41.867862244897999</c:v>
                </c:pt>
                <c:pt idx="85">
                  <c:v>42.112295918366996</c:v>
                </c:pt>
                <c:pt idx="86">
                  <c:v>42.356729591836995</c:v>
                </c:pt>
                <c:pt idx="87">
                  <c:v>42.601163265305999</c:v>
                </c:pt>
                <c:pt idx="88">
                  <c:v>42.845596938775998</c:v>
                </c:pt>
                <c:pt idx="89">
                  <c:v>43.090030612245002</c:v>
                </c:pt>
                <c:pt idx="90">
                  <c:v>43.334464285713999</c:v>
                </c:pt>
                <c:pt idx="91">
                  <c:v>43.578897959183998</c:v>
                </c:pt>
                <c:pt idx="92">
                  <c:v>43.823331632653002</c:v>
                </c:pt>
                <c:pt idx="93">
                  <c:v>44.067765306121998</c:v>
                </c:pt>
                <c:pt idx="94">
                  <c:v>44.312198979592004</c:v>
                </c:pt>
                <c:pt idx="95">
                  <c:v>44.556632653060994</c:v>
                </c:pt>
                <c:pt idx="96">
                  <c:v>44.801066326531</c:v>
                </c:pt>
                <c:pt idx="97">
                  <c:v>45.045499999999997</c:v>
                </c:pt>
              </c:numCache>
            </c:numRef>
          </c:xVal>
          <c:yVal>
            <c:numRef>
              <c:f>'2Rx2L'!$G$5:$G$102</c:f>
              <c:numCache>
                <c:formatCode>General</c:formatCode>
                <c:ptCount val="98"/>
                <c:pt idx="0">
                  <c:v>-76.368995999999996</c:v>
                </c:pt>
                <c:pt idx="1">
                  <c:v>-77.463370999999995</c:v>
                </c:pt>
                <c:pt idx="2">
                  <c:v>-75.837676999999999</c:v>
                </c:pt>
                <c:pt idx="3">
                  <c:v>-70.041718000000003</c:v>
                </c:pt>
                <c:pt idx="4">
                  <c:v>-65.693603999999993</c:v>
                </c:pt>
                <c:pt idx="5">
                  <c:v>-67.231228000000002</c:v>
                </c:pt>
                <c:pt idx="6">
                  <c:v>-75.123863</c:v>
                </c:pt>
                <c:pt idx="7">
                  <c:v>-78.221703000000005</c:v>
                </c:pt>
                <c:pt idx="8">
                  <c:v>-80.760193000000001</c:v>
                </c:pt>
                <c:pt idx="9">
                  <c:v>-78.788780000000003</c:v>
                </c:pt>
                <c:pt idx="10">
                  <c:v>-79.653464999999997</c:v>
                </c:pt>
                <c:pt idx="11">
                  <c:v>-76.910201999999998</c:v>
                </c:pt>
                <c:pt idx="12">
                  <c:v>-73.933716000000004</c:v>
                </c:pt>
                <c:pt idx="13">
                  <c:v>-75.050430000000006</c:v>
                </c:pt>
                <c:pt idx="14">
                  <c:v>-80.416900999999996</c:v>
                </c:pt>
                <c:pt idx="15">
                  <c:v>-83.957436000000001</c:v>
                </c:pt>
                <c:pt idx="16">
                  <c:v>-84.623940000000005</c:v>
                </c:pt>
                <c:pt idx="17">
                  <c:v>-80.308456000000007</c:v>
                </c:pt>
                <c:pt idx="18">
                  <c:v>-76.962768999999994</c:v>
                </c:pt>
                <c:pt idx="19">
                  <c:v>-73.512314000000003</c:v>
                </c:pt>
                <c:pt idx="20">
                  <c:v>-71.554321000000002</c:v>
                </c:pt>
                <c:pt idx="21">
                  <c:v>-71.009827000000001</c:v>
                </c:pt>
                <c:pt idx="22">
                  <c:v>-70.822433000000004</c:v>
                </c:pt>
                <c:pt idx="23">
                  <c:v>-71.442329000000001</c:v>
                </c:pt>
                <c:pt idx="24">
                  <c:v>-72.646652000000003</c:v>
                </c:pt>
                <c:pt idx="25">
                  <c:v>-75.430533999999994</c:v>
                </c:pt>
                <c:pt idx="26">
                  <c:v>-78.007935000000003</c:v>
                </c:pt>
                <c:pt idx="27">
                  <c:v>-79.505486000000005</c:v>
                </c:pt>
                <c:pt idx="28">
                  <c:v>-80.008651999999998</c:v>
                </c:pt>
                <c:pt idx="29">
                  <c:v>-79.280822999999998</c:v>
                </c:pt>
                <c:pt idx="30">
                  <c:v>-80.755257</c:v>
                </c:pt>
                <c:pt idx="31">
                  <c:v>-87.785049000000001</c:v>
                </c:pt>
                <c:pt idx="32">
                  <c:v>-86.809394999999995</c:v>
                </c:pt>
                <c:pt idx="33">
                  <c:v>-83.974327000000002</c:v>
                </c:pt>
                <c:pt idx="34">
                  <c:v>-76.907195999999999</c:v>
                </c:pt>
                <c:pt idx="35">
                  <c:v>-80.820357999999999</c:v>
                </c:pt>
                <c:pt idx="36">
                  <c:v>-87.631737000000001</c:v>
                </c:pt>
                <c:pt idx="37">
                  <c:v>-89.689048999999997</c:v>
                </c:pt>
                <c:pt idx="38">
                  <c:v>-87.810576999999995</c:v>
                </c:pt>
                <c:pt idx="39">
                  <c:v>-85.064269999999993</c:v>
                </c:pt>
                <c:pt idx="40">
                  <c:v>-82.890952999999996</c:v>
                </c:pt>
                <c:pt idx="41">
                  <c:v>-91.650856000000005</c:v>
                </c:pt>
                <c:pt idx="42">
                  <c:v>-87.741989000000004</c:v>
                </c:pt>
                <c:pt idx="43">
                  <c:v>-88.033775000000006</c:v>
                </c:pt>
                <c:pt idx="44">
                  <c:v>-77.753174000000001</c:v>
                </c:pt>
                <c:pt idx="45">
                  <c:v>-79.801818999999995</c:v>
                </c:pt>
                <c:pt idx="46">
                  <c:v>-80.326164000000006</c:v>
                </c:pt>
                <c:pt idx="47">
                  <c:v>-79.946808000000004</c:v>
                </c:pt>
                <c:pt idx="48">
                  <c:v>-79.869026000000005</c:v>
                </c:pt>
                <c:pt idx="49">
                  <c:v>-78.829780999999997</c:v>
                </c:pt>
                <c:pt idx="50">
                  <c:v>-79.649299999999997</c:v>
                </c:pt>
                <c:pt idx="51">
                  <c:v>-79.533912999999998</c:v>
                </c:pt>
                <c:pt idx="52">
                  <c:v>-78.634651000000005</c:v>
                </c:pt>
                <c:pt idx="53">
                  <c:v>-79.010399000000007</c:v>
                </c:pt>
                <c:pt idx="54">
                  <c:v>-78.056854000000001</c:v>
                </c:pt>
                <c:pt idx="55">
                  <c:v>-77.321915000000004</c:v>
                </c:pt>
                <c:pt idx="56">
                  <c:v>-75.672500999999997</c:v>
                </c:pt>
                <c:pt idx="57">
                  <c:v>-72.686577</c:v>
                </c:pt>
                <c:pt idx="58">
                  <c:v>-72.462479000000002</c:v>
                </c:pt>
                <c:pt idx="59">
                  <c:v>-70.581360000000004</c:v>
                </c:pt>
                <c:pt idx="60">
                  <c:v>-71.173714000000004</c:v>
                </c:pt>
                <c:pt idx="61">
                  <c:v>-69.267234999999999</c:v>
                </c:pt>
                <c:pt idx="62">
                  <c:v>-68.646095000000003</c:v>
                </c:pt>
                <c:pt idx="63">
                  <c:v>-67.469527999999997</c:v>
                </c:pt>
                <c:pt idx="64">
                  <c:v>-68.627914000000004</c:v>
                </c:pt>
                <c:pt idx="65">
                  <c:v>-72.518249999999995</c:v>
                </c:pt>
                <c:pt idx="66">
                  <c:v>-77.018119999999996</c:v>
                </c:pt>
                <c:pt idx="67">
                  <c:v>-80.308121</c:v>
                </c:pt>
                <c:pt idx="68">
                  <c:v>-85.688407999999995</c:v>
                </c:pt>
                <c:pt idx="69">
                  <c:v>-87.073616000000001</c:v>
                </c:pt>
                <c:pt idx="70">
                  <c:v>-85.932158999999999</c:v>
                </c:pt>
                <c:pt idx="71">
                  <c:v>-81.138099999999994</c:v>
                </c:pt>
                <c:pt idx="72">
                  <c:v>-79.354056999999997</c:v>
                </c:pt>
                <c:pt idx="73">
                  <c:v>-79.348517999999999</c:v>
                </c:pt>
                <c:pt idx="74">
                  <c:v>-77.115218999999996</c:v>
                </c:pt>
                <c:pt idx="75">
                  <c:v>-75.967354</c:v>
                </c:pt>
                <c:pt idx="76">
                  <c:v>-76.936806000000004</c:v>
                </c:pt>
                <c:pt idx="77">
                  <c:v>-76.681442000000004</c:v>
                </c:pt>
                <c:pt idx="78">
                  <c:v>-75.258742999999996</c:v>
                </c:pt>
                <c:pt idx="79">
                  <c:v>-72.040329</c:v>
                </c:pt>
                <c:pt idx="80">
                  <c:v>-70.833855</c:v>
                </c:pt>
                <c:pt idx="81">
                  <c:v>-72.133574999999993</c:v>
                </c:pt>
                <c:pt idx="82">
                  <c:v>-71.417831000000007</c:v>
                </c:pt>
                <c:pt idx="83">
                  <c:v>-70.307395999999997</c:v>
                </c:pt>
                <c:pt idx="84">
                  <c:v>-67.090023000000002</c:v>
                </c:pt>
                <c:pt idx="85">
                  <c:v>-66.367705999999998</c:v>
                </c:pt>
                <c:pt idx="86">
                  <c:v>-67.181179</c:v>
                </c:pt>
                <c:pt idx="87">
                  <c:v>-68.236591000000004</c:v>
                </c:pt>
                <c:pt idx="88">
                  <c:v>-70.042266999999995</c:v>
                </c:pt>
                <c:pt idx="89">
                  <c:v>-72.813179000000005</c:v>
                </c:pt>
                <c:pt idx="90">
                  <c:v>-77.307288999999997</c:v>
                </c:pt>
                <c:pt idx="91">
                  <c:v>-79.364777000000004</c:v>
                </c:pt>
                <c:pt idx="92">
                  <c:v>-78.896529999999998</c:v>
                </c:pt>
                <c:pt idx="93">
                  <c:v>-75.648231999999993</c:v>
                </c:pt>
                <c:pt idx="94">
                  <c:v>-76.376900000000006</c:v>
                </c:pt>
                <c:pt idx="95">
                  <c:v>-78.155051999999998</c:v>
                </c:pt>
                <c:pt idx="96">
                  <c:v>-80.900397999999996</c:v>
                </c:pt>
                <c:pt idx="97">
                  <c:v>-81.526131000000007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6D-4A5B-8A00-9FF7636E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0512"/>
        <c:axId val="69282432"/>
      </c:scatterChart>
      <c:valAx>
        <c:axId val="69280512"/>
        <c:scaling>
          <c:orientation val="minMax"/>
          <c:max val="44"/>
          <c:min val="2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69282432"/>
        <c:crosses val="autoZero"/>
        <c:crossBetween val="midCat"/>
        <c:majorUnit val="2"/>
      </c:valAx>
      <c:valAx>
        <c:axId val="6928243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928051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Return Loss (dB)</a:t>
            </a:r>
          </a:p>
        </c:rich>
      </c:tx>
      <c:layout>
        <c:manualLayout>
          <c:xMode val="edge"/>
          <c:yMode val="edge"/>
          <c:x val="0.4045262455758592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21</c:v>
                </c:pt>
                <c:pt idx="1">
                  <c:v>21.155000000000001</c:v>
                </c:pt>
                <c:pt idx="2">
                  <c:v>21.31</c:v>
                </c:pt>
                <c:pt idx="3">
                  <c:v>21.465</c:v>
                </c:pt>
                <c:pt idx="4">
                  <c:v>21.62</c:v>
                </c:pt>
                <c:pt idx="5">
                  <c:v>21.774999999999999</c:v>
                </c:pt>
                <c:pt idx="6">
                  <c:v>21.93</c:v>
                </c:pt>
                <c:pt idx="7">
                  <c:v>22.085000000000001</c:v>
                </c:pt>
                <c:pt idx="8">
                  <c:v>22.24</c:v>
                </c:pt>
                <c:pt idx="9">
                  <c:v>22.395</c:v>
                </c:pt>
                <c:pt idx="10">
                  <c:v>22.55</c:v>
                </c:pt>
                <c:pt idx="11">
                  <c:v>22.704999999999998</c:v>
                </c:pt>
                <c:pt idx="12">
                  <c:v>22.86</c:v>
                </c:pt>
                <c:pt idx="13">
                  <c:v>23.015000000000001</c:v>
                </c:pt>
                <c:pt idx="14">
                  <c:v>23.17</c:v>
                </c:pt>
                <c:pt idx="15">
                  <c:v>23.324999999999999</c:v>
                </c:pt>
                <c:pt idx="16">
                  <c:v>23.48</c:v>
                </c:pt>
                <c:pt idx="17">
                  <c:v>23.635000000000002</c:v>
                </c:pt>
                <c:pt idx="18">
                  <c:v>23.79</c:v>
                </c:pt>
                <c:pt idx="19">
                  <c:v>23.945</c:v>
                </c:pt>
                <c:pt idx="20">
                  <c:v>24.1</c:v>
                </c:pt>
                <c:pt idx="21">
                  <c:v>24.254999999999999</c:v>
                </c:pt>
                <c:pt idx="22">
                  <c:v>24.41</c:v>
                </c:pt>
                <c:pt idx="23">
                  <c:v>24.565000000000001</c:v>
                </c:pt>
                <c:pt idx="24">
                  <c:v>24.72</c:v>
                </c:pt>
                <c:pt idx="25">
                  <c:v>24.875</c:v>
                </c:pt>
                <c:pt idx="26">
                  <c:v>25.03</c:v>
                </c:pt>
                <c:pt idx="27">
                  <c:v>25.184999999999999</c:v>
                </c:pt>
                <c:pt idx="28">
                  <c:v>25.34</c:v>
                </c:pt>
                <c:pt idx="29">
                  <c:v>25.495000000000001</c:v>
                </c:pt>
                <c:pt idx="30">
                  <c:v>25.65</c:v>
                </c:pt>
                <c:pt idx="31">
                  <c:v>25.805</c:v>
                </c:pt>
                <c:pt idx="32">
                  <c:v>25.96</c:v>
                </c:pt>
                <c:pt idx="33">
                  <c:v>26.114999999999998</c:v>
                </c:pt>
                <c:pt idx="34">
                  <c:v>26.27</c:v>
                </c:pt>
                <c:pt idx="35">
                  <c:v>26.425000000000001</c:v>
                </c:pt>
                <c:pt idx="36">
                  <c:v>26.58</c:v>
                </c:pt>
                <c:pt idx="37">
                  <c:v>26.734999999999999</c:v>
                </c:pt>
                <c:pt idx="38">
                  <c:v>26.89</c:v>
                </c:pt>
                <c:pt idx="39">
                  <c:v>27.045000000000002</c:v>
                </c:pt>
                <c:pt idx="40">
                  <c:v>27.2</c:v>
                </c:pt>
                <c:pt idx="41">
                  <c:v>27.355</c:v>
                </c:pt>
                <c:pt idx="42">
                  <c:v>27.51</c:v>
                </c:pt>
                <c:pt idx="43">
                  <c:v>27.664999999999999</c:v>
                </c:pt>
                <c:pt idx="44">
                  <c:v>27.82</c:v>
                </c:pt>
                <c:pt idx="45">
                  <c:v>27.975000000000001</c:v>
                </c:pt>
                <c:pt idx="46">
                  <c:v>28.13</c:v>
                </c:pt>
                <c:pt idx="47">
                  <c:v>28.285</c:v>
                </c:pt>
                <c:pt idx="48">
                  <c:v>28.44</c:v>
                </c:pt>
                <c:pt idx="49">
                  <c:v>28.594999999999999</c:v>
                </c:pt>
                <c:pt idx="50">
                  <c:v>28.75</c:v>
                </c:pt>
                <c:pt idx="51">
                  <c:v>28.905000000000001</c:v>
                </c:pt>
                <c:pt idx="52">
                  <c:v>29.06</c:v>
                </c:pt>
                <c:pt idx="53">
                  <c:v>29.215</c:v>
                </c:pt>
                <c:pt idx="54">
                  <c:v>29.37</c:v>
                </c:pt>
                <c:pt idx="55">
                  <c:v>29.524999999999999</c:v>
                </c:pt>
                <c:pt idx="56">
                  <c:v>29.68</c:v>
                </c:pt>
                <c:pt idx="57">
                  <c:v>29.835000000000001</c:v>
                </c:pt>
                <c:pt idx="58">
                  <c:v>29.99</c:v>
                </c:pt>
                <c:pt idx="59">
                  <c:v>30.145</c:v>
                </c:pt>
                <c:pt idx="60">
                  <c:v>30.3</c:v>
                </c:pt>
                <c:pt idx="61">
                  <c:v>30.454999999999998</c:v>
                </c:pt>
                <c:pt idx="62">
                  <c:v>30.61</c:v>
                </c:pt>
                <c:pt idx="63">
                  <c:v>30.765000000000001</c:v>
                </c:pt>
                <c:pt idx="64">
                  <c:v>30.92</c:v>
                </c:pt>
                <c:pt idx="65">
                  <c:v>31.074999999999999</c:v>
                </c:pt>
                <c:pt idx="66">
                  <c:v>31.23</c:v>
                </c:pt>
                <c:pt idx="67">
                  <c:v>31.385000000000002</c:v>
                </c:pt>
                <c:pt idx="68">
                  <c:v>31.54</c:v>
                </c:pt>
                <c:pt idx="69">
                  <c:v>31.695</c:v>
                </c:pt>
                <c:pt idx="70">
                  <c:v>31.85</c:v>
                </c:pt>
                <c:pt idx="71">
                  <c:v>32.005000000000003</c:v>
                </c:pt>
                <c:pt idx="72">
                  <c:v>32.159999999999997</c:v>
                </c:pt>
                <c:pt idx="73">
                  <c:v>32.314999999999998</c:v>
                </c:pt>
                <c:pt idx="74">
                  <c:v>32.47</c:v>
                </c:pt>
                <c:pt idx="75">
                  <c:v>32.625</c:v>
                </c:pt>
                <c:pt idx="76">
                  <c:v>32.78</c:v>
                </c:pt>
                <c:pt idx="77">
                  <c:v>32.935000000000002</c:v>
                </c:pt>
                <c:pt idx="78">
                  <c:v>33.090000000000003</c:v>
                </c:pt>
                <c:pt idx="79">
                  <c:v>33.244999999999997</c:v>
                </c:pt>
                <c:pt idx="80">
                  <c:v>33.4</c:v>
                </c:pt>
                <c:pt idx="81">
                  <c:v>33.555</c:v>
                </c:pt>
                <c:pt idx="82">
                  <c:v>33.71</c:v>
                </c:pt>
                <c:pt idx="83">
                  <c:v>33.865000000000002</c:v>
                </c:pt>
                <c:pt idx="84">
                  <c:v>34.020000000000003</c:v>
                </c:pt>
                <c:pt idx="85">
                  <c:v>34.174999999999997</c:v>
                </c:pt>
                <c:pt idx="86">
                  <c:v>34.33</c:v>
                </c:pt>
                <c:pt idx="87">
                  <c:v>34.484999999999999</c:v>
                </c:pt>
                <c:pt idx="88">
                  <c:v>34.64</c:v>
                </c:pt>
                <c:pt idx="89">
                  <c:v>34.795000000000002</c:v>
                </c:pt>
                <c:pt idx="90">
                  <c:v>34.950000000000003</c:v>
                </c:pt>
                <c:pt idx="91">
                  <c:v>35.104999999999997</c:v>
                </c:pt>
                <c:pt idx="92">
                  <c:v>35.26</c:v>
                </c:pt>
                <c:pt idx="93">
                  <c:v>35.414999999999999</c:v>
                </c:pt>
                <c:pt idx="94">
                  <c:v>35.57</c:v>
                </c:pt>
                <c:pt idx="95">
                  <c:v>35.725000000000001</c:v>
                </c:pt>
                <c:pt idx="96">
                  <c:v>35.880000000000003</c:v>
                </c:pt>
                <c:pt idx="97">
                  <c:v>36.034999999999997</c:v>
                </c:pt>
                <c:pt idx="98">
                  <c:v>36.19</c:v>
                </c:pt>
                <c:pt idx="99">
                  <c:v>36.344999999999999</c:v>
                </c:pt>
                <c:pt idx="100">
                  <c:v>36.5</c:v>
                </c:pt>
                <c:pt idx="101">
                  <c:v>36.655000000000001</c:v>
                </c:pt>
                <c:pt idx="102">
                  <c:v>36.81</c:v>
                </c:pt>
                <c:pt idx="103">
                  <c:v>36.965000000000003</c:v>
                </c:pt>
                <c:pt idx="104">
                  <c:v>37.119999999999997</c:v>
                </c:pt>
                <c:pt idx="105">
                  <c:v>37.274999999999999</c:v>
                </c:pt>
                <c:pt idx="106">
                  <c:v>37.43</c:v>
                </c:pt>
                <c:pt idx="107">
                  <c:v>37.585000000000001</c:v>
                </c:pt>
                <c:pt idx="108">
                  <c:v>37.74</c:v>
                </c:pt>
                <c:pt idx="109">
                  <c:v>37.895000000000003</c:v>
                </c:pt>
                <c:pt idx="110">
                  <c:v>38.049999999999997</c:v>
                </c:pt>
                <c:pt idx="111">
                  <c:v>38.204999999999998</c:v>
                </c:pt>
                <c:pt idx="112">
                  <c:v>38.36</c:v>
                </c:pt>
                <c:pt idx="113">
                  <c:v>38.515000000000001</c:v>
                </c:pt>
                <c:pt idx="114">
                  <c:v>38.67</c:v>
                </c:pt>
                <c:pt idx="115">
                  <c:v>38.825000000000003</c:v>
                </c:pt>
                <c:pt idx="116">
                  <c:v>38.979999999999997</c:v>
                </c:pt>
                <c:pt idx="117">
                  <c:v>39.134999999999998</c:v>
                </c:pt>
                <c:pt idx="118">
                  <c:v>39.29</c:v>
                </c:pt>
                <c:pt idx="119">
                  <c:v>39.445</c:v>
                </c:pt>
                <c:pt idx="120">
                  <c:v>39.6</c:v>
                </c:pt>
                <c:pt idx="121">
                  <c:v>39.755000000000003</c:v>
                </c:pt>
                <c:pt idx="122">
                  <c:v>39.909999999999997</c:v>
                </c:pt>
                <c:pt idx="123">
                  <c:v>40.064999999999998</c:v>
                </c:pt>
                <c:pt idx="124">
                  <c:v>40.22</c:v>
                </c:pt>
                <c:pt idx="125">
                  <c:v>40.375</c:v>
                </c:pt>
                <c:pt idx="126">
                  <c:v>40.53</c:v>
                </c:pt>
                <c:pt idx="127">
                  <c:v>40.685000000000002</c:v>
                </c:pt>
                <c:pt idx="128">
                  <c:v>40.840000000000003</c:v>
                </c:pt>
                <c:pt idx="129">
                  <c:v>40.994999999999997</c:v>
                </c:pt>
                <c:pt idx="130">
                  <c:v>41.15</c:v>
                </c:pt>
                <c:pt idx="131">
                  <c:v>41.305</c:v>
                </c:pt>
                <c:pt idx="132">
                  <c:v>41.46</c:v>
                </c:pt>
                <c:pt idx="133">
                  <c:v>41.615000000000002</c:v>
                </c:pt>
                <c:pt idx="134">
                  <c:v>41.77</c:v>
                </c:pt>
                <c:pt idx="135">
                  <c:v>41.924999999999997</c:v>
                </c:pt>
                <c:pt idx="136">
                  <c:v>42.08</c:v>
                </c:pt>
                <c:pt idx="137">
                  <c:v>42.234999999999999</c:v>
                </c:pt>
                <c:pt idx="138">
                  <c:v>42.39</c:v>
                </c:pt>
                <c:pt idx="139">
                  <c:v>42.545000000000002</c:v>
                </c:pt>
                <c:pt idx="140">
                  <c:v>42.7</c:v>
                </c:pt>
                <c:pt idx="141">
                  <c:v>42.854999999999997</c:v>
                </c:pt>
                <c:pt idx="142">
                  <c:v>43.01</c:v>
                </c:pt>
                <c:pt idx="143">
                  <c:v>43.164999999999999</c:v>
                </c:pt>
                <c:pt idx="144">
                  <c:v>43.32</c:v>
                </c:pt>
                <c:pt idx="145">
                  <c:v>43.475000000000001</c:v>
                </c:pt>
                <c:pt idx="146">
                  <c:v>43.63</c:v>
                </c:pt>
                <c:pt idx="147">
                  <c:v>43.784999999999997</c:v>
                </c:pt>
                <c:pt idx="148">
                  <c:v>43.94</c:v>
                </c:pt>
                <c:pt idx="149">
                  <c:v>44.094999999999999</c:v>
                </c:pt>
                <c:pt idx="150">
                  <c:v>44.25</c:v>
                </c:pt>
                <c:pt idx="151">
                  <c:v>44.405000000000001</c:v>
                </c:pt>
                <c:pt idx="152">
                  <c:v>44.56</c:v>
                </c:pt>
                <c:pt idx="153">
                  <c:v>44.715000000000003</c:v>
                </c:pt>
                <c:pt idx="154">
                  <c:v>44.87</c:v>
                </c:pt>
                <c:pt idx="155">
                  <c:v>45.024999999999999</c:v>
                </c:pt>
                <c:pt idx="156">
                  <c:v>45.18</c:v>
                </c:pt>
                <c:pt idx="157">
                  <c:v>45.335000000000001</c:v>
                </c:pt>
                <c:pt idx="158">
                  <c:v>45.49</c:v>
                </c:pt>
                <c:pt idx="159">
                  <c:v>45.645000000000003</c:v>
                </c:pt>
                <c:pt idx="160">
                  <c:v>45.8</c:v>
                </c:pt>
                <c:pt idx="161">
                  <c:v>45.954999999999998</c:v>
                </c:pt>
                <c:pt idx="162">
                  <c:v>46.11</c:v>
                </c:pt>
                <c:pt idx="163">
                  <c:v>46.265000000000001</c:v>
                </c:pt>
                <c:pt idx="164">
                  <c:v>46.42</c:v>
                </c:pt>
                <c:pt idx="165">
                  <c:v>46.575000000000003</c:v>
                </c:pt>
                <c:pt idx="166">
                  <c:v>46.73</c:v>
                </c:pt>
                <c:pt idx="167">
                  <c:v>46.884999999999998</c:v>
                </c:pt>
                <c:pt idx="168">
                  <c:v>47.04</c:v>
                </c:pt>
                <c:pt idx="169">
                  <c:v>47.195</c:v>
                </c:pt>
                <c:pt idx="170">
                  <c:v>47.35</c:v>
                </c:pt>
                <c:pt idx="171">
                  <c:v>47.505000000000003</c:v>
                </c:pt>
                <c:pt idx="172">
                  <c:v>47.66</c:v>
                </c:pt>
                <c:pt idx="173">
                  <c:v>47.814999999999998</c:v>
                </c:pt>
                <c:pt idx="174">
                  <c:v>47.97</c:v>
                </c:pt>
                <c:pt idx="175">
                  <c:v>48.125</c:v>
                </c:pt>
                <c:pt idx="176">
                  <c:v>48.28</c:v>
                </c:pt>
                <c:pt idx="177">
                  <c:v>48.435000000000002</c:v>
                </c:pt>
                <c:pt idx="178">
                  <c:v>48.59</c:v>
                </c:pt>
                <c:pt idx="179">
                  <c:v>48.744999999999997</c:v>
                </c:pt>
                <c:pt idx="180">
                  <c:v>48.9</c:v>
                </c:pt>
                <c:pt idx="181">
                  <c:v>49.055</c:v>
                </c:pt>
                <c:pt idx="182">
                  <c:v>49.21</c:v>
                </c:pt>
                <c:pt idx="183">
                  <c:v>49.365000000000002</c:v>
                </c:pt>
                <c:pt idx="184">
                  <c:v>49.52</c:v>
                </c:pt>
                <c:pt idx="185">
                  <c:v>49.674999999999997</c:v>
                </c:pt>
                <c:pt idx="186">
                  <c:v>49.83</c:v>
                </c:pt>
                <c:pt idx="187">
                  <c:v>49.984999999999999</c:v>
                </c:pt>
                <c:pt idx="188">
                  <c:v>50.14</c:v>
                </c:pt>
                <c:pt idx="189">
                  <c:v>50.295000000000002</c:v>
                </c:pt>
                <c:pt idx="190">
                  <c:v>50.45</c:v>
                </c:pt>
                <c:pt idx="191">
                  <c:v>50.604999999999997</c:v>
                </c:pt>
                <c:pt idx="192">
                  <c:v>50.76</c:v>
                </c:pt>
                <c:pt idx="193">
                  <c:v>50.914999999999999</c:v>
                </c:pt>
                <c:pt idx="194">
                  <c:v>51.07</c:v>
                </c:pt>
                <c:pt idx="195">
                  <c:v>51.225000000000001</c:v>
                </c:pt>
                <c:pt idx="196">
                  <c:v>51.38</c:v>
                </c:pt>
                <c:pt idx="197">
                  <c:v>51.534999999999997</c:v>
                </c:pt>
                <c:pt idx="198">
                  <c:v>51.69</c:v>
                </c:pt>
                <c:pt idx="199">
                  <c:v>51.844999999999999</c:v>
                </c:pt>
                <c:pt idx="200">
                  <c:v>52</c:v>
                </c:pt>
              </c:numCache>
            </c:numRef>
          </c:xVal>
          <c:yVal>
            <c:numRef>
              <c:f>'CL &amp; Data'!$J$4:$J$204</c:f>
              <c:numCache>
                <c:formatCode>General</c:formatCode>
                <c:ptCount val="201"/>
                <c:pt idx="0">
                  <c:v>-22.211828000000001</c:v>
                </c:pt>
                <c:pt idx="1">
                  <c:v>-23.870564000000002</c:v>
                </c:pt>
                <c:pt idx="2">
                  <c:v>-24.561707999999999</c:v>
                </c:pt>
                <c:pt idx="3">
                  <c:v>-26.475118999999999</c:v>
                </c:pt>
                <c:pt idx="4">
                  <c:v>-24.175492999999999</c:v>
                </c:pt>
                <c:pt idx="5">
                  <c:v>-21.588515999999998</c:v>
                </c:pt>
                <c:pt idx="6">
                  <c:v>-20.356397999999999</c:v>
                </c:pt>
                <c:pt idx="7">
                  <c:v>-19.797041</c:v>
                </c:pt>
                <c:pt idx="8">
                  <c:v>-18.947098</c:v>
                </c:pt>
                <c:pt idx="9">
                  <c:v>-18.972836000000001</c:v>
                </c:pt>
                <c:pt idx="10">
                  <c:v>-18.419008000000002</c:v>
                </c:pt>
                <c:pt idx="11">
                  <c:v>-17.100314999999998</c:v>
                </c:pt>
                <c:pt idx="12">
                  <c:v>-15.502699</c:v>
                </c:pt>
                <c:pt idx="13">
                  <c:v>-14.153827</c:v>
                </c:pt>
                <c:pt idx="14">
                  <c:v>-12.995151999999999</c:v>
                </c:pt>
                <c:pt idx="15">
                  <c:v>-12.228680000000001</c:v>
                </c:pt>
                <c:pt idx="16">
                  <c:v>-11.740576000000001</c:v>
                </c:pt>
                <c:pt idx="17">
                  <c:v>-11.207913</c:v>
                </c:pt>
                <c:pt idx="18">
                  <c:v>-10.671922</c:v>
                </c:pt>
                <c:pt idx="19">
                  <c:v>-10.225607999999999</c:v>
                </c:pt>
                <c:pt idx="20">
                  <c:v>-9.9428797000000007</c:v>
                </c:pt>
                <c:pt idx="21">
                  <c:v>-9.4589538999999991</c:v>
                </c:pt>
                <c:pt idx="22">
                  <c:v>-9.1580334000000008</c:v>
                </c:pt>
                <c:pt idx="23">
                  <c:v>-8.8993319999999994</c:v>
                </c:pt>
                <c:pt idx="24">
                  <c:v>-8.6312970999999994</c:v>
                </c:pt>
                <c:pt idx="25">
                  <c:v>-8.3802958000000007</c:v>
                </c:pt>
                <c:pt idx="26">
                  <c:v>-8.3062725000000004</c:v>
                </c:pt>
                <c:pt idx="27">
                  <c:v>-8.4427280000000007</c:v>
                </c:pt>
                <c:pt idx="28">
                  <c:v>-8.5138864999999999</c:v>
                </c:pt>
                <c:pt idx="29">
                  <c:v>-8.4646044000000007</c:v>
                </c:pt>
                <c:pt idx="30">
                  <c:v>-8.4936371000000008</c:v>
                </c:pt>
                <c:pt idx="31">
                  <c:v>-8.5428332999999999</c:v>
                </c:pt>
                <c:pt idx="32">
                  <c:v>-8.6259011999999995</c:v>
                </c:pt>
                <c:pt idx="33">
                  <c:v>-8.6873999000000008</c:v>
                </c:pt>
                <c:pt idx="34">
                  <c:v>-8.7829618000000007</c:v>
                </c:pt>
                <c:pt idx="35">
                  <c:v>-8.8883285999999995</c:v>
                </c:pt>
                <c:pt idx="36">
                  <c:v>-8.8802623999999994</c:v>
                </c:pt>
                <c:pt idx="37">
                  <c:v>-8.8735351999999992</c:v>
                </c:pt>
                <c:pt idx="38">
                  <c:v>-8.8590069000000007</c:v>
                </c:pt>
                <c:pt idx="39">
                  <c:v>-8.7448864000000004</c:v>
                </c:pt>
                <c:pt idx="40">
                  <c:v>-8.4418658999999998</c:v>
                </c:pt>
                <c:pt idx="41">
                  <c:v>-8.2915153999999998</c:v>
                </c:pt>
                <c:pt idx="42">
                  <c:v>-7.9473881999999998</c:v>
                </c:pt>
                <c:pt idx="43">
                  <c:v>-7.6905384000000003</c:v>
                </c:pt>
                <c:pt idx="44">
                  <c:v>-7.4455236999999999</c:v>
                </c:pt>
                <c:pt idx="45">
                  <c:v>-7.2867727000000002</c:v>
                </c:pt>
                <c:pt idx="46">
                  <c:v>-7.0996366000000002</c:v>
                </c:pt>
                <c:pt idx="47">
                  <c:v>-6.9509829999999999</c:v>
                </c:pt>
                <c:pt idx="48">
                  <c:v>-6.8244275999999999</c:v>
                </c:pt>
                <c:pt idx="49">
                  <c:v>-6.6522044999999999</c:v>
                </c:pt>
                <c:pt idx="50">
                  <c:v>-6.5112633999999998</c:v>
                </c:pt>
                <c:pt idx="51">
                  <c:v>-6.3616694999999996</c:v>
                </c:pt>
                <c:pt idx="52">
                  <c:v>-6.2585964000000001</c:v>
                </c:pt>
                <c:pt idx="53">
                  <c:v>-6.1291498999999998</c:v>
                </c:pt>
                <c:pt idx="54">
                  <c:v>-5.9482470000000003</c:v>
                </c:pt>
                <c:pt idx="55">
                  <c:v>-5.8687424999999998</c:v>
                </c:pt>
                <c:pt idx="56">
                  <c:v>-5.8144574000000002</c:v>
                </c:pt>
                <c:pt idx="57">
                  <c:v>-5.7754855000000003</c:v>
                </c:pt>
                <c:pt idx="58">
                  <c:v>-5.6463441999999997</c:v>
                </c:pt>
                <c:pt idx="59">
                  <c:v>-5.6428189</c:v>
                </c:pt>
                <c:pt idx="60">
                  <c:v>-5.6600827999999996</c:v>
                </c:pt>
                <c:pt idx="61">
                  <c:v>-5.6983914000000002</c:v>
                </c:pt>
                <c:pt idx="62">
                  <c:v>-5.6731094999999998</c:v>
                </c:pt>
                <c:pt idx="63">
                  <c:v>-5.6842617999999998</c:v>
                </c:pt>
                <c:pt idx="64">
                  <c:v>-5.7342253000000003</c:v>
                </c:pt>
                <c:pt idx="65">
                  <c:v>-5.7209854</c:v>
                </c:pt>
                <c:pt idx="66">
                  <c:v>-5.6011724000000003</c:v>
                </c:pt>
                <c:pt idx="67">
                  <c:v>-5.7236403999999999</c:v>
                </c:pt>
                <c:pt idx="68">
                  <c:v>-5.6934566000000002</c:v>
                </c:pt>
                <c:pt idx="69">
                  <c:v>-5.7521176000000001</c:v>
                </c:pt>
                <c:pt idx="70">
                  <c:v>-5.7874268999999998</c:v>
                </c:pt>
                <c:pt idx="71">
                  <c:v>-5.9191212999999996</c:v>
                </c:pt>
                <c:pt idx="72">
                  <c:v>-6.0483007000000004</c:v>
                </c:pt>
                <c:pt idx="73">
                  <c:v>-6.1891116999999998</c:v>
                </c:pt>
                <c:pt idx="74">
                  <c:v>-6.2139806999999996</c:v>
                </c:pt>
                <c:pt idx="75">
                  <c:v>-6.2186379000000001</c:v>
                </c:pt>
                <c:pt idx="76">
                  <c:v>-6.2822031999999997</c:v>
                </c:pt>
                <c:pt idx="77">
                  <c:v>-6.2789153999999998</c:v>
                </c:pt>
                <c:pt idx="78">
                  <c:v>-6.0904574</c:v>
                </c:pt>
                <c:pt idx="79">
                  <c:v>-5.7766026999999998</c:v>
                </c:pt>
                <c:pt idx="80">
                  <c:v>-5.4771866999999999</c:v>
                </c:pt>
                <c:pt idx="81">
                  <c:v>-5.2283444000000001</c:v>
                </c:pt>
                <c:pt idx="82">
                  <c:v>-5.0860652999999996</c:v>
                </c:pt>
                <c:pt idx="83">
                  <c:v>-4.9853354000000003</c:v>
                </c:pt>
                <c:pt idx="84">
                  <c:v>-5.0208415999999998</c:v>
                </c:pt>
                <c:pt idx="85">
                  <c:v>-5.0382781000000003</c:v>
                </c:pt>
                <c:pt idx="86">
                  <c:v>-4.998075</c:v>
                </c:pt>
                <c:pt idx="87">
                  <c:v>-4.9156408000000003</c:v>
                </c:pt>
                <c:pt idx="88">
                  <c:v>-4.9291305999999997</c:v>
                </c:pt>
                <c:pt idx="89">
                  <c:v>-4.8929377000000001</c:v>
                </c:pt>
                <c:pt idx="90">
                  <c:v>-4.9380879000000002</c:v>
                </c:pt>
                <c:pt idx="91">
                  <c:v>-4.9427985999999997</c:v>
                </c:pt>
                <c:pt idx="92">
                  <c:v>-5.0067266999999998</c:v>
                </c:pt>
                <c:pt idx="93">
                  <c:v>-5.0268072999999998</c:v>
                </c:pt>
                <c:pt idx="94">
                  <c:v>-5.1029906</c:v>
                </c:pt>
                <c:pt idx="95">
                  <c:v>-5.1924210000000004</c:v>
                </c:pt>
                <c:pt idx="96">
                  <c:v>-5.3763528000000003</c:v>
                </c:pt>
                <c:pt idx="97">
                  <c:v>-5.4320598000000002</c:v>
                </c:pt>
                <c:pt idx="98">
                  <c:v>-5.6486254000000002</c:v>
                </c:pt>
                <c:pt idx="99">
                  <c:v>-5.9082397999999996</c:v>
                </c:pt>
                <c:pt idx="100">
                  <c:v>-6.1924805999999997</c:v>
                </c:pt>
                <c:pt idx="101">
                  <c:v>-6.4546514000000004</c:v>
                </c:pt>
                <c:pt idx="102">
                  <c:v>-6.6325598000000001</c:v>
                </c:pt>
                <c:pt idx="103">
                  <c:v>-6.9726933999999998</c:v>
                </c:pt>
                <c:pt idx="104">
                  <c:v>-7.3939848000000001</c:v>
                </c:pt>
                <c:pt idx="105">
                  <c:v>-7.7919359000000004</c:v>
                </c:pt>
                <c:pt idx="106">
                  <c:v>-8.2098435999999992</c:v>
                </c:pt>
                <c:pt idx="107">
                  <c:v>-8.4959030000000002</c:v>
                </c:pt>
                <c:pt idx="108">
                  <c:v>-8.8269882000000006</c:v>
                </c:pt>
                <c:pt idx="109">
                  <c:v>-8.9750566000000003</c:v>
                </c:pt>
                <c:pt idx="110">
                  <c:v>-8.9837474999999998</c:v>
                </c:pt>
                <c:pt idx="111">
                  <c:v>-8.8857354999999991</c:v>
                </c:pt>
                <c:pt idx="112">
                  <c:v>-8.6494540999999998</c:v>
                </c:pt>
                <c:pt idx="113">
                  <c:v>-8.3916749999999993</c:v>
                </c:pt>
                <c:pt idx="114">
                  <c:v>-8.0000695999999998</c:v>
                </c:pt>
                <c:pt idx="115">
                  <c:v>-7.7122339999999996</c:v>
                </c:pt>
                <c:pt idx="116">
                  <c:v>-7.4119238999999997</c:v>
                </c:pt>
                <c:pt idx="117">
                  <c:v>-6.9980354</c:v>
                </c:pt>
                <c:pt idx="118">
                  <c:v>-6.7729802000000001</c:v>
                </c:pt>
                <c:pt idx="119">
                  <c:v>-6.5380034</c:v>
                </c:pt>
                <c:pt idx="120">
                  <c:v>-6.4404697000000004</c:v>
                </c:pt>
                <c:pt idx="121">
                  <c:v>-6.3225045</c:v>
                </c:pt>
                <c:pt idx="122">
                  <c:v>-6.1659160000000002</c:v>
                </c:pt>
                <c:pt idx="123">
                  <c:v>-6.1679586999999998</c:v>
                </c:pt>
                <c:pt idx="124">
                  <c:v>-6.1774820999999998</c:v>
                </c:pt>
                <c:pt idx="125">
                  <c:v>-6.1593213000000002</c:v>
                </c:pt>
                <c:pt idx="126">
                  <c:v>-6.2794188999999996</c:v>
                </c:pt>
                <c:pt idx="127">
                  <c:v>-6.2650665999999999</c:v>
                </c:pt>
                <c:pt idx="128">
                  <c:v>-6.3775991999999997</c:v>
                </c:pt>
                <c:pt idx="129">
                  <c:v>-6.5827230999999999</c:v>
                </c:pt>
                <c:pt idx="130">
                  <c:v>-6.7689313999999996</c:v>
                </c:pt>
                <c:pt idx="131">
                  <c:v>-7.1953015000000002</c:v>
                </c:pt>
                <c:pt idx="132">
                  <c:v>-7.6361135999999998</c:v>
                </c:pt>
                <c:pt idx="133">
                  <c:v>-8.1606588000000002</c:v>
                </c:pt>
                <c:pt idx="134">
                  <c:v>-8.8377923999999997</c:v>
                </c:pt>
                <c:pt idx="135">
                  <c:v>-9.5602845999999992</c:v>
                </c:pt>
                <c:pt idx="136">
                  <c:v>-10.328585</c:v>
                </c:pt>
                <c:pt idx="137">
                  <c:v>-11.065046000000001</c:v>
                </c:pt>
                <c:pt idx="138">
                  <c:v>-11.725311</c:v>
                </c:pt>
                <c:pt idx="139">
                  <c:v>-12.526903000000001</c:v>
                </c:pt>
                <c:pt idx="140">
                  <c:v>-13.942257</c:v>
                </c:pt>
                <c:pt idx="141">
                  <c:v>-15.706338000000001</c:v>
                </c:pt>
                <c:pt idx="142">
                  <c:v>-17.925802000000001</c:v>
                </c:pt>
                <c:pt idx="143">
                  <c:v>-19.976406000000001</c:v>
                </c:pt>
                <c:pt idx="144">
                  <c:v>-20.915763999999999</c:v>
                </c:pt>
                <c:pt idx="145">
                  <c:v>-20.435117999999999</c:v>
                </c:pt>
                <c:pt idx="146">
                  <c:v>-19.079993999999999</c:v>
                </c:pt>
                <c:pt idx="147">
                  <c:v>-17.606681999999999</c:v>
                </c:pt>
                <c:pt idx="148">
                  <c:v>-16.084907999999999</c:v>
                </c:pt>
                <c:pt idx="149">
                  <c:v>-14.690364000000001</c:v>
                </c:pt>
                <c:pt idx="150">
                  <c:v>-13.827301</c:v>
                </c:pt>
                <c:pt idx="151">
                  <c:v>-13.047516999999999</c:v>
                </c:pt>
                <c:pt idx="152">
                  <c:v>-12.365117</c:v>
                </c:pt>
                <c:pt idx="153">
                  <c:v>-11.653079</c:v>
                </c:pt>
                <c:pt idx="154">
                  <c:v>-11.057848</c:v>
                </c:pt>
                <c:pt idx="155">
                  <c:v>-10.463545999999999</c:v>
                </c:pt>
                <c:pt idx="156">
                  <c:v>-9.9000281999999995</c:v>
                </c:pt>
                <c:pt idx="157">
                  <c:v>-9.1393813999999995</c:v>
                </c:pt>
                <c:pt idx="158">
                  <c:v>-8.5626478000000006</c:v>
                </c:pt>
                <c:pt idx="159">
                  <c:v>-8.0376759</c:v>
                </c:pt>
                <c:pt idx="160">
                  <c:v>-7.5429244000000004</c:v>
                </c:pt>
                <c:pt idx="161">
                  <c:v>-7.2024112000000002</c:v>
                </c:pt>
                <c:pt idx="162">
                  <c:v>-7.0543326999999998</c:v>
                </c:pt>
                <c:pt idx="163">
                  <c:v>-6.9839950000000002</c:v>
                </c:pt>
                <c:pt idx="164">
                  <c:v>-7.1158780999999998</c:v>
                </c:pt>
                <c:pt idx="165">
                  <c:v>-7.2016853999999997</c:v>
                </c:pt>
                <c:pt idx="166">
                  <c:v>-7.5613536999999997</c:v>
                </c:pt>
                <c:pt idx="167">
                  <c:v>-7.6741409000000003</c:v>
                </c:pt>
                <c:pt idx="168">
                  <c:v>-7.9781722999999998</c:v>
                </c:pt>
                <c:pt idx="169">
                  <c:v>-8.0642928999999999</c:v>
                </c:pt>
                <c:pt idx="170">
                  <c:v>-8.1290730999999994</c:v>
                </c:pt>
                <c:pt idx="171">
                  <c:v>-8.1102848000000005</c:v>
                </c:pt>
                <c:pt idx="172">
                  <c:v>-8.1211243</c:v>
                </c:pt>
                <c:pt idx="173">
                  <c:v>-8.0535230999999996</c:v>
                </c:pt>
                <c:pt idx="174">
                  <c:v>-7.8683719999999999</c:v>
                </c:pt>
                <c:pt idx="175">
                  <c:v>-7.5395187999999997</c:v>
                </c:pt>
                <c:pt idx="176">
                  <c:v>-7.4640054999999998</c:v>
                </c:pt>
                <c:pt idx="177">
                  <c:v>-7.6336265000000001</c:v>
                </c:pt>
                <c:pt idx="178">
                  <c:v>-7.8763084000000001</c:v>
                </c:pt>
                <c:pt idx="179">
                  <c:v>-8.4814644000000001</c:v>
                </c:pt>
                <c:pt idx="180">
                  <c:v>-8.9151410999999996</c:v>
                </c:pt>
                <c:pt idx="181">
                  <c:v>-9.7319250000000004</c:v>
                </c:pt>
                <c:pt idx="182">
                  <c:v>-10.662283</c:v>
                </c:pt>
                <c:pt idx="183">
                  <c:v>-12.082525</c:v>
                </c:pt>
                <c:pt idx="184">
                  <c:v>-14.569812000000001</c:v>
                </c:pt>
                <c:pt idx="185">
                  <c:v>-17.087208</c:v>
                </c:pt>
                <c:pt idx="186">
                  <c:v>-19.385786</c:v>
                </c:pt>
                <c:pt idx="187">
                  <c:v>-19.577950999999999</c:v>
                </c:pt>
                <c:pt idx="188">
                  <c:v>-17.056324</c:v>
                </c:pt>
                <c:pt idx="189">
                  <c:v>-13.656103999999999</c:v>
                </c:pt>
                <c:pt idx="190">
                  <c:v>-12.139524</c:v>
                </c:pt>
                <c:pt idx="191">
                  <c:v>-11.521026000000001</c:v>
                </c:pt>
                <c:pt idx="192">
                  <c:v>-10.928219</c:v>
                </c:pt>
                <c:pt idx="193">
                  <c:v>-10.228398</c:v>
                </c:pt>
                <c:pt idx="194">
                  <c:v>-9.5642347000000001</c:v>
                </c:pt>
                <c:pt idx="195">
                  <c:v>-8.9263449000000001</c:v>
                </c:pt>
                <c:pt idx="196">
                  <c:v>-8.6370381999999992</c:v>
                </c:pt>
                <c:pt idx="197">
                  <c:v>-8.1258458999999998</c:v>
                </c:pt>
                <c:pt idx="198">
                  <c:v>-7.8991727999999997</c:v>
                </c:pt>
                <c:pt idx="199">
                  <c:v>-7.6355247000000004</c:v>
                </c:pt>
                <c:pt idx="200">
                  <c:v>-7.4428023999999997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4C-4F10-B689-104766D18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40160"/>
        <c:axId val="69346432"/>
      </c:scatterChart>
      <c:valAx>
        <c:axId val="69340160"/>
        <c:scaling>
          <c:orientation val="minMax"/>
          <c:max val="52"/>
          <c:min val="2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69346432"/>
        <c:crosses val="autoZero"/>
        <c:crossBetween val="midCat"/>
        <c:majorUnit val="4"/>
      </c:valAx>
      <c:valAx>
        <c:axId val="69346432"/>
        <c:scaling>
          <c:orientation val="minMax"/>
          <c:max val="0"/>
          <c:min val="-2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9340160"/>
        <c:crosses val="autoZero"/>
        <c:crossBetween val="midCat"/>
        <c:majorUnit val="5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28248583380630321"/>
          <c:y val="0.67052238261883934"/>
          <c:w val="0.31763225961532171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Return Loss (dB)</a:t>
            </a:r>
          </a:p>
        </c:rich>
      </c:tx>
      <c:layout>
        <c:manualLayout>
          <c:xMode val="edge"/>
          <c:yMode val="edge"/>
          <c:x val="0.39778725021602179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18</c:v>
                </c:pt>
                <c:pt idx="1">
                  <c:v>18.16</c:v>
                </c:pt>
                <c:pt idx="2">
                  <c:v>18.32</c:v>
                </c:pt>
                <c:pt idx="3">
                  <c:v>18.48</c:v>
                </c:pt>
                <c:pt idx="4">
                  <c:v>18.64</c:v>
                </c:pt>
                <c:pt idx="5">
                  <c:v>18.8</c:v>
                </c:pt>
                <c:pt idx="6">
                  <c:v>18.96</c:v>
                </c:pt>
                <c:pt idx="7">
                  <c:v>19.12</c:v>
                </c:pt>
                <c:pt idx="8">
                  <c:v>19.28</c:v>
                </c:pt>
                <c:pt idx="9">
                  <c:v>19.440000000000001</c:v>
                </c:pt>
                <c:pt idx="10">
                  <c:v>19.600000000000001</c:v>
                </c:pt>
                <c:pt idx="11">
                  <c:v>19.760000000000002</c:v>
                </c:pt>
                <c:pt idx="12">
                  <c:v>19.920000000000002</c:v>
                </c:pt>
                <c:pt idx="13">
                  <c:v>20.079999999999998</c:v>
                </c:pt>
                <c:pt idx="14">
                  <c:v>20.239999999999998</c:v>
                </c:pt>
                <c:pt idx="15">
                  <c:v>20.399999999999999</c:v>
                </c:pt>
                <c:pt idx="16">
                  <c:v>20.56</c:v>
                </c:pt>
                <c:pt idx="17">
                  <c:v>20.72</c:v>
                </c:pt>
                <c:pt idx="18">
                  <c:v>20.88</c:v>
                </c:pt>
                <c:pt idx="19">
                  <c:v>21.04</c:v>
                </c:pt>
                <c:pt idx="20">
                  <c:v>21.2</c:v>
                </c:pt>
                <c:pt idx="21">
                  <c:v>21.36</c:v>
                </c:pt>
                <c:pt idx="22">
                  <c:v>21.52</c:v>
                </c:pt>
                <c:pt idx="23">
                  <c:v>21.68</c:v>
                </c:pt>
                <c:pt idx="24">
                  <c:v>21.84</c:v>
                </c:pt>
                <c:pt idx="25">
                  <c:v>22</c:v>
                </c:pt>
                <c:pt idx="26">
                  <c:v>22.16</c:v>
                </c:pt>
                <c:pt idx="27">
                  <c:v>22.32</c:v>
                </c:pt>
                <c:pt idx="28">
                  <c:v>22.48</c:v>
                </c:pt>
                <c:pt idx="29">
                  <c:v>22.64</c:v>
                </c:pt>
                <c:pt idx="30">
                  <c:v>22.8</c:v>
                </c:pt>
                <c:pt idx="31">
                  <c:v>22.96</c:v>
                </c:pt>
                <c:pt idx="32">
                  <c:v>23.12</c:v>
                </c:pt>
                <c:pt idx="33">
                  <c:v>23.28</c:v>
                </c:pt>
                <c:pt idx="34">
                  <c:v>23.44</c:v>
                </c:pt>
                <c:pt idx="35">
                  <c:v>23.6</c:v>
                </c:pt>
                <c:pt idx="36">
                  <c:v>23.76</c:v>
                </c:pt>
                <c:pt idx="37">
                  <c:v>23.92</c:v>
                </c:pt>
                <c:pt idx="38">
                  <c:v>24.08</c:v>
                </c:pt>
                <c:pt idx="39">
                  <c:v>24.24</c:v>
                </c:pt>
                <c:pt idx="40">
                  <c:v>24.4</c:v>
                </c:pt>
                <c:pt idx="41">
                  <c:v>24.56</c:v>
                </c:pt>
                <c:pt idx="42">
                  <c:v>24.72</c:v>
                </c:pt>
                <c:pt idx="43">
                  <c:v>24.88</c:v>
                </c:pt>
                <c:pt idx="44">
                  <c:v>25.04</c:v>
                </c:pt>
                <c:pt idx="45">
                  <c:v>25.2</c:v>
                </c:pt>
                <c:pt idx="46">
                  <c:v>25.36</c:v>
                </c:pt>
                <c:pt idx="47">
                  <c:v>25.52</c:v>
                </c:pt>
                <c:pt idx="48">
                  <c:v>25.68</c:v>
                </c:pt>
                <c:pt idx="49">
                  <c:v>25.84</c:v>
                </c:pt>
                <c:pt idx="50">
                  <c:v>26</c:v>
                </c:pt>
                <c:pt idx="51">
                  <c:v>26.16</c:v>
                </c:pt>
                <c:pt idx="52">
                  <c:v>26.32</c:v>
                </c:pt>
                <c:pt idx="53">
                  <c:v>26.48</c:v>
                </c:pt>
                <c:pt idx="54">
                  <c:v>26.64</c:v>
                </c:pt>
                <c:pt idx="55">
                  <c:v>26.8</c:v>
                </c:pt>
                <c:pt idx="56">
                  <c:v>26.96</c:v>
                </c:pt>
                <c:pt idx="57">
                  <c:v>27.12</c:v>
                </c:pt>
                <c:pt idx="58">
                  <c:v>27.28</c:v>
                </c:pt>
                <c:pt idx="59">
                  <c:v>27.44</c:v>
                </c:pt>
                <c:pt idx="60">
                  <c:v>27.6</c:v>
                </c:pt>
                <c:pt idx="61">
                  <c:v>27.76</c:v>
                </c:pt>
                <c:pt idx="62">
                  <c:v>27.92</c:v>
                </c:pt>
                <c:pt idx="63">
                  <c:v>28.08</c:v>
                </c:pt>
                <c:pt idx="64">
                  <c:v>28.24</c:v>
                </c:pt>
                <c:pt idx="65">
                  <c:v>28.4</c:v>
                </c:pt>
                <c:pt idx="66">
                  <c:v>28.56</c:v>
                </c:pt>
                <c:pt idx="67">
                  <c:v>28.72</c:v>
                </c:pt>
                <c:pt idx="68">
                  <c:v>28.88</c:v>
                </c:pt>
                <c:pt idx="69">
                  <c:v>29.04</c:v>
                </c:pt>
                <c:pt idx="70">
                  <c:v>29.2</c:v>
                </c:pt>
                <c:pt idx="71">
                  <c:v>29.36</c:v>
                </c:pt>
                <c:pt idx="72">
                  <c:v>29.52</c:v>
                </c:pt>
                <c:pt idx="73">
                  <c:v>29.68</c:v>
                </c:pt>
                <c:pt idx="74">
                  <c:v>29.84</c:v>
                </c:pt>
                <c:pt idx="75">
                  <c:v>30</c:v>
                </c:pt>
                <c:pt idx="76">
                  <c:v>30.16</c:v>
                </c:pt>
                <c:pt idx="77">
                  <c:v>30.32</c:v>
                </c:pt>
                <c:pt idx="78">
                  <c:v>30.48</c:v>
                </c:pt>
                <c:pt idx="79">
                  <c:v>30.64</c:v>
                </c:pt>
                <c:pt idx="80">
                  <c:v>30.8</c:v>
                </c:pt>
                <c:pt idx="81">
                  <c:v>30.96</c:v>
                </c:pt>
                <c:pt idx="82">
                  <c:v>31.12</c:v>
                </c:pt>
                <c:pt idx="83">
                  <c:v>31.28</c:v>
                </c:pt>
                <c:pt idx="84">
                  <c:v>31.44</c:v>
                </c:pt>
                <c:pt idx="85">
                  <c:v>31.6</c:v>
                </c:pt>
                <c:pt idx="86">
                  <c:v>31.76</c:v>
                </c:pt>
                <c:pt idx="87">
                  <c:v>31.92</c:v>
                </c:pt>
                <c:pt idx="88">
                  <c:v>32.08</c:v>
                </c:pt>
                <c:pt idx="89">
                  <c:v>32.24</c:v>
                </c:pt>
                <c:pt idx="90">
                  <c:v>32.4</c:v>
                </c:pt>
                <c:pt idx="91">
                  <c:v>32.56</c:v>
                </c:pt>
                <c:pt idx="92">
                  <c:v>32.72</c:v>
                </c:pt>
                <c:pt idx="93">
                  <c:v>32.880000000000003</c:v>
                </c:pt>
                <c:pt idx="94">
                  <c:v>33.04</c:v>
                </c:pt>
                <c:pt idx="95">
                  <c:v>33.200000000000003</c:v>
                </c:pt>
                <c:pt idx="96">
                  <c:v>33.36</c:v>
                </c:pt>
                <c:pt idx="97">
                  <c:v>33.520000000000003</c:v>
                </c:pt>
                <c:pt idx="98">
                  <c:v>33.68</c:v>
                </c:pt>
                <c:pt idx="99">
                  <c:v>33.840000000000003</c:v>
                </c:pt>
                <c:pt idx="100">
                  <c:v>34</c:v>
                </c:pt>
                <c:pt idx="101">
                  <c:v>34.159999999999997</c:v>
                </c:pt>
                <c:pt idx="102">
                  <c:v>34.32</c:v>
                </c:pt>
                <c:pt idx="103">
                  <c:v>34.479999999999997</c:v>
                </c:pt>
                <c:pt idx="104">
                  <c:v>34.64</c:v>
                </c:pt>
                <c:pt idx="105">
                  <c:v>34.799999999999997</c:v>
                </c:pt>
                <c:pt idx="106">
                  <c:v>34.96</c:v>
                </c:pt>
                <c:pt idx="107">
                  <c:v>35.119999999999997</c:v>
                </c:pt>
                <c:pt idx="108">
                  <c:v>35.28</c:v>
                </c:pt>
                <c:pt idx="109">
                  <c:v>35.44</c:v>
                </c:pt>
                <c:pt idx="110">
                  <c:v>35.6</c:v>
                </c:pt>
                <c:pt idx="111">
                  <c:v>35.76</c:v>
                </c:pt>
                <c:pt idx="112">
                  <c:v>35.92</c:v>
                </c:pt>
                <c:pt idx="113">
                  <c:v>36.08</c:v>
                </c:pt>
                <c:pt idx="114">
                  <c:v>36.24</c:v>
                </c:pt>
                <c:pt idx="115">
                  <c:v>36.4</c:v>
                </c:pt>
                <c:pt idx="116">
                  <c:v>36.56</c:v>
                </c:pt>
                <c:pt idx="117">
                  <c:v>36.72</c:v>
                </c:pt>
                <c:pt idx="118">
                  <c:v>36.880000000000003</c:v>
                </c:pt>
                <c:pt idx="119">
                  <c:v>37.04</c:v>
                </c:pt>
                <c:pt idx="120">
                  <c:v>37.200000000000003</c:v>
                </c:pt>
                <c:pt idx="121">
                  <c:v>37.36</c:v>
                </c:pt>
                <c:pt idx="122">
                  <c:v>37.520000000000003</c:v>
                </c:pt>
                <c:pt idx="123">
                  <c:v>37.68</c:v>
                </c:pt>
                <c:pt idx="124">
                  <c:v>37.840000000000003</c:v>
                </c:pt>
                <c:pt idx="125">
                  <c:v>38</c:v>
                </c:pt>
                <c:pt idx="126">
                  <c:v>38.159999999999997</c:v>
                </c:pt>
                <c:pt idx="127">
                  <c:v>38.32</c:v>
                </c:pt>
                <c:pt idx="128">
                  <c:v>38.479999999999997</c:v>
                </c:pt>
                <c:pt idx="129">
                  <c:v>38.64</c:v>
                </c:pt>
                <c:pt idx="130">
                  <c:v>38.799999999999997</c:v>
                </c:pt>
                <c:pt idx="131">
                  <c:v>38.96</c:v>
                </c:pt>
                <c:pt idx="132">
                  <c:v>39.119999999999997</c:v>
                </c:pt>
                <c:pt idx="133">
                  <c:v>39.28</c:v>
                </c:pt>
                <c:pt idx="134">
                  <c:v>39.44</c:v>
                </c:pt>
                <c:pt idx="135">
                  <c:v>39.6</c:v>
                </c:pt>
                <c:pt idx="136">
                  <c:v>39.76</c:v>
                </c:pt>
                <c:pt idx="137">
                  <c:v>39.92</c:v>
                </c:pt>
                <c:pt idx="138">
                  <c:v>40.08</c:v>
                </c:pt>
                <c:pt idx="139">
                  <c:v>40.24</c:v>
                </c:pt>
                <c:pt idx="140">
                  <c:v>40.4</c:v>
                </c:pt>
                <c:pt idx="141">
                  <c:v>40.56</c:v>
                </c:pt>
                <c:pt idx="142">
                  <c:v>40.72</c:v>
                </c:pt>
                <c:pt idx="143">
                  <c:v>40.880000000000003</c:v>
                </c:pt>
                <c:pt idx="144">
                  <c:v>41.04</c:v>
                </c:pt>
                <c:pt idx="145">
                  <c:v>41.2</c:v>
                </c:pt>
                <c:pt idx="146">
                  <c:v>41.36</c:v>
                </c:pt>
                <c:pt idx="147">
                  <c:v>41.52</c:v>
                </c:pt>
                <c:pt idx="148">
                  <c:v>41.68</c:v>
                </c:pt>
                <c:pt idx="149">
                  <c:v>41.84</c:v>
                </c:pt>
                <c:pt idx="150">
                  <c:v>42</c:v>
                </c:pt>
                <c:pt idx="151">
                  <c:v>42.16</c:v>
                </c:pt>
                <c:pt idx="152">
                  <c:v>42.32</c:v>
                </c:pt>
                <c:pt idx="153">
                  <c:v>42.48</c:v>
                </c:pt>
                <c:pt idx="154">
                  <c:v>42.64</c:v>
                </c:pt>
                <c:pt idx="155">
                  <c:v>42.8</c:v>
                </c:pt>
                <c:pt idx="156">
                  <c:v>42.96</c:v>
                </c:pt>
                <c:pt idx="157">
                  <c:v>43.12</c:v>
                </c:pt>
                <c:pt idx="158">
                  <c:v>43.28</c:v>
                </c:pt>
                <c:pt idx="159">
                  <c:v>43.44</c:v>
                </c:pt>
                <c:pt idx="160">
                  <c:v>43.6</c:v>
                </c:pt>
                <c:pt idx="161">
                  <c:v>43.76</c:v>
                </c:pt>
                <c:pt idx="162">
                  <c:v>43.92</c:v>
                </c:pt>
                <c:pt idx="163">
                  <c:v>44.08</c:v>
                </c:pt>
                <c:pt idx="164">
                  <c:v>44.24</c:v>
                </c:pt>
                <c:pt idx="165">
                  <c:v>44.4</c:v>
                </c:pt>
                <c:pt idx="166">
                  <c:v>44.56</c:v>
                </c:pt>
                <c:pt idx="167">
                  <c:v>44.72</c:v>
                </c:pt>
                <c:pt idx="168">
                  <c:v>44.88</c:v>
                </c:pt>
                <c:pt idx="169">
                  <c:v>45.04</c:v>
                </c:pt>
                <c:pt idx="170">
                  <c:v>45.2</c:v>
                </c:pt>
                <c:pt idx="171">
                  <c:v>45.36</c:v>
                </c:pt>
                <c:pt idx="172">
                  <c:v>45.52</c:v>
                </c:pt>
                <c:pt idx="173">
                  <c:v>45.68</c:v>
                </c:pt>
                <c:pt idx="174">
                  <c:v>45.84</c:v>
                </c:pt>
                <c:pt idx="175">
                  <c:v>46</c:v>
                </c:pt>
                <c:pt idx="176">
                  <c:v>46.16</c:v>
                </c:pt>
                <c:pt idx="177">
                  <c:v>46.32</c:v>
                </c:pt>
                <c:pt idx="178">
                  <c:v>46.48</c:v>
                </c:pt>
                <c:pt idx="179">
                  <c:v>46.64</c:v>
                </c:pt>
                <c:pt idx="180">
                  <c:v>46.8</c:v>
                </c:pt>
                <c:pt idx="181">
                  <c:v>46.96</c:v>
                </c:pt>
                <c:pt idx="182">
                  <c:v>47.12</c:v>
                </c:pt>
                <c:pt idx="183">
                  <c:v>47.28</c:v>
                </c:pt>
                <c:pt idx="184">
                  <c:v>47.44</c:v>
                </c:pt>
                <c:pt idx="185">
                  <c:v>47.6</c:v>
                </c:pt>
                <c:pt idx="186">
                  <c:v>47.76</c:v>
                </c:pt>
                <c:pt idx="187">
                  <c:v>47.92</c:v>
                </c:pt>
                <c:pt idx="188">
                  <c:v>48.08</c:v>
                </c:pt>
                <c:pt idx="189">
                  <c:v>48.24</c:v>
                </c:pt>
                <c:pt idx="190">
                  <c:v>48.4</c:v>
                </c:pt>
                <c:pt idx="191">
                  <c:v>48.56</c:v>
                </c:pt>
                <c:pt idx="192">
                  <c:v>48.72</c:v>
                </c:pt>
                <c:pt idx="193">
                  <c:v>48.88</c:v>
                </c:pt>
                <c:pt idx="194">
                  <c:v>49.04</c:v>
                </c:pt>
                <c:pt idx="195">
                  <c:v>49.2</c:v>
                </c:pt>
                <c:pt idx="196">
                  <c:v>49.36</c:v>
                </c:pt>
                <c:pt idx="197">
                  <c:v>49.52</c:v>
                </c:pt>
                <c:pt idx="198">
                  <c:v>49.68</c:v>
                </c:pt>
                <c:pt idx="199">
                  <c:v>49.84</c:v>
                </c:pt>
                <c:pt idx="200">
                  <c:v>50</c:v>
                </c:pt>
              </c:numCache>
            </c:numRef>
          </c:xVal>
          <c:yVal>
            <c:numRef>
              <c:f>Isolations!$J$5:$J$205</c:f>
              <c:numCache>
                <c:formatCode>General</c:formatCode>
                <c:ptCount val="2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E5-4CAE-8578-981AAA3F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53600"/>
        <c:axId val="68955520"/>
      </c:scatterChart>
      <c:valAx>
        <c:axId val="68953600"/>
        <c:scaling>
          <c:orientation val="minMax"/>
          <c:max val="50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68955520"/>
        <c:crosses val="autoZero"/>
        <c:crossBetween val="midCat"/>
        <c:majorUnit val="4"/>
      </c:valAx>
      <c:valAx>
        <c:axId val="68955520"/>
        <c:scaling>
          <c:orientation val="minMax"/>
          <c:max val="0"/>
          <c:min val="-2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8953600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2307416666920341"/>
          <c:y val="0.67370188101487305"/>
          <c:w val="0.28181977502427663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21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Response'!$B$3:$B$203</c:f>
              <c:numCache>
                <c:formatCode>General</c:formatCode>
                <c:ptCount val="201"/>
                <c:pt idx="0">
                  <c:v>0.01</c:v>
                </c:pt>
                <c:pt idx="1">
                  <c:v>0.10995000000000001</c:v>
                </c:pt>
                <c:pt idx="2">
                  <c:v>0.2099</c:v>
                </c:pt>
                <c:pt idx="3">
                  <c:v>0.30985000000000001</c:v>
                </c:pt>
                <c:pt idx="4">
                  <c:v>0.4098</c:v>
                </c:pt>
                <c:pt idx="5">
                  <c:v>0.50975000000000004</c:v>
                </c:pt>
                <c:pt idx="6">
                  <c:v>0.60970000000000002</c:v>
                </c:pt>
                <c:pt idx="7">
                  <c:v>0.70965</c:v>
                </c:pt>
                <c:pt idx="8">
                  <c:v>0.80959999999999999</c:v>
                </c:pt>
                <c:pt idx="9">
                  <c:v>0.90954999999999997</c:v>
                </c:pt>
                <c:pt idx="10">
                  <c:v>1.0095000000000001</c:v>
                </c:pt>
                <c:pt idx="11">
                  <c:v>1.10945</c:v>
                </c:pt>
                <c:pt idx="12">
                  <c:v>1.2094</c:v>
                </c:pt>
                <c:pt idx="13">
                  <c:v>1.30935</c:v>
                </c:pt>
                <c:pt idx="14">
                  <c:v>1.4093</c:v>
                </c:pt>
                <c:pt idx="15">
                  <c:v>1.50925</c:v>
                </c:pt>
                <c:pt idx="16">
                  <c:v>1.6092</c:v>
                </c:pt>
                <c:pt idx="17">
                  <c:v>1.7091499999999999</c:v>
                </c:pt>
                <c:pt idx="18">
                  <c:v>1.8090999999999999</c:v>
                </c:pt>
                <c:pt idx="19">
                  <c:v>1.9090499999999999</c:v>
                </c:pt>
                <c:pt idx="20">
                  <c:v>2.0089999999999999</c:v>
                </c:pt>
                <c:pt idx="21">
                  <c:v>2.1089500000000001</c:v>
                </c:pt>
                <c:pt idx="22">
                  <c:v>2.2088999999999999</c:v>
                </c:pt>
                <c:pt idx="23">
                  <c:v>2.3088500000000001</c:v>
                </c:pt>
                <c:pt idx="24">
                  <c:v>2.4087999999999998</c:v>
                </c:pt>
                <c:pt idx="25">
                  <c:v>2.50875</c:v>
                </c:pt>
                <c:pt idx="26">
                  <c:v>2.6086999999999998</c:v>
                </c:pt>
                <c:pt idx="27">
                  <c:v>2.70865</c:v>
                </c:pt>
                <c:pt idx="28">
                  <c:v>2.8086000000000002</c:v>
                </c:pt>
                <c:pt idx="29">
                  <c:v>2.90855</c:v>
                </c:pt>
                <c:pt idx="30">
                  <c:v>3.0085000000000002</c:v>
                </c:pt>
                <c:pt idx="31">
                  <c:v>3.1084499999999999</c:v>
                </c:pt>
                <c:pt idx="32">
                  <c:v>3.2084000000000001</c:v>
                </c:pt>
                <c:pt idx="33">
                  <c:v>3.3083499999999999</c:v>
                </c:pt>
                <c:pt idx="34">
                  <c:v>3.4083000000000001</c:v>
                </c:pt>
                <c:pt idx="35">
                  <c:v>3.5082499999999999</c:v>
                </c:pt>
                <c:pt idx="36">
                  <c:v>3.6082000000000001</c:v>
                </c:pt>
                <c:pt idx="37">
                  <c:v>3.7081499999999998</c:v>
                </c:pt>
                <c:pt idx="38">
                  <c:v>3.8081</c:v>
                </c:pt>
                <c:pt idx="39">
                  <c:v>3.9080499999999998</c:v>
                </c:pt>
                <c:pt idx="40">
                  <c:v>4.008</c:v>
                </c:pt>
                <c:pt idx="41">
                  <c:v>4.1079499999999998</c:v>
                </c:pt>
                <c:pt idx="42">
                  <c:v>4.2079000000000004</c:v>
                </c:pt>
                <c:pt idx="43">
                  <c:v>4.3078500000000002</c:v>
                </c:pt>
                <c:pt idx="44">
                  <c:v>4.4077999999999999</c:v>
                </c:pt>
                <c:pt idx="45">
                  <c:v>4.5077499999999997</c:v>
                </c:pt>
                <c:pt idx="46">
                  <c:v>4.6077000000000004</c:v>
                </c:pt>
                <c:pt idx="47">
                  <c:v>4.7076500000000001</c:v>
                </c:pt>
                <c:pt idx="48">
                  <c:v>4.8075999999999999</c:v>
                </c:pt>
                <c:pt idx="49">
                  <c:v>4.9075499999999996</c:v>
                </c:pt>
                <c:pt idx="50">
                  <c:v>5.0075000000000003</c:v>
                </c:pt>
                <c:pt idx="51">
                  <c:v>5.10745</c:v>
                </c:pt>
                <c:pt idx="52">
                  <c:v>5.2073999999999998</c:v>
                </c:pt>
                <c:pt idx="53">
                  <c:v>5.3073499999999996</c:v>
                </c:pt>
                <c:pt idx="54">
                  <c:v>5.4073000000000002</c:v>
                </c:pt>
                <c:pt idx="55">
                  <c:v>5.50725</c:v>
                </c:pt>
                <c:pt idx="56">
                  <c:v>5.6071999999999997</c:v>
                </c:pt>
                <c:pt idx="57">
                  <c:v>5.7071500000000004</c:v>
                </c:pt>
                <c:pt idx="58">
                  <c:v>5.8071000000000002</c:v>
                </c:pt>
                <c:pt idx="59">
                  <c:v>5.9070499999999999</c:v>
                </c:pt>
                <c:pt idx="60">
                  <c:v>6.0069999999999997</c:v>
                </c:pt>
                <c:pt idx="61">
                  <c:v>6.1069500000000003</c:v>
                </c:pt>
                <c:pt idx="62">
                  <c:v>6.2069000000000001</c:v>
                </c:pt>
                <c:pt idx="63">
                  <c:v>6.3068499999999998</c:v>
                </c:pt>
                <c:pt idx="64">
                  <c:v>6.4067999999999996</c:v>
                </c:pt>
                <c:pt idx="65">
                  <c:v>6.5067500000000003</c:v>
                </c:pt>
                <c:pt idx="66">
                  <c:v>6.6067</c:v>
                </c:pt>
                <c:pt idx="67">
                  <c:v>6.7066499999999998</c:v>
                </c:pt>
                <c:pt idx="68">
                  <c:v>6.8066000000000004</c:v>
                </c:pt>
                <c:pt idx="69">
                  <c:v>6.9065500000000002</c:v>
                </c:pt>
                <c:pt idx="70">
                  <c:v>7.0065</c:v>
                </c:pt>
                <c:pt idx="71">
                  <c:v>7.1064499999999997</c:v>
                </c:pt>
                <c:pt idx="72">
                  <c:v>7.2064000000000004</c:v>
                </c:pt>
                <c:pt idx="73">
                  <c:v>7.3063500000000001</c:v>
                </c:pt>
                <c:pt idx="74">
                  <c:v>7.4062999999999999</c:v>
                </c:pt>
                <c:pt idx="75">
                  <c:v>7.5062499999999996</c:v>
                </c:pt>
                <c:pt idx="76">
                  <c:v>7.6062000000000003</c:v>
                </c:pt>
                <c:pt idx="77">
                  <c:v>7.7061500000000001</c:v>
                </c:pt>
                <c:pt idx="78">
                  <c:v>7.8060999999999998</c:v>
                </c:pt>
                <c:pt idx="79">
                  <c:v>7.9060499999999996</c:v>
                </c:pt>
                <c:pt idx="80">
                  <c:v>8.0060000000000002</c:v>
                </c:pt>
                <c:pt idx="81">
                  <c:v>8.10595</c:v>
                </c:pt>
                <c:pt idx="82">
                  <c:v>8.2058999999999997</c:v>
                </c:pt>
                <c:pt idx="83">
                  <c:v>8.3058499999999995</c:v>
                </c:pt>
                <c:pt idx="84">
                  <c:v>8.4057999999999993</c:v>
                </c:pt>
                <c:pt idx="85">
                  <c:v>8.5057500000000008</c:v>
                </c:pt>
                <c:pt idx="86">
                  <c:v>8.6057000000000006</c:v>
                </c:pt>
                <c:pt idx="87">
                  <c:v>8.7056500000000003</c:v>
                </c:pt>
                <c:pt idx="88">
                  <c:v>8.8056000000000001</c:v>
                </c:pt>
                <c:pt idx="89">
                  <c:v>8.9055499999999999</c:v>
                </c:pt>
                <c:pt idx="90">
                  <c:v>9.0054999999999996</c:v>
                </c:pt>
                <c:pt idx="91">
                  <c:v>9.1054499999999994</c:v>
                </c:pt>
                <c:pt idx="92">
                  <c:v>9.2053999999999991</c:v>
                </c:pt>
                <c:pt idx="93">
                  <c:v>9.3053500000000007</c:v>
                </c:pt>
                <c:pt idx="94">
                  <c:v>9.4053000000000004</c:v>
                </c:pt>
                <c:pt idx="95">
                  <c:v>9.5052500000000002</c:v>
                </c:pt>
                <c:pt idx="96">
                  <c:v>9.6052</c:v>
                </c:pt>
                <c:pt idx="97">
                  <c:v>9.7051499999999997</c:v>
                </c:pt>
                <c:pt idx="98">
                  <c:v>9.8050999999999995</c:v>
                </c:pt>
                <c:pt idx="99">
                  <c:v>9.9050499999999992</c:v>
                </c:pt>
                <c:pt idx="100">
                  <c:v>10.005000000000001</c:v>
                </c:pt>
                <c:pt idx="101">
                  <c:v>10.104950000000001</c:v>
                </c:pt>
                <c:pt idx="102">
                  <c:v>10.2049</c:v>
                </c:pt>
                <c:pt idx="103">
                  <c:v>10.30485</c:v>
                </c:pt>
                <c:pt idx="104">
                  <c:v>10.4048</c:v>
                </c:pt>
                <c:pt idx="105">
                  <c:v>10.50475</c:v>
                </c:pt>
                <c:pt idx="106">
                  <c:v>10.604699999999999</c:v>
                </c:pt>
                <c:pt idx="107">
                  <c:v>10.704650000000001</c:v>
                </c:pt>
                <c:pt idx="108">
                  <c:v>10.804600000000001</c:v>
                </c:pt>
                <c:pt idx="109">
                  <c:v>10.90455</c:v>
                </c:pt>
                <c:pt idx="110">
                  <c:v>11.0045</c:v>
                </c:pt>
                <c:pt idx="111">
                  <c:v>11.10445</c:v>
                </c:pt>
                <c:pt idx="112">
                  <c:v>11.2044</c:v>
                </c:pt>
                <c:pt idx="113">
                  <c:v>11.304349999999999</c:v>
                </c:pt>
                <c:pt idx="114">
                  <c:v>11.404299999999999</c:v>
                </c:pt>
                <c:pt idx="115">
                  <c:v>11.504250000000001</c:v>
                </c:pt>
                <c:pt idx="116">
                  <c:v>11.604200000000001</c:v>
                </c:pt>
                <c:pt idx="117">
                  <c:v>11.70415</c:v>
                </c:pt>
                <c:pt idx="118">
                  <c:v>11.8041</c:v>
                </c:pt>
                <c:pt idx="119">
                  <c:v>11.90405</c:v>
                </c:pt>
                <c:pt idx="120">
                  <c:v>12.004</c:v>
                </c:pt>
                <c:pt idx="121">
                  <c:v>12.103949999999999</c:v>
                </c:pt>
                <c:pt idx="122">
                  <c:v>12.203900000000001</c:v>
                </c:pt>
                <c:pt idx="123">
                  <c:v>12.303850000000001</c:v>
                </c:pt>
                <c:pt idx="124">
                  <c:v>12.4038</c:v>
                </c:pt>
                <c:pt idx="125">
                  <c:v>12.50375</c:v>
                </c:pt>
                <c:pt idx="126">
                  <c:v>12.6037</c:v>
                </c:pt>
                <c:pt idx="127">
                  <c:v>12.70365</c:v>
                </c:pt>
                <c:pt idx="128">
                  <c:v>12.803599999999999</c:v>
                </c:pt>
                <c:pt idx="129">
                  <c:v>12.903549999999999</c:v>
                </c:pt>
                <c:pt idx="130">
                  <c:v>13.003500000000001</c:v>
                </c:pt>
                <c:pt idx="131">
                  <c:v>13.10345</c:v>
                </c:pt>
                <c:pt idx="132">
                  <c:v>13.2034</c:v>
                </c:pt>
                <c:pt idx="133">
                  <c:v>13.30335</c:v>
                </c:pt>
                <c:pt idx="134">
                  <c:v>13.4033</c:v>
                </c:pt>
                <c:pt idx="135">
                  <c:v>13.50325</c:v>
                </c:pt>
                <c:pt idx="136">
                  <c:v>13.603199999999999</c:v>
                </c:pt>
                <c:pt idx="137">
                  <c:v>13.703150000000001</c:v>
                </c:pt>
                <c:pt idx="138">
                  <c:v>13.803100000000001</c:v>
                </c:pt>
                <c:pt idx="139">
                  <c:v>13.90305</c:v>
                </c:pt>
                <c:pt idx="140">
                  <c:v>14.003</c:v>
                </c:pt>
                <c:pt idx="141">
                  <c:v>14.10295</c:v>
                </c:pt>
                <c:pt idx="142">
                  <c:v>14.2029</c:v>
                </c:pt>
                <c:pt idx="143">
                  <c:v>14.302849999999999</c:v>
                </c:pt>
                <c:pt idx="144">
                  <c:v>14.402799999999999</c:v>
                </c:pt>
                <c:pt idx="145">
                  <c:v>14.502750000000001</c:v>
                </c:pt>
                <c:pt idx="146">
                  <c:v>14.6027</c:v>
                </c:pt>
                <c:pt idx="147">
                  <c:v>14.70265</c:v>
                </c:pt>
                <c:pt idx="148">
                  <c:v>14.8026</c:v>
                </c:pt>
                <c:pt idx="149">
                  <c:v>14.90255</c:v>
                </c:pt>
                <c:pt idx="150">
                  <c:v>15.0025</c:v>
                </c:pt>
                <c:pt idx="151">
                  <c:v>15.102449999999999</c:v>
                </c:pt>
                <c:pt idx="152">
                  <c:v>15.202400000000001</c:v>
                </c:pt>
                <c:pt idx="153">
                  <c:v>15.302350000000001</c:v>
                </c:pt>
                <c:pt idx="154">
                  <c:v>15.4023</c:v>
                </c:pt>
                <c:pt idx="155">
                  <c:v>15.50225</c:v>
                </c:pt>
                <c:pt idx="156">
                  <c:v>15.6022</c:v>
                </c:pt>
                <c:pt idx="157">
                  <c:v>15.70215</c:v>
                </c:pt>
                <c:pt idx="158">
                  <c:v>15.802099999999999</c:v>
                </c:pt>
                <c:pt idx="159">
                  <c:v>15.902049999999999</c:v>
                </c:pt>
                <c:pt idx="160">
                  <c:v>16.001999999999999</c:v>
                </c:pt>
                <c:pt idx="161">
                  <c:v>16.101949999999999</c:v>
                </c:pt>
                <c:pt idx="162">
                  <c:v>16.201899999999998</c:v>
                </c:pt>
                <c:pt idx="163">
                  <c:v>16.301850000000002</c:v>
                </c:pt>
                <c:pt idx="164">
                  <c:v>16.401800000000001</c:v>
                </c:pt>
                <c:pt idx="165">
                  <c:v>16.501750000000001</c:v>
                </c:pt>
                <c:pt idx="166">
                  <c:v>16.601700000000001</c:v>
                </c:pt>
                <c:pt idx="167">
                  <c:v>16.701650000000001</c:v>
                </c:pt>
                <c:pt idx="168">
                  <c:v>16.801600000000001</c:v>
                </c:pt>
                <c:pt idx="169">
                  <c:v>16.90155</c:v>
                </c:pt>
                <c:pt idx="170">
                  <c:v>17.0015</c:v>
                </c:pt>
                <c:pt idx="171">
                  <c:v>17.10145</c:v>
                </c:pt>
                <c:pt idx="172">
                  <c:v>17.2014</c:v>
                </c:pt>
                <c:pt idx="173">
                  <c:v>17.301349999999999</c:v>
                </c:pt>
                <c:pt idx="174">
                  <c:v>17.401299999999999</c:v>
                </c:pt>
                <c:pt idx="175">
                  <c:v>17.501249999999999</c:v>
                </c:pt>
                <c:pt idx="176">
                  <c:v>17.601199999999999</c:v>
                </c:pt>
                <c:pt idx="177">
                  <c:v>17.701149999999998</c:v>
                </c:pt>
                <c:pt idx="178">
                  <c:v>17.801100000000002</c:v>
                </c:pt>
                <c:pt idx="179">
                  <c:v>17.901050000000001</c:v>
                </c:pt>
                <c:pt idx="180">
                  <c:v>18.001000000000001</c:v>
                </c:pt>
                <c:pt idx="181">
                  <c:v>18.100950000000001</c:v>
                </c:pt>
                <c:pt idx="182">
                  <c:v>18.200900000000001</c:v>
                </c:pt>
                <c:pt idx="183">
                  <c:v>18.300850000000001</c:v>
                </c:pt>
                <c:pt idx="184">
                  <c:v>18.4008</c:v>
                </c:pt>
                <c:pt idx="185">
                  <c:v>18.50075</c:v>
                </c:pt>
                <c:pt idx="186">
                  <c:v>18.6007</c:v>
                </c:pt>
                <c:pt idx="187">
                  <c:v>18.70065</c:v>
                </c:pt>
                <c:pt idx="188">
                  <c:v>18.800599999999999</c:v>
                </c:pt>
                <c:pt idx="189">
                  <c:v>18.900549999999999</c:v>
                </c:pt>
                <c:pt idx="190">
                  <c:v>19.000499999999999</c:v>
                </c:pt>
                <c:pt idx="191">
                  <c:v>19.100449999999999</c:v>
                </c:pt>
                <c:pt idx="192">
                  <c:v>19.200399999999998</c:v>
                </c:pt>
                <c:pt idx="193">
                  <c:v>19.300350000000002</c:v>
                </c:pt>
                <c:pt idx="194">
                  <c:v>19.400300000000001</c:v>
                </c:pt>
                <c:pt idx="195">
                  <c:v>19.500250000000001</c:v>
                </c:pt>
                <c:pt idx="196">
                  <c:v>19.600200000000001</c:v>
                </c:pt>
                <c:pt idx="197">
                  <c:v>19.700150000000001</c:v>
                </c:pt>
                <c:pt idx="198">
                  <c:v>19.8001</c:v>
                </c:pt>
                <c:pt idx="199">
                  <c:v>19.90005</c:v>
                </c:pt>
                <c:pt idx="200">
                  <c:v>20</c:v>
                </c:pt>
              </c:numCache>
            </c:numRef>
          </c:xVal>
          <c:yVal>
            <c:numRef>
              <c:f>'IF Response'!$F$3:$F$203</c:f>
              <c:numCache>
                <c:formatCode>General</c:formatCode>
                <c:ptCount val="201"/>
                <c:pt idx="0">
                  <c:v>-12.787756999999999</c:v>
                </c:pt>
                <c:pt idx="1">
                  <c:v>-11.480145</c:v>
                </c:pt>
                <c:pt idx="2">
                  <c:v>-10.205802</c:v>
                </c:pt>
                <c:pt idx="3">
                  <c:v>-10.612752</c:v>
                </c:pt>
                <c:pt idx="4">
                  <c:v>-9.1888474999999996</c:v>
                </c:pt>
                <c:pt idx="5">
                  <c:v>-9.8106337000000003</c:v>
                </c:pt>
                <c:pt idx="6">
                  <c:v>-8.6395817000000008</c:v>
                </c:pt>
                <c:pt idx="7">
                  <c:v>-9.4816436999999993</c:v>
                </c:pt>
                <c:pt idx="8">
                  <c:v>-8.4681128999999995</c:v>
                </c:pt>
                <c:pt idx="9">
                  <c:v>-8.5489359</c:v>
                </c:pt>
                <c:pt idx="10">
                  <c:v>-9.2730473999999994</c:v>
                </c:pt>
                <c:pt idx="11">
                  <c:v>-8.5160722999999994</c:v>
                </c:pt>
                <c:pt idx="12">
                  <c:v>-8.7992620000000006</c:v>
                </c:pt>
                <c:pt idx="13">
                  <c:v>-8.5051545999999991</c:v>
                </c:pt>
                <c:pt idx="14">
                  <c:v>-8.6298388999999993</c:v>
                </c:pt>
                <c:pt idx="15">
                  <c:v>-8.4135313000000007</c:v>
                </c:pt>
                <c:pt idx="16">
                  <c:v>-8.5674647999999998</c:v>
                </c:pt>
                <c:pt idx="17">
                  <c:v>-8.6903466999999992</c:v>
                </c:pt>
                <c:pt idx="18">
                  <c:v>-8.2523374999999994</c:v>
                </c:pt>
                <c:pt idx="19">
                  <c:v>-8.3325385999999995</c:v>
                </c:pt>
                <c:pt idx="20">
                  <c:v>-8.5166740000000001</c:v>
                </c:pt>
                <c:pt idx="21">
                  <c:v>-8.8934364000000006</c:v>
                </c:pt>
                <c:pt idx="22">
                  <c:v>-9.0219965000000002</c:v>
                </c:pt>
                <c:pt idx="23">
                  <c:v>-9.2289972000000002</c:v>
                </c:pt>
                <c:pt idx="24">
                  <c:v>-9.4266205000000003</c:v>
                </c:pt>
                <c:pt idx="25">
                  <c:v>-9.3291178000000006</c:v>
                </c:pt>
                <c:pt idx="26">
                  <c:v>-9.4109364000000006</c:v>
                </c:pt>
                <c:pt idx="27">
                  <c:v>-9.7332915999999994</c:v>
                </c:pt>
                <c:pt idx="28">
                  <c:v>-9.0316744</c:v>
                </c:pt>
                <c:pt idx="29">
                  <c:v>-9.0386419</c:v>
                </c:pt>
                <c:pt idx="30">
                  <c:v>-8.8220129000000007</c:v>
                </c:pt>
                <c:pt idx="31">
                  <c:v>-8.8109818000000004</c:v>
                </c:pt>
                <c:pt idx="32">
                  <c:v>-8.9105939999999997</c:v>
                </c:pt>
                <c:pt idx="33">
                  <c:v>-8.3664731999999997</c:v>
                </c:pt>
                <c:pt idx="34">
                  <c:v>-8.6857071000000001</c:v>
                </c:pt>
                <c:pt idx="35">
                  <c:v>-8.4609070000000006</c:v>
                </c:pt>
                <c:pt idx="36">
                  <c:v>-8.6666374000000008</c:v>
                </c:pt>
                <c:pt idx="37">
                  <c:v>-8.6004647999999992</c:v>
                </c:pt>
                <c:pt idx="38">
                  <c:v>-8.4948911999999996</c:v>
                </c:pt>
                <c:pt idx="39">
                  <c:v>-8.4489345999999994</c:v>
                </c:pt>
                <c:pt idx="40">
                  <c:v>-8.3125715000000007</c:v>
                </c:pt>
                <c:pt idx="41">
                  <c:v>-8.5741815999999993</c:v>
                </c:pt>
                <c:pt idx="42">
                  <c:v>-8.0676813000000003</c:v>
                </c:pt>
                <c:pt idx="43">
                  <c:v>-8.458869</c:v>
                </c:pt>
                <c:pt idx="44">
                  <c:v>-8.4203720000000004</c:v>
                </c:pt>
                <c:pt idx="45">
                  <c:v>-8.3032274000000008</c:v>
                </c:pt>
                <c:pt idx="46">
                  <c:v>-8.4784889000000003</c:v>
                </c:pt>
                <c:pt idx="47">
                  <c:v>-8.3218306999999996</c:v>
                </c:pt>
                <c:pt idx="48">
                  <c:v>-8.6065865000000006</c:v>
                </c:pt>
                <c:pt idx="49">
                  <c:v>-8.5464257999999997</c:v>
                </c:pt>
                <c:pt idx="50">
                  <c:v>-8.6624660000000002</c:v>
                </c:pt>
                <c:pt idx="51">
                  <c:v>-8.8192862999999999</c:v>
                </c:pt>
                <c:pt idx="52">
                  <c:v>-8.8701191000000001</c:v>
                </c:pt>
                <c:pt idx="53">
                  <c:v>-8.8924102999999999</c:v>
                </c:pt>
                <c:pt idx="54">
                  <c:v>-9.1227674000000007</c:v>
                </c:pt>
                <c:pt idx="55">
                  <c:v>-9.1740913000000006</c:v>
                </c:pt>
                <c:pt idx="56">
                  <c:v>-9.2581004999999994</c:v>
                </c:pt>
                <c:pt idx="57">
                  <c:v>-9.3577709000000002</c:v>
                </c:pt>
                <c:pt idx="58">
                  <c:v>-9.3351211999999997</c:v>
                </c:pt>
                <c:pt idx="59">
                  <c:v>-9.4136027999999996</c:v>
                </c:pt>
                <c:pt idx="60">
                  <c:v>-9.4908733000000005</c:v>
                </c:pt>
                <c:pt idx="61">
                  <c:v>-9.7092276000000002</c:v>
                </c:pt>
                <c:pt idx="62">
                  <c:v>-9.8642930999999994</c:v>
                </c:pt>
                <c:pt idx="63">
                  <c:v>-9.8934536000000008</c:v>
                </c:pt>
                <c:pt idx="64">
                  <c:v>-9.9888925999999998</c:v>
                </c:pt>
                <c:pt idx="65">
                  <c:v>-9.9231271999999997</c:v>
                </c:pt>
                <c:pt idx="66">
                  <c:v>-9.9867363000000005</c:v>
                </c:pt>
                <c:pt idx="67">
                  <c:v>-9.7845086999999999</c:v>
                </c:pt>
                <c:pt idx="68">
                  <c:v>-9.7194175999999999</c:v>
                </c:pt>
                <c:pt idx="69">
                  <c:v>-9.6990546999999996</c:v>
                </c:pt>
                <c:pt idx="70">
                  <c:v>-9.6447906000000003</c:v>
                </c:pt>
                <c:pt idx="71">
                  <c:v>-9.8108997000000002</c:v>
                </c:pt>
                <c:pt idx="72">
                  <c:v>-9.7110518999999993</c:v>
                </c:pt>
                <c:pt idx="73">
                  <c:v>-9.6774968999999995</c:v>
                </c:pt>
                <c:pt idx="74">
                  <c:v>-9.7123136999999993</c:v>
                </c:pt>
                <c:pt idx="75">
                  <c:v>-9.6377211000000003</c:v>
                </c:pt>
                <c:pt idx="76">
                  <c:v>-9.6168489000000008</c:v>
                </c:pt>
                <c:pt idx="77">
                  <c:v>-9.5467385999999994</c:v>
                </c:pt>
                <c:pt idx="78">
                  <c:v>-9.6150751000000003</c:v>
                </c:pt>
                <c:pt idx="79">
                  <c:v>-9.6503324999999993</c:v>
                </c:pt>
                <c:pt idx="80">
                  <c:v>-9.4536523999999993</c:v>
                </c:pt>
                <c:pt idx="81">
                  <c:v>-9.4822655000000005</c:v>
                </c:pt>
                <c:pt idx="82">
                  <c:v>-9.3341150000000006</c:v>
                </c:pt>
                <c:pt idx="83">
                  <c:v>-9.2297764000000004</c:v>
                </c:pt>
                <c:pt idx="84">
                  <c:v>-8.8408928000000007</c:v>
                </c:pt>
                <c:pt idx="85">
                  <c:v>-8.6445045</c:v>
                </c:pt>
                <c:pt idx="86">
                  <c:v>-8.3520699</c:v>
                </c:pt>
                <c:pt idx="87">
                  <c:v>-7.9719633999999999</c:v>
                </c:pt>
                <c:pt idx="88">
                  <c:v>-7.8380551000000001</c:v>
                </c:pt>
                <c:pt idx="89">
                  <c:v>-7.6412095999999998</c:v>
                </c:pt>
                <c:pt idx="90">
                  <c:v>-7.5866566000000004</c:v>
                </c:pt>
                <c:pt idx="91">
                  <c:v>-7.4904666000000004</c:v>
                </c:pt>
                <c:pt idx="92">
                  <c:v>-7.6012535000000003</c:v>
                </c:pt>
                <c:pt idx="93">
                  <c:v>-7.8358306999999998</c:v>
                </c:pt>
                <c:pt idx="94">
                  <c:v>-8.0045976999999997</c:v>
                </c:pt>
                <c:pt idx="95">
                  <c:v>-8.3525009000000008</c:v>
                </c:pt>
                <c:pt idx="96">
                  <c:v>-8.6861353000000001</c:v>
                </c:pt>
                <c:pt idx="97">
                  <c:v>-8.9795674999999999</c:v>
                </c:pt>
                <c:pt idx="98">
                  <c:v>-9.3933476999999996</c:v>
                </c:pt>
                <c:pt idx="99">
                  <c:v>-9.9302358999999996</c:v>
                </c:pt>
                <c:pt idx="100">
                  <c:v>-10.043899</c:v>
                </c:pt>
                <c:pt idx="101">
                  <c:v>-10.35981</c:v>
                </c:pt>
                <c:pt idx="102">
                  <c:v>-10.752692</c:v>
                </c:pt>
                <c:pt idx="103">
                  <c:v>-11.142519999999999</c:v>
                </c:pt>
                <c:pt idx="104">
                  <c:v>-11.06138</c:v>
                </c:pt>
                <c:pt idx="105">
                  <c:v>-11.244899999999999</c:v>
                </c:pt>
                <c:pt idx="106">
                  <c:v>-10.873875</c:v>
                </c:pt>
                <c:pt idx="107">
                  <c:v>-10.652964000000001</c:v>
                </c:pt>
                <c:pt idx="108">
                  <c:v>-10.242380000000001</c:v>
                </c:pt>
                <c:pt idx="109">
                  <c:v>-9.9025029999999994</c:v>
                </c:pt>
                <c:pt idx="110">
                  <c:v>-9.7517566999999996</c:v>
                </c:pt>
                <c:pt idx="111">
                  <c:v>-9.0470476000000009</c:v>
                </c:pt>
                <c:pt idx="112">
                  <c:v>-8.9641809000000006</c:v>
                </c:pt>
                <c:pt idx="113">
                  <c:v>-8.5306605999999991</c:v>
                </c:pt>
                <c:pt idx="114">
                  <c:v>-8.3036919000000005</c:v>
                </c:pt>
                <c:pt idx="115">
                  <c:v>-8.2492409000000002</c:v>
                </c:pt>
                <c:pt idx="116">
                  <c:v>-7.9275140999999998</c:v>
                </c:pt>
                <c:pt idx="117">
                  <c:v>-7.9337945000000003</c:v>
                </c:pt>
                <c:pt idx="118">
                  <c:v>-7.7049580000000004</c:v>
                </c:pt>
                <c:pt idx="119">
                  <c:v>-7.7161961000000003</c:v>
                </c:pt>
                <c:pt idx="120">
                  <c:v>-7.8218249999999996</c:v>
                </c:pt>
                <c:pt idx="121">
                  <c:v>-7.7662826000000003</c:v>
                </c:pt>
                <c:pt idx="122">
                  <c:v>-7.9300413000000001</c:v>
                </c:pt>
                <c:pt idx="123">
                  <c:v>-7.9483981000000004</c:v>
                </c:pt>
                <c:pt idx="124">
                  <c:v>-8.1547117</c:v>
                </c:pt>
                <c:pt idx="125">
                  <c:v>-8.1852769999999992</c:v>
                </c:pt>
                <c:pt idx="126">
                  <c:v>-8.3636522000000006</c:v>
                </c:pt>
                <c:pt idx="127">
                  <c:v>-8.3678206999999993</c:v>
                </c:pt>
                <c:pt idx="128">
                  <c:v>-8.2230082000000007</c:v>
                </c:pt>
                <c:pt idx="129">
                  <c:v>-8.3914719000000009</c:v>
                </c:pt>
                <c:pt idx="130">
                  <c:v>-8.0445537999999992</c:v>
                </c:pt>
                <c:pt idx="131">
                  <c:v>-8.0057220000000004</c:v>
                </c:pt>
                <c:pt idx="132">
                  <c:v>-7.7507596000000003</c:v>
                </c:pt>
                <c:pt idx="133">
                  <c:v>-7.6225066000000004</c:v>
                </c:pt>
                <c:pt idx="134">
                  <c:v>-7.3966861000000002</c:v>
                </c:pt>
                <c:pt idx="135">
                  <c:v>-7.0686321000000003</c:v>
                </c:pt>
                <c:pt idx="136">
                  <c:v>-6.9932021999999998</c:v>
                </c:pt>
                <c:pt idx="137">
                  <c:v>-6.7721638999999998</c:v>
                </c:pt>
                <c:pt idx="138">
                  <c:v>-6.4386549000000004</c:v>
                </c:pt>
                <c:pt idx="139">
                  <c:v>-6.1364717000000004</c:v>
                </c:pt>
                <c:pt idx="140">
                  <c:v>-6.0844120999999998</c:v>
                </c:pt>
                <c:pt idx="141">
                  <c:v>-6.0182405000000001</c:v>
                </c:pt>
                <c:pt idx="142">
                  <c:v>-5.7523955999999998</c:v>
                </c:pt>
                <c:pt idx="143">
                  <c:v>-5.7003111999999998</c:v>
                </c:pt>
                <c:pt idx="144">
                  <c:v>-5.5466762000000003</c:v>
                </c:pt>
                <c:pt idx="145">
                  <c:v>-5.4594750000000003</c:v>
                </c:pt>
                <c:pt idx="146">
                  <c:v>-5.4012551000000002</c:v>
                </c:pt>
                <c:pt idx="147">
                  <c:v>-5.3342428000000002</c:v>
                </c:pt>
                <c:pt idx="148">
                  <c:v>-5.2136068</c:v>
                </c:pt>
                <c:pt idx="149">
                  <c:v>-5.09023</c:v>
                </c:pt>
                <c:pt idx="150">
                  <c:v>-5.0102133999999996</c:v>
                </c:pt>
                <c:pt idx="151">
                  <c:v>-4.9236773999999999</c:v>
                </c:pt>
                <c:pt idx="152">
                  <c:v>-4.8734035000000002</c:v>
                </c:pt>
                <c:pt idx="153">
                  <c:v>-4.6978268999999999</c:v>
                </c:pt>
                <c:pt idx="154">
                  <c:v>-4.5675273000000001</c:v>
                </c:pt>
                <c:pt idx="155">
                  <c:v>-4.5569468000000004</c:v>
                </c:pt>
                <c:pt idx="156">
                  <c:v>-4.4851460000000003</c:v>
                </c:pt>
                <c:pt idx="157">
                  <c:v>-4.5664949000000004</c:v>
                </c:pt>
                <c:pt idx="158">
                  <c:v>-4.6193999999999997</c:v>
                </c:pt>
                <c:pt idx="159">
                  <c:v>-4.6124267999999997</c:v>
                </c:pt>
                <c:pt idx="160">
                  <c:v>-4.6211376</c:v>
                </c:pt>
                <c:pt idx="161">
                  <c:v>-4.5886430999999996</c:v>
                </c:pt>
                <c:pt idx="162">
                  <c:v>-4.5563396999999997</c:v>
                </c:pt>
                <c:pt idx="163">
                  <c:v>-4.5082044999999997</c:v>
                </c:pt>
                <c:pt idx="164">
                  <c:v>-4.4531001999999997</c:v>
                </c:pt>
                <c:pt idx="165">
                  <c:v>-4.5011153000000004</c:v>
                </c:pt>
                <c:pt idx="166">
                  <c:v>-4.5001835999999997</c:v>
                </c:pt>
                <c:pt idx="167">
                  <c:v>-4.5900793000000002</c:v>
                </c:pt>
                <c:pt idx="168">
                  <c:v>-4.6078267000000004</c:v>
                </c:pt>
                <c:pt idx="169">
                  <c:v>-4.6536492999999997</c:v>
                </c:pt>
                <c:pt idx="170">
                  <c:v>-4.7532534999999996</c:v>
                </c:pt>
                <c:pt idx="171">
                  <c:v>-4.8336205000000003</c:v>
                </c:pt>
                <c:pt idx="172">
                  <c:v>-4.9821906</c:v>
                </c:pt>
                <c:pt idx="173">
                  <c:v>-5.1796259999999998</c:v>
                </c:pt>
                <c:pt idx="174">
                  <c:v>-5.3547139000000001</c:v>
                </c:pt>
                <c:pt idx="175">
                  <c:v>-5.6286044000000004</c:v>
                </c:pt>
                <c:pt idx="176">
                  <c:v>-5.8331742000000002</c:v>
                </c:pt>
                <c:pt idx="177">
                  <c:v>-6.0741190999999999</c:v>
                </c:pt>
                <c:pt idx="178">
                  <c:v>-6.2736014999999998</c:v>
                </c:pt>
                <c:pt idx="179">
                  <c:v>-6.2732600999999999</c:v>
                </c:pt>
                <c:pt idx="180">
                  <c:v>-6.2004026999999997</c:v>
                </c:pt>
                <c:pt idx="181">
                  <c:v>-6.1905011999999999</c:v>
                </c:pt>
                <c:pt idx="182">
                  <c:v>-6.0056624000000003</c:v>
                </c:pt>
                <c:pt idx="183">
                  <c:v>-5.8355240999999998</c:v>
                </c:pt>
                <c:pt idx="184">
                  <c:v>-5.5963902000000001</c:v>
                </c:pt>
                <c:pt idx="185">
                  <c:v>-5.2884703000000002</c:v>
                </c:pt>
                <c:pt idx="186">
                  <c:v>-5.0641894000000001</c:v>
                </c:pt>
                <c:pt idx="187">
                  <c:v>-4.7920002999999998</c:v>
                </c:pt>
                <c:pt idx="188">
                  <c:v>-4.7062892999999999</c:v>
                </c:pt>
                <c:pt idx="189">
                  <c:v>-4.6152768000000002</c:v>
                </c:pt>
                <c:pt idx="190">
                  <c:v>-4.5108370999999998</c:v>
                </c:pt>
                <c:pt idx="191">
                  <c:v>-4.4156393999999999</c:v>
                </c:pt>
                <c:pt idx="192">
                  <c:v>-4.4663310000000003</c:v>
                </c:pt>
                <c:pt idx="193">
                  <c:v>-4.5406269999999997</c:v>
                </c:pt>
                <c:pt idx="194">
                  <c:v>-4.6559811</c:v>
                </c:pt>
                <c:pt idx="195">
                  <c:v>-4.7389421</c:v>
                </c:pt>
                <c:pt idx="196">
                  <c:v>-4.8388723999999996</c:v>
                </c:pt>
                <c:pt idx="197">
                  <c:v>-4.9731893999999999</c:v>
                </c:pt>
                <c:pt idx="198">
                  <c:v>-5.1336655999999996</c:v>
                </c:pt>
                <c:pt idx="199">
                  <c:v>-5.2726559999999996</c:v>
                </c:pt>
                <c:pt idx="200">
                  <c:v>-5.2779011999999996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51-4831-9320-1ED6D22C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6592"/>
        <c:axId val="69092864"/>
      </c:scatterChart>
      <c:valAx>
        <c:axId val="69086592"/>
        <c:scaling>
          <c:orientation val="minMax"/>
          <c:max val="2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69092864"/>
        <c:crosses val="autoZero"/>
        <c:crossBetween val="midCat"/>
      </c:valAx>
      <c:valAx>
        <c:axId val="6909286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908659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3368234130208804"/>
          <c:y val="0.69686548535507686"/>
          <c:w val="0.51344987777994733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 (dBm)</a:t>
            </a:r>
          </a:p>
        </c:rich>
      </c:tx>
      <c:layout>
        <c:manualLayout>
          <c:xMode val="edge"/>
          <c:yMode val="edge"/>
          <c:x val="0.4120000810339408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'IP3'!$I$5:$I$204</c:f>
              <c:numCache>
                <c:formatCode>General</c:formatCode>
                <c:ptCount val="200"/>
                <c:pt idx="0">
                  <c:v>18.091000000000001</c:v>
                </c:pt>
                <c:pt idx="1">
                  <c:v>18.260999999999999</c:v>
                </c:pt>
                <c:pt idx="2">
                  <c:v>18.431000000000001</c:v>
                </c:pt>
                <c:pt idx="3">
                  <c:v>18.600999999999999</c:v>
                </c:pt>
                <c:pt idx="4">
                  <c:v>18.771000000000001</c:v>
                </c:pt>
                <c:pt idx="5">
                  <c:v>18.940999999999999</c:v>
                </c:pt>
                <c:pt idx="6">
                  <c:v>19.111000000000001</c:v>
                </c:pt>
                <c:pt idx="7">
                  <c:v>19.280999999999999</c:v>
                </c:pt>
                <c:pt idx="8">
                  <c:v>19.451000000000001</c:v>
                </c:pt>
                <c:pt idx="9">
                  <c:v>19.620999999999999</c:v>
                </c:pt>
                <c:pt idx="10">
                  <c:v>19.791</c:v>
                </c:pt>
                <c:pt idx="11">
                  <c:v>19.960999999999999</c:v>
                </c:pt>
                <c:pt idx="12">
                  <c:v>20.131</c:v>
                </c:pt>
                <c:pt idx="13">
                  <c:v>20.300999999999998</c:v>
                </c:pt>
                <c:pt idx="14">
                  <c:v>20.471</c:v>
                </c:pt>
                <c:pt idx="15">
                  <c:v>20.640999999999998</c:v>
                </c:pt>
                <c:pt idx="16">
                  <c:v>20.811</c:v>
                </c:pt>
                <c:pt idx="17">
                  <c:v>20.981000000000002</c:v>
                </c:pt>
                <c:pt idx="18">
                  <c:v>21.151</c:v>
                </c:pt>
                <c:pt idx="19">
                  <c:v>21.321000000000002</c:v>
                </c:pt>
                <c:pt idx="20">
                  <c:v>21.491</c:v>
                </c:pt>
                <c:pt idx="21">
                  <c:v>21.661000000000001</c:v>
                </c:pt>
                <c:pt idx="22">
                  <c:v>21.831</c:v>
                </c:pt>
                <c:pt idx="23">
                  <c:v>22.001000000000001</c:v>
                </c:pt>
                <c:pt idx="24">
                  <c:v>22.170999999999999</c:v>
                </c:pt>
                <c:pt idx="25">
                  <c:v>22.341000000000001</c:v>
                </c:pt>
                <c:pt idx="26">
                  <c:v>22.510999999999999</c:v>
                </c:pt>
                <c:pt idx="27">
                  <c:v>22.681000000000001</c:v>
                </c:pt>
                <c:pt idx="28">
                  <c:v>22.850999999999999</c:v>
                </c:pt>
                <c:pt idx="29">
                  <c:v>23.021000000000001</c:v>
                </c:pt>
                <c:pt idx="30">
                  <c:v>23.190999999999999</c:v>
                </c:pt>
                <c:pt idx="31">
                  <c:v>23.361000000000001</c:v>
                </c:pt>
                <c:pt idx="32">
                  <c:v>23.530999999999999</c:v>
                </c:pt>
                <c:pt idx="33">
                  <c:v>23.701000000000001</c:v>
                </c:pt>
                <c:pt idx="34">
                  <c:v>23.870999999999999</c:v>
                </c:pt>
                <c:pt idx="35">
                  <c:v>24.041</c:v>
                </c:pt>
                <c:pt idx="36">
                  <c:v>24.210999999999999</c:v>
                </c:pt>
                <c:pt idx="37">
                  <c:v>24.381</c:v>
                </c:pt>
                <c:pt idx="38">
                  <c:v>24.550999999999998</c:v>
                </c:pt>
                <c:pt idx="39">
                  <c:v>24.721</c:v>
                </c:pt>
                <c:pt idx="40">
                  <c:v>24.890999999999998</c:v>
                </c:pt>
                <c:pt idx="41">
                  <c:v>25.061</c:v>
                </c:pt>
                <c:pt idx="42">
                  <c:v>25.231000000000002</c:v>
                </c:pt>
                <c:pt idx="43">
                  <c:v>25.401</c:v>
                </c:pt>
                <c:pt idx="44">
                  <c:v>25.571000000000002</c:v>
                </c:pt>
                <c:pt idx="45">
                  <c:v>25.741</c:v>
                </c:pt>
                <c:pt idx="46">
                  <c:v>25.911000000000001</c:v>
                </c:pt>
                <c:pt idx="47">
                  <c:v>26.081</c:v>
                </c:pt>
                <c:pt idx="48">
                  <c:v>26.251000000000001</c:v>
                </c:pt>
                <c:pt idx="49">
                  <c:v>26.420999999999999</c:v>
                </c:pt>
                <c:pt idx="50">
                  <c:v>26.591000000000001</c:v>
                </c:pt>
                <c:pt idx="51">
                  <c:v>26.760999999999999</c:v>
                </c:pt>
                <c:pt idx="52">
                  <c:v>26.931000000000001</c:v>
                </c:pt>
                <c:pt idx="53">
                  <c:v>27.100999999999999</c:v>
                </c:pt>
                <c:pt idx="54">
                  <c:v>27.271000000000001</c:v>
                </c:pt>
                <c:pt idx="55">
                  <c:v>27.440999999999999</c:v>
                </c:pt>
                <c:pt idx="56">
                  <c:v>27.611000000000001</c:v>
                </c:pt>
                <c:pt idx="57">
                  <c:v>27.780999999999999</c:v>
                </c:pt>
                <c:pt idx="58">
                  <c:v>27.951000000000001</c:v>
                </c:pt>
                <c:pt idx="59">
                  <c:v>28.120999999999999</c:v>
                </c:pt>
                <c:pt idx="60">
                  <c:v>28.291</c:v>
                </c:pt>
                <c:pt idx="61">
                  <c:v>28.460999999999999</c:v>
                </c:pt>
                <c:pt idx="62">
                  <c:v>28.631</c:v>
                </c:pt>
                <c:pt idx="63">
                  <c:v>28.800999999999998</c:v>
                </c:pt>
                <c:pt idx="64">
                  <c:v>28.971</c:v>
                </c:pt>
                <c:pt idx="65">
                  <c:v>29.140999999999998</c:v>
                </c:pt>
                <c:pt idx="66">
                  <c:v>29.311</c:v>
                </c:pt>
                <c:pt idx="67">
                  <c:v>29.481000000000002</c:v>
                </c:pt>
                <c:pt idx="68">
                  <c:v>29.651</c:v>
                </c:pt>
                <c:pt idx="69">
                  <c:v>29.821000000000002</c:v>
                </c:pt>
                <c:pt idx="70">
                  <c:v>29.991</c:v>
                </c:pt>
                <c:pt idx="71">
                  <c:v>30.161000000000001</c:v>
                </c:pt>
                <c:pt idx="72">
                  <c:v>30.331</c:v>
                </c:pt>
                <c:pt idx="73">
                  <c:v>30.501000000000001</c:v>
                </c:pt>
                <c:pt idx="74">
                  <c:v>30.670999999999999</c:v>
                </c:pt>
                <c:pt idx="75">
                  <c:v>30.841000000000001</c:v>
                </c:pt>
                <c:pt idx="76">
                  <c:v>31.010999999999999</c:v>
                </c:pt>
                <c:pt idx="77">
                  <c:v>31.181000000000001</c:v>
                </c:pt>
                <c:pt idx="78">
                  <c:v>31.350999999999999</c:v>
                </c:pt>
                <c:pt idx="79">
                  <c:v>31.521000000000001</c:v>
                </c:pt>
                <c:pt idx="80">
                  <c:v>31.690999999999999</c:v>
                </c:pt>
                <c:pt idx="81">
                  <c:v>31.861000000000001</c:v>
                </c:pt>
                <c:pt idx="82">
                  <c:v>32.030999999999999</c:v>
                </c:pt>
                <c:pt idx="83">
                  <c:v>32.201000000000001</c:v>
                </c:pt>
                <c:pt idx="84">
                  <c:v>32.371000000000002</c:v>
                </c:pt>
                <c:pt idx="85">
                  <c:v>32.540999999999997</c:v>
                </c:pt>
                <c:pt idx="86">
                  <c:v>32.710999999999999</c:v>
                </c:pt>
                <c:pt idx="87">
                  <c:v>32.881</c:v>
                </c:pt>
                <c:pt idx="88">
                  <c:v>33.051000000000002</c:v>
                </c:pt>
                <c:pt idx="89">
                  <c:v>33.220999999999997</c:v>
                </c:pt>
                <c:pt idx="90">
                  <c:v>33.390999999999998</c:v>
                </c:pt>
                <c:pt idx="91">
                  <c:v>33.561</c:v>
                </c:pt>
                <c:pt idx="92">
                  <c:v>33.731000000000002</c:v>
                </c:pt>
                <c:pt idx="93">
                  <c:v>33.901000000000003</c:v>
                </c:pt>
                <c:pt idx="94">
                  <c:v>34.070999999999998</c:v>
                </c:pt>
                <c:pt idx="95">
                  <c:v>34.241</c:v>
                </c:pt>
                <c:pt idx="96">
                  <c:v>34.411000000000001</c:v>
                </c:pt>
                <c:pt idx="97">
                  <c:v>34.581000000000003</c:v>
                </c:pt>
                <c:pt idx="98">
                  <c:v>34.750999999999998</c:v>
                </c:pt>
                <c:pt idx="99">
                  <c:v>34.920999999999999</c:v>
                </c:pt>
                <c:pt idx="100">
                  <c:v>35.091000000000001</c:v>
                </c:pt>
                <c:pt idx="101">
                  <c:v>35.261000000000003</c:v>
                </c:pt>
                <c:pt idx="102">
                  <c:v>35.430999999999997</c:v>
                </c:pt>
                <c:pt idx="103">
                  <c:v>35.600999999999999</c:v>
                </c:pt>
                <c:pt idx="104">
                  <c:v>35.771000000000001</c:v>
                </c:pt>
                <c:pt idx="105">
                  <c:v>35.941000000000003</c:v>
                </c:pt>
                <c:pt idx="106">
                  <c:v>36.110999999999997</c:v>
                </c:pt>
                <c:pt idx="107">
                  <c:v>36.280999999999999</c:v>
                </c:pt>
                <c:pt idx="108">
                  <c:v>36.451000000000001</c:v>
                </c:pt>
                <c:pt idx="109">
                  <c:v>36.621000000000002</c:v>
                </c:pt>
                <c:pt idx="110">
                  <c:v>36.790999999999997</c:v>
                </c:pt>
                <c:pt idx="111">
                  <c:v>36.960999999999999</c:v>
                </c:pt>
                <c:pt idx="112">
                  <c:v>37.131</c:v>
                </c:pt>
                <c:pt idx="113">
                  <c:v>37.301000000000002</c:v>
                </c:pt>
                <c:pt idx="114">
                  <c:v>37.470999999999997</c:v>
                </c:pt>
                <c:pt idx="115">
                  <c:v>37.640999999999998</c:v>
                </c:pt>
                <c:pt idx="116">
                  <c:v>37.811</c:v>
                </c:pt>
                <c:pt idx="117">
                  <c:v>37.981000000000002</c:v>
                </c:pt>
                <c:pt idx="118">
                  <c:v>38.151000000000003</c:v>
                </c:pt>
                <c:pt idx="119">
                  <c:v>38.320999999999998</c:v>
                </c:pt>
                <c:pt idx="120">
                  <c:v>38.491</c:v>
                </c:pt>
                <c:pt idx="121">
                  <c:v>38.661000000000001</c:v>
                </c:pt>
                <c:pt idx="122">
                  <c:v>38.831000000000003</c:v>
                </c:pt>
                <c:pt idx="123">
                  <c:v>39.000999999999998</c:v>
                </c:pt>
                <c:pt idx="124">
                  <c:v>39.170999999999999</c:v>
                </c:pt>
                <c:pt idx="125">
                  <c:v>39.341000000000001</c:v>
                </c:pt>
                <c:pt idx="126">
                  <c:v>39.511000000000003</c:v>
                </c:pt>
                <c:pt idx="127">
                  <c:v>39.680999999999997</c:v>
                </c:pt>
                <c:pt idx="128">
                  <c:v>39.850999999999999</c:v>
                </c:pt>
                <c:pt idx="129">
                  <c:v>40.021000000000001</c:v>
                </c:pt>
                <c:pt idx="130">
                  <c:v>40.191000000000003</c:v>
                </c:pt>
                <c:pt idx="131">
                  <c:v>40.360999999999997</c:v>
                </c:pt>
                <c:pt idx="132">
                  <c:v>40.530999999999999</c:v>
                </c:pt>
                <c:pt idx="133">
                  <c:v>40.701000000000001</c:v>
                </c:pt>
                <c:pt idx="134">
                  <c:v>40.871000000000002</c:v>
                </c:pt>
                <c:pt idx="135">
                  <c:v>41.040999999999997</c:v>
                </c:pt>
                <c:pt idx="136">
                  <c:v>41.210999999999999</c:v>
                </c:pt>
                <c:pt idx="137">
                  <c:v>41.381</c:v>
                </c:pt>
                <c:pt idx="138">
                  <c:v>41.551000000000002</c:v>
                </c:pt>
                <c:pt idx="139">
                  <c:v>41.720999999999997</c:v>
                </c:pt>
                <c:pt idx="140">
                  <c:v>41.890999999999998</c:v>
                </c:pt>
                <c:pt idx="141">
                  <c:v>42.061</c:v>
                </c:pt>
                <c:pt idx="142">
                  <c:v>42.231000000000002</c:v>
                </c:pt>
                <c:pt idx="143">
                  <c:v>42.401000000000003</c:v>
                </c:pt>
                <c:pt idx="144">
                  <c:v>42.570999999999998</c:v>
                </c:pt>
                <c:pt idx="145">
                  <c:v>42.741</c:v>
                </c:pt>
                <c:pt idx="146">
                  <c:v>42.911000000000001</c:v>
                </c:pt>
                <c:pt idx="147">
                  <c:v>43.081000000000003</c:v>
                </c:pt>
                <c:pt idx="148">
                  <c:v>43.250999999999998</c:v>
                </c:pt>
                <c:pt idx="149">
                  <c:v>43.420999999999999</c:v>
                </c:pt>
                <c:pt idx="150">
                  <c:v>43.591000000000001</c:v>
                </c:pt>
                <c:pt idx="151">
                  <c:v>43.761000000000003</c:v>
                </c:pt>
                <c:pt idx="152">
                  <c:v>43.930999999999997</c:v>
                </c:pt>
                <c:pt idx="153">
                  <c:v>44.100999999999999</c:v>
                </c:pt>
                <c:pt idx="154">
                  <c:v>44.271000000000001</c:v>
                </c:pt>
                <c:pt idx="155">
                  <c:v>44.441000000000003</c:v>
                </c:pt>
                <c:pt idx="156">
                  <c:v>44.610999999999997</c:v>
                </c:pt>
                <c:pt idx="157">
                  <c:v>44.780999999999999</c:v>
                </c:pt>
                <c:pt idx="158">
                  <c:v>44.951000000000001</c:v>
                </c:pt>
                <c:pt idx="159">
                  <c:v>45.121000000000002</c:v>
                </c:pt>
                <c:pt idx="160">
                  <c:v>45.290999999999997</c:v>
                </c:pt>
                <c:pt idx="161">
                  <c:v>45.460999999999999</c:v>
                </c:pt>
                <c:pt idx="162">
                  <c:v>45.631</c:v>
                </c:pt>
                <c:pt idx="163">
                  <c:v>45.801000000000002</c:v>
                </c:pt>
                <c:pt idx="164">
                  <c:v>45.970999999999997</c:v>
                </c:pt>
                <c:pt idx="165">
                  <c:v>46.140999999999998</c:v>
                </c:pt>
                <c:pt idx="166">
                  <c:v>46.311</c:v>
                </c:pt>
                <c:pt idx="167">
                  <c:v>46.481000000000002</c:v>
                </c:pt>
                <c:pt idx="168">
                  <c:v>46.651000000000003</c:v>
                </c:pt>
                <c:pt idx="169">
                  <c:v>46.820999999999998</c:v>
                </c:pt>
                <c:pt idx="170">
                  <c:v>46.991</c:v>
                </c:pt>
                <c:pt idx="171">
                  <c:v>47.161000000000001</c:v>
                </c:pt>
                <c:pt idx="172">
                  <c:v>47.331000000000003</c:v>
                </c:pt>
                <c:pt idx="173">
                  <c:v>47.500999999999998</c:v>
                </c:pt>
                <c:pt idx="174">
                  <c:v>47.670999999999999</c:v>
                </c:pt>
                <c:pt idx="175">
                  <c:v>47.841000000000001</c:v>
                </c:pt>
                <c:pt idx="176">
                  <c:v>48.011000000000003</c:v>
                </c:pt>
                <c:pt idx="177">
                  <c:v>48.180999999999997</c:v>
                </c:pt>
                <c:pt idx="178">
                  <c:v>48.350999999999999</c:v>
                </c:pt>
                <c:pt idx="179">
                  <c:v>48.521000000000001</c:v>
                </c:pt>
                <c:pt idx="180">
                  <c:v>48.691000000000003</c:v>
                </c:pt>
                <c:pt idx="181">
                  <c:v>48.860999999999997</c:v>
                </c:pt>
                <c:pt idx="182">
                  <c:v>49.030999999999999</c:v>
                </c:pt>
                <c:pt idx="183">
                  <c:v>49.201000000000001</c:v>
                </c:pt>
                <c:pt idx="184">
                  <c:v>49.371000000000002</c:v>
                </c:pt>
                <c:pt idx="185">
                  <c:v>49.540999999999997</c:v>
                </c:pt>
                <c:pt idx="186">
                  <c:v>49.710999999999999</c:v>
                </c:pt>
                <c:pt idx="187">
                  <c:v>49.881</c:v>
                </c:pt>
                <c:pt idx="188">
                  <c:v>50.051000000000002</c:v>
                </c:pt>
                <c:pt idx="189">
                  <c:v>50.220999999999997</c:v>
                </c:pt>
                <c:pt idx="190">
                  <c:v>50.390999999999998</c:v>
                </c:pt>
                <c:pt idx="191">
                  <c:v>50.561</c:v>
                </c:pt>
                <c:pt idx="192">
                  <c:v>50.731000000000002</c:v>
                </c:pt>
                <c:pt idx="193">
                  <c:v>50.901000000000003</c:v>
                </c:pt>
                <c:pt idx="194">
                  <c:v>51.070999999999998</c:v>
                </c:pt>
                <c:pt idx="195">
                  <c:v>51.241</c:v>
                </c:pt>
                <c:pt idx="196">
                  <c:v>51.411000000000001</c:v>
                </c:pt>
                <c:pt idx="197">
                  <c:v>51.581000000000003</c:v>
                </c:pt>
                <c:pt idx="198">
                  <c:v>51.750999999999998</c:v>
                </c:pt>
                <c:pt idx="199">
                  <c:v>51.920999999999999</c:v>
                </c:pt>
              </c:numCache>
            </c:numRef>
          </c:xVal>
          <c:yVal>
            <c:numRef>
              <c:f>'IP3'!$K$5:$K$204</c:f>
              <c:numCache>
                <c:formatCode>General</c:formatCode>
                <c:ptCount val="200"/>
                <c:pt idx="0">
                  <c:v>-10.370481</c:v>
                </c:pt>
                <c:pt idx="1">
                  <c:v>-6.9294472000000003</c:v>
                </c:pt>
                <c:pt idx="2">
                  <c:v>-3.5626321000000001</c:v>
                </c:pt>
                <c:pt idx="3">
                  <c:v>0.63196218000000004</c:v>
                </c:pt>
                <c:pt idx="4">
                  <c:v>5.2024217000000004</c:v>
                </c:pt>
                <c:pt idx="5">
                  <c:v>6.3471332</c:v>
                </c:pt>
                <c:pt idx="6">
                  <c:v>8.3185558000000004</c:v>
                </c:pt>
                <c:pt idx="7">
                  <c:v>10.592790000000001</c:v>
                </c:pt>
                <c:pt idx="8">
                  <c:v>12.716218</c:v>
                </c:pt>
                <c:pt idx="9">
                  <c:v>14.825716999999999</c:v>
                </c:pt>
                <c:pt idx="10">
                  <c:v>16.103952</c:v>
                </c:pt>
                <c:pt idx="11">
                  <c:v>16.959468999999999</c:v>
                </c:pt>
                <c:pt idx="12">
                  <c:v>17.498348</c:v>
                </c:pt>
                <c:pt idx="13">
                  <c:v>17.308298000000001</c:v>
                </c:pt>
                <c:pt idx="14">
                  <c:v>17.254512999999999</c:v>
                </c:pt>
                <c:pt idx="15">
                  <c:v>16.817345</c:v>
                </c:pt>
                <c:pt idx="16">
                  <c:v>17.342189999999999</c:v>
                </c:pt>
                <c:pt idx="17">
                  <c:v>17.588711</c:v>
                </c:pt>
                <c:pt idx="18">
                  <c:v>17.652495999999999</c:v>
                </c:pt>
                <c:pt idx="19">
                  <c:v>17.564436000000001</c:v>
                </c:pt>
                <c:pt idx="20">
                  <c:v>17.426371</c:v>
                </c:pt>
                <c:pt idx="21">
                  <c:v>17.268705000000001</c:v>
                </c:pt>
                <c:pt idx="22">
                  <c:v>17.164234</c:v>
                </c:pt>
                <c:pt idx="23">
                  <c:v>16.127575</c:v>
                </c:pt>
                <c:pt idx="24">
                  <c:v>15.709125</c:v>
                </c:pt>
                <c:pt idx="25">
                  <c:v>15.790091</c:v>
                </c:pt>
                <c:pt idx="26">
                  <c:v>15.752439000000001</c:v>
                </c:pt>
                <c:pt idx="27">
                  <c:v>16.264776000000001</c:v>
                </c:pt>
                <c:pt idx="28">
                  <c:v>16.378954</c:v>
                </c:pt>
                <c:pt idx="29">
                  <c:v>16.795780000000001</c:v>
                </c:pt>
                <c:pt idx="30">
                  <c:v>17.173121999999999</c:v>
                </c:pt>
                <c:pt idx="31">
                  <c:v>17.816942000000001</c:v>
                </c:pt>
                <c:pt idx="32">
                  <c:v>18.317153999999999</c:v>
                </c:pt>
                <c:pt idx="33">
                  <c:v>18.490718999999999</c:v>
                </c:pt>
                <c:pt idx="34">
                  <c:v>18.444182999999999</c:v>
                </c:pt>
                <c:pt idx="35">
                  <c:v>19.036767999999999</c:v>
                </c:pt>
                <c:pt idx="36">
                  <c:v>20.073367999999999</c:v>
                </c:pt>
                <c:pt idx="37">
                  <c:v>20.668268000000001</c:v>
                </c:pt>
                <c:pt idx="38">
                  <c:v>20.960991</c:v>
                </c:pt>
                <c:pt idx="39">
                  <c:v>21.135117000000001</c:v>
                </c:pt>
                <c:pt idx="40">
                  <c:v>21.574078</c:v>
                </c:pt>
                <c:pt idx="41">
                  <c:v>22.184784000000001</c:v>
                </c:pt>
                <c:pt idx="42">
                  <c:v>22.200443</c:v>
                </c:pt>
                <c:pt idx="43">
                  <c:v>21.781813</c:v>
                </c:pt>
                <c:pt idx="44">
                  <c:v>21.790136</c:v>
                </c:pt>
                <c:pt idx="45">
                  <c:v>21.784678</c:v>
                </c:pt>
                <c:pt idx="46">
                  <c:v>21.506316999999999</c:v>
                </c:pt>
                <c:pt idx="47">
                  <c:v>21.693106</c:v>
                </c:pt>
                <c:pt idx="48">
                  <c:v>21.656578</c:v>
                </c:pt>
                <c:pt idx="49">
                  <c:v>21.451653</c:v>
                </c:pt>
                <c:pt idx="50">
                  <c:v>21.676970000000001</c:v>
                </c:pt>
                <c:pt idx="51">
                  <c:v>21.725950000000001</c:v>
                </c:pt>
                <c:pt idx="52">
                  <c:v>21.588764000000001</c:v>
                </c:pt>
                <c:pt idx="53">
                  <c:v>21.147898000000001</c:v>
                </c:pt>
                <c:pt idx="54">
                  <c:v>20.580095</c:v>
                </c:pt>
                <c:pt idx="55">
                  <c:v>19.991137999999999</c:v>
                </c:pt>
                <c:pt idx="56">
                  <c:v>19.736979999999999</c:v>
                </c:pt>
                <c:pt idx="57">
                  <c:v>19.208221000000002</c:v>
                </c:pt>
                <c:pt idx="58">
                  <c:v>18.74737</c:v>
                </c:pt>
                <c:pt idx="59">
                  <c:v>18.655864999999999</c:v>
                </c:pt>
                <c:pt idx="60">
                  <c:v>18.796403999999999</c:v>
                </c:pt>
                <c:pt idx="61">
                  <c:v>19.007052999999999</c:v>
                </c:pt>
                <c:pt idx="62">
                  <c:v>19.575752000000001</c:v>
                </c:pt>
                <c:pt idx="63">
                  <c:v>19.950559999999999</c:v>
                </c:pt>
                <c:pt idx="64">
                  <c:v>20.033854000000002</c:v>
                </c:pt>
                <c:pt idx="65">
                  <c:v>20.181463000000001</c:v>
                </c:pt>
                <c:pt idx="66">
                  <c:v>20.504788999999999</c:v>
                </c:pt>
                <c:pt idx="67">
                  <c:v>20.509143999999999</c:v>
                </c:pt>
                <c:pt idx="68">
                  <c:v>20.747547000000001</c:v>
                </c:pt>
                <c:pt idx="69">
                  <c:v>20.385534</c:v>
                </c:pt>
                <c:pt idx="70">
                  <c:v>20.479343</c:v>
                </c:pt>
                <c:pt idx="71">
                  <c:v>20.503478999999999</c:v>
                </c:pt>
                <c:pt idx="72">
                  <c:v>20.890930000000001</c:v>
                </c:pt>
                <c:pt idx="73">
                  <c:v>20.894673999999998</c:v>
                </c:pt>
                <c:pt idx="74">
                  <c:v>21.051634</c:v>
                </c:pt>
                <c:pt idx="75">
                  <c:v>21.202131000000001</c:v>
                </c:pt>
                <c:pt idx="76">
                  <c:v>21.456194</c:v>
                </c:pt>
                <c:pt idx="77">
                  <c:v>21.345929999999999</c:v>
                </c:pt>
                <c:pt idx="78">
                  <c:v>21.410616000000001</c:v>
                </c:pt>
                <c:pt idx="79">
                  <c:v>21.802613999999998</c:v>
                </c:pt>
                <c:pt idx="80">
                  <c:v>21.576080000000001</c:v>
                </c:pt>
                <c:pt idx="81">
                  <c:v>22.347227</c:v>
                </c:pt>
                <c:pt idx="82">
                  <c:v>22.089535000000001</c:v>
                </c:pt>
                <c:pt idx="83">
                  <c:v>22.078644000000001</c:v>
                </c:pt>
                <c:pt idx="84">
                  <c:v>22.25873</c:v>
                </c:pt>
                <c:pt idx="85">
                  <c:v>22.265972000000001</c:v>
                </c:pt>
                <c:pt idx="86">
                  <c:v>21.742415999999999</c:v>
                </c:pt>
                <c:pt idx="87">
                  <c:v>21.934473000000001</c:v>
                </c:pt>
                <c:pt idx="88">
                  <c:v>21.430914000000001</c:v>
                </c:pt>
                <c:pt idx="89">
                  <c:v>21.285727000000001</c:v>
                </c:pt>
                <c:pt idx="90">
                  <c:v>21.042221000000001</c:v>
                </c:pt>
                <c:pt idx="91">
                  <c:v>20.826176</c:v>
                </c:pt>
                <c:pt idx="92">
                  <c:v>21.302160000000001</c:v>
                </c:pt>
                <c:pt idx="93">
                  <c:v>21.618490000000001</c:v>
                </c:pt>
                <c:pt idx="94">
                  <c:v>21.387098000000002</c:v>
                </c:pt>
                <c:pt idx="95">
                  <c:v>21.284192999999998</c:v>
                </c:pt>
                <c:pt idx="96">
                  <c:v>21.054575</c:v>
                </c:pt>
                <c:pt idx="97">
                  <c:v>21.286712999999999</c:v>
                </c:pt>
                <c:pt idx="98">
                  <c:v>21.083397000000001</c:v>
                </c:pt>
                <c:pt idx="99">
                  <c:v>20.321349999999999</c:v>
                </c:pt>
                <c:pt idx="100">
                  <c:v>19.77309</c:v>
                </c:pt>
                <c:pt idx="101">
                  <c:v>19.587557</c:v>
                </c:pt>
                <c:pt idx="102">
                  <c:v>19.416218000000001</c:v>
                </c:pt>
                <c:pt idx="103">
                  <c:v>19.419397</c:v>
                </c:pt>
                <c:pt idx="104">
                  <c:v>19.246991999999999</c:v>
                </c:pt>
                <c:pt idx="105">
                  <c:v>19.354849000000002</c:v>
                </c:pt>
                <c:pt idx="106">
                  <c:v>19.72101</c:v>
                </c:pt>
                <c:pt idx="107">
                  <c:v>19.617215999999999</c:v>
                </c:pt>
                <c:pt idx="108">
                  <c:v>19.742138000000001</c:v>
                </c:pt>
                <c:pt idx="109">
                  <c:v>19.361339999999998</c:v>
                </c:pt>
                <c:pt idx="110">
                  <c:v>19.736664000000001</c:v>
                </c:pt>
                <c:pt idx="111">
                  <c:v>19.266774999999999</c:v>
                </c:pt>
                <c:pt idx="112">
                  <c:v>19.366112000000001</c:v>
                </c:pt>
                <c:pt idx="113">
                  <c:v>18.827164</c:v>
                </c:pt>
                <c:pt idx="114">
                  <c:v>18.889645000000002</c:v>
                </c:pt>
                <c:pt idx="115">
                  <c:v>18.378150999999999</c:v>
                </c:pt>
                <c:pt idx="116">
                  <c:v>19.430553</c:v>
                </c:pt>
                <c:pt idx="117">
                  <c:v>18.648354000000001</c:v>
                </c:pt>
                <c:pt idx="118">
                  <c:v>19.327684000000001</c:v>
                </c:pt>
                <c:pt idx="119">
                  <c:v>18.647273999999999</c:v>
                </c:pt>
                <c:pt idx="120">
                  <c:v>18.775064</c:v>
                </c:pt>
                <c:pt idx="121">
                  <c:v>18.383219</c:v>
                </c:pt>
                <c:pt idx="122">
                  <c:v>18.759529000000001</c:v>
                </c:pt>
                <c:pt idx="123">
                  <c:v>17.532005000000002</c:v>
                </c:pt>
                <c:pt idx="124">
                  <c:v>17.946784999999998</c:v>
                </c:pt>
                <c:pt idx="125">
                  <c:v>17.10033</c:v>
                </c:pt>
                <c:pt idx="126">
                  <c:v>17.691177</c:v>
                </c:pt>
                <c:pt idx="127">
                  <c:v>17.522652000000001</c:v>
                </c:pt>
                <c:pt idx="128">
                  <c:v>17.12764</c:v>
                </c:pt>
                <c:pt idx="129">
                  <c:v>16.367445</c:v>
                </c:pt>
                <c:pt idx="130">
                  <c:v>16.015861999999998</c:v>
                </c:pt>
                <c:pt idx="131">
                  <c:v>15.377459999999999</c:v>
                </c:pt>
                <c:pt idx="132">
                  <c:v>15.113529</c:v>
                </c:pt>
                <c:pt idx="133">
                  <c:v>14.532688</c:v>
                </c:pt>
                <c:pt idx="134">
                  <c:v>14.071531999999999</c:v>
                </c:pt>
                <c:pt idx="135">
                  <c:v>14.120994</c:v>
                </c:pt>
                <c:pt idx="136">
                  <c:v>13.848831000000001</c:v>
                </c:pt>
                <c:pt idx="137">
                  <c:v>14.111031000000001</c:v>
                </c:pt>
                <c:pt idx="138">
                  <c:v>14.231590000000001</c:v>
                </c:pt>
                <c:pt idx="139">
                  <c:v>14.223556</c:v>
                </c:pt>
                <c:pt idx="140">
                  <c:v>13.788615999999999</c:v>
                </c:pt>
                <c:pt idx="141">
                  <c:v>13.870888000000001</c:v>
                </c:pt>
                <c:pt idx="142">
                  <c:v>14.588614</c:v>
                </c:pt>
                <c:pt idx="143">
                  <c:v>14.596347</c:v>
                </c:pt>
                <c:pt idx="144">
                  <c:v>14.359653</c:v>
                </c:pt>
                <c:pt idx="145">
                  <c:v>14.024725</c:v>
                </c:pt>
                <c:pt idx="146">
                  <c:v>14.363625000000001</c:v>
                </c:pt>
                <c:pt idx="147">
                  <c:v>15.128682</c:v>
                </c:pt>
                <c:pt idx="148">
                  <c:v>14.804233</c:v>
                </c:pt>
                <c:pt idx="149">
                  <c:v>14.403288</c:v>
                </c:pt>
                <c:pt idx="150">
                  <c:v>14.441767</c:v>
                </c:pt>
                <c:pt idx="151">
                  <c:v>14.691295</c:v>
                </c:pt>
                <c:pt idx="152">
                  <c:v>15.111295999999999</c:v>
                </c:pt>
                <c:pt idx="153">
                  <c:v>14.577847</c:v>
                </c:pt>
                <c:pt idx="154">
                  <c:v>14.281807000000001</c:v>
                </c:pt>
                <c:pt idx="155">
                  <c:v>15.354013999999999</c:v>
                </c:pt>
                <c:pt idx="156">
                  <c:v>15.232351</c:v>
                </c:pt>
                <c:pt idx="157">
                  <c:v>15.412473</c:v>
                </c:pt>
                <c:pt idx="158">
                  <c:v>15.201694</c:v>
                </c:pt>
                <c:pt idx="159">
                  <c:v>14.923352</c:v>
                </c:pt>
                <c:pt idx="160">
                  <c:v>14.968209</c:v>
                </c:pt>
                <c:pt idx="161">
                  <c:v>14.630292000000001</c:v>
                </c:pt>
                <c:pt idx="162">
                  <c:v>13.255571</c:v>
                </c:pt>
                <c:pt idx="163">
                  <c:v>12.663059000000001</c:v>
                </c:pt>
                <c:pt idx="164">
                  <c:v>12.306208</c:v>
                </c:pt>
                <c:pt idx="165">
                  <c:v>11.732995000000001</c:v>
                </c:pt>
                <c:pt idx="166">
                  <c:v>11.569591000000001</c:v>
                </c:pt>
                <c:pt idx="167">
                  <c:v>11.517325</c:v>
                </c:pt>
                <c:pt idx="168">
                  <c:v>11.429433</c:v>
                </c:pt>
                <c:pt idx="169">
                  <c:v>11.874617000000001</c:v>
                </c:pt>
                <c:pt idx="170">
                  <c:v>11.712522999999999</c:v>
                </c:pt>
                <c:pt idx="171">
                  <c:v>11.771274999999999</c:v>
                </c:pt>
                <c:pt idx="172">
                  <c:v>10.368793</c:v>
                </c:pt>
                <c:pt idx="173">
                  <c:v>6.1230421000000002</c:v>
                </c:pt>
                <c:pt idx="174">
                  <c:v>-0.38898242</c:v>
                </c:pt>
                <c:pt idx="175">
                  <c:v>-8.4586248000000008</c:v>
                </c:pt>
                <c:pt idx="176">
                  <c:v>-17.536352000000001</c:v>
                </c:pt>
                <c:pt idx="177">
                  <c:v>-26.379830999999999</c:v>
                </c:pt>
                <c:pt idx="178">
                  <c:v>-35.144736999999999</c:v>
                </c:pt>
                <c:pt idx="179">
                  <c:v>-40.860621999999999</c:v>
                </c:pt>
                <c:pt idx="180">
                  <c:v>-41.987495000000003</c:v>
                </c:pt>
                <c:pt idx="181">
                  <c:v>-37.701675000000002</c:v>
                </c:pt>
                <c:pt idx="182">
                  <c:v>-29.938981999999999</c:v>
                </c:pt>
                <c:pt idx="183">
                  <c:v>-21.689278000000002</c:v>
                </c:pt>
                <c:pt idx="184">
                  <c:v>-12.966528</c:v>
                </c:pt>
                <c:pt idx="185">
                  <c:v>-4.6839528000000001</c:v>
                </c:pt>
                <c:pt idx="186">
                  <c:v>-2.4324059</c:v>
                </c:pt>
                <c:pt idx="187">
                  <c:v>-5.9543385999999998</c:v>
                </c:pt>
                <c:pt idx="188">
                  <c:v>-15.155583999999999</c:v>
                </c:pt>
                <c:pt idx="189">
                  <c:v>-26.830206</c:v>
                </c:pt>
                <c:pt idx="190">
                  <c:v>-37.471603000000002</c:v>
                </c:pt>
                <c:pt idx="191">
                  <c:v>-48.874512000000003</c:v>
                </c:pt>
                <c:pt idx="192">
                  <c:v>-60.598801000000002</c:v>
                </c:pt>
                <c:pt idx="193">
                  <c:v>-68.093581999999998</c:v>
                </c:pt>
                <c:pt idx="194">
                  <c:v>-71.742699000000002</c:v>
                </c:pt>
                <c:pt idx="195">
                  <c:v>-73.295929000000001</c:v>
                </c:pt>
                <c:pt idx="196">
                  <c:v>-74.138039000000006</c:v>
                </c:pt>
                <c:pt idx="197">
                  <c:v>-74.130302</c:v>
                </c:pt>
                <c:pt idx="198">
                  <c:v>-73.561629999999994</c:v>
                </c:pt>
                <c:pt idx="199">
                  <c:v>-72.707977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0B-4121-88AC-F8CF3637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78976"/>
        <c:axId val="69685248"/>
      </c:scatterChart>
      <c:valAx>
        <c:axId val="69678976"/>
        <c:scaling>
          <c:orientation val="minMax"/>
          <c:max val="44"/>
          <c:min val="2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txPr>
          <a:bodyPr rot="0" vert="horz"/>
          <a:lstStyle/>
          <a:p>
            <a:pPr>
              <a:defRPr/>
            </a:pPr>
            <a:endParaRPr lang="en-US"/>
          </a:p>
        </c:txPr>
        <c:crossAx val="69685248"/>
        <c:crosses val="autoZero"/>
        <c:crossBetween val="midCat"/>
        <c:majorUnit val="4"/>
      </c:valAx>
      <c:valAx>
        <c:axId val="69685248"/>
        <c:scaling>
          <c:orientation val="minMax"/>
          <c:max val="3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967897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618280908512466"/>
          <c:y val="0.64239246135899675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'2Ix1L'!$F$5:$F$102</c:f>
              <c:numCache>
                <c:formatCode>General</c:formatCode>
                <c:ptCount val="98"/>
                <c:pt idx="0">
                  <c:v>21.426897959183997</c:v>
                </c:pt>
                <c:pt idx="1">
                  <c:v>21.671795918367</c:v>
                </c:pt>
                <c:pt idx="2">
                  <c:v>21.916693877550998</c:v>
                </c:pt>
                <c:pt idx="3">
                  <c:v>22.161591836734999</c:v>
                </c:pt>
                <c:pt idx="4">
                  <c:v>22.406489795917999</c:v>
                </c:pt>
                <c:pt idx="5">
                  <c:v>22.651387755102</c:v>
                </c:pt>
                <c:pt idx="6">
                  <c:v>22.896285714285998</c:v>
                </c:pt>
                <c:pt idx="7">
                  <c:v>23.141183673469001</c:v>
                </c:pt>
                <c:pt idx="8">
                  <c:v>23.386081632652999</c:v>
                </c:pt>
                <c:pt idx="9">
                  <c:v>23.630979591837001</c:v>
                </c:pt>
                <c:pt idx="10">
                  <c:v>23.87587755102</c:v>
                </c:pt>
                <c:pt idx="11">
                  <c:v>24.120775510203998</c:v>
                </c:pt>
                <c:pt idx="12">
                  <c:v>24.365673469388</c:v>
                </c:pt>
                <c:pt idx="13">
                  <c:v>24.610571428570999</c:v>
                </c:pt>
                <c:pt idx="14">
                  <c:v>24.855469387755001</c:v>
                </c:pt>
                <c:pt idx="15">
                  <c:v>25.100367346938999</c:v>
                </c:pt>
                <c:pt idx="16">
                  <c:v>25.345265306122002</c:v>
                </c:pt>
                <c:pt idx="17">
                  <c:v>25.590163265306</c:v>
                </c:pt>
                <c:pt idx="18">
                  <c:v>25.835061224490001</c:v>
                </c:pt>
                <c:pt idx="19">
                  <c:v>26.079959183673001</c:v>
                </c:pt>
                <c:pt idx="20">
                  <c:v>26.324857142856999</c:v>
                </c:pt>
                <c:pt idx="21">
                  <c:v>26.569755102041</c:v>
                </c:pt>
                <c:pt idx="22">
                  <c:v>26.814653061224</c:v>
                </c:pt>
                <c:pt idx="23">
                  <c:v>27.059551020408001</c:v>
                </c:pt>
                <c:pt idx="24">
                  <c:v>27.304448979591999</c:v>
                </c:pt>
                <c:pt idx="25">
                  <c:v>27.549346938776001</c:v>
                </c:pt>
                <c:pt idx="26">
                  <c:v>27.794244897959</c:v>
                </c:pt>
                <c:pt idx="27">
                  <c:v>28.039142857143002</c:v>
                </c:pt>
                <c:pt idx="28">
                  <c:v>28.284040816327</c:v>
                </c:pt>
                <c:pt idx="29">
                  <c:v>28.528938775509999</c:v>
                </c:pt>
                <c:pt idx="30">
                  <c:v>28.773836734694001</c:v>
                </c:pt>
                <c:pt idx="31">
                  <c:v>29.018734693877999</c:v>
                </c:pt>
                <c:pt idx="32">
                  <c:v>29.263632653061002</c:v>
                </c:pt>
                <c:pt idx="33">
                  <c:v>29.508530612245</c:v>
                </c:pt>
                <c:pt idx="34">
                  <c:v>29.753428571429001</c:v>
                </c:pt>
                <c:pt idx="35">
                  <c:v>29.998326530612001</c:v>
                </c:pt>
                <c:pt idx="36">
                  <c:v>30.243224489796003</c:v>
                </c:pt>
                <c:pt idx="37">
                  <c:v>30.48812244898</c:v>
                </c:pt>
                <c:pt idx="38">
                  <c:v>30.733020408162997</c:v>
                </c:pt>
                <c:pt idx="39">
                  <c:v>30.977918367347002</c:v>
                </c:pt>
                <c:pt idx="40">
                  <c:v>31.222816326530999</c:v>
                </c:pt>
                <c:pt idx="41">
                  <c:v>31.467714285713999</c:v>
                </c:pt>
                <c:pt idx="42">
                  <c:v>31.712612244898001</c:v>
                </c:pt>
                <c:pt idx="43">
                  <c:v>31.957510204082002</c:v>
                </c:pt>
                <c:pt idx="44">
                  <c:v>32.202408163264998</c:v>
                </c:pt>
                <c:pt idx="45">
                  <c:v>32.447306122449</c:v>
                </c:pt>
                <c:pt idx="46">
                  <c:v>32.692204081633001</c:v>
                </c:pt>
                <c:pt idx="47">
                  <c:v>32.937102040816001</c:v>
                </c:pt>
                <c:pt idx="48">
                  <c:v>33.182000000000002</c:v>
                </c:pt>
                <c:pt idx="49">
                  <c:v>33.426897959183997</c:v>
                </c:pt>
                <c:pt idx="50">
                  <c:v>33.671795918367003</c:v>
                </c:pt>
                <c:pt idx="51">
                  <c:v>33.916693877550998</c:v>
                </c:pt>
                <c:pt idx="52">
                  <c:v>34.161591836734999</c:v>
                </c:pt>
                <c:pt idx="53">
                  <c:v>34.406489795917999</c:v>
                </c:pt>
                <c:pt idx="54">
                  <c:v>34.651387755102</c:v>
                </c:pt>
                <c:pt idx="55">
                  <c:v>34.896285714286002</c:v>
                </c:pt>
                <c:pt idx="56">
                  <c:v>35.141183673469001</c:v>
                </c:pt>
                <c:pt idx="57">
                  <c:v>35.386081632653003</c:v>
                </c:pt>
                <c:pt idx="58">
                  <c:v>35.630979591836997</c:v>
                </c:pt>
                <c:pt idx="59">
                  <c:v>35.875877551019997</c:v>
                </c:pt>
                <c:pt idx="60">
                  <c:v>36.120775510204005</c:v>
                </c:pt>
                <c:pt idx="61">
                  <c:v>36.365673469388</c:v>
                </c:pt>
                <c:pt idx="62">
                  <c:v>36.610571428570999</c:v>
                </c:pt>
                <c:pt idx="63">
                  <c:v>36.855469387754994</c:v>
                </c:pt>
                <c:pt idx="64">
                  <c:v>37.100367346939002</c:v>
                </c:pt>
                <c:pt idx="65">
                  <c:v>37.345265306122002</c:v>
                </c:pt>
                <c:pt idx="66">
                  <c:v>37.590163265305996</c:v>
                </c:pt>
                <c:pt idx="67">
                  <c:v>37.835061224489998</c:v>
                </c:pt>
                <c:pt idx="68">
                  <c:v>38.079959183672997</c:v>
                </c:pt>
                <c:pt idx="69">
                  <c:v>38.324857142856999</c:v>
                </c:pt>
                <c:pt idx="70">
                  <c:v>38.569755102041</c:v>
                </c:pt>
                <c:pt idx="71">
                  <c:v>38.814653061224</c:v>
                </c:pt>
                <c:pt idx="72">
                  <c:v>39.059551020407994</c:v>
                </c:pt>
                <c:pt idx="73">
                  <c:v>39.304448979592003</c:v>
                </c:pt>
                <c:pt idx="74">
                  <c:v>39.549346938776004</c:v>
                </c:pt>
                <c:pt idx="75">
                  <c:v>39.794244897958997</c:v>
                </c:pt>
                <c:pt idx="76">
                  <c:v>40.039142857142998</c:v>
                </c:pt>
                <c:pt idx="77">
                  <c:v>40.284040816327007</c:v>
                </c:pt>
                <c:pt idx="78">
                  <c:v>40.528938775509999</c:v>
                </c:pt>
                <c:pt idx="79">
                  <c:v>40.773836734694001</c:v>
                </c:pt>
                <c:pt idx="80">
                  <c:v>41.018734693877995</c:v>
                </c:pt>
                <c:pt idx="81">
                  <c:v>41.263632653060995</c:v>
                </c:pt>
                <c:pt idx="82">
                  <c:v>41.508530612245004</c:v>
                </c:pt>
                <c:pt idx="83">
                  <c:v>41.753428571428998</c:v>
                </c:pt>
                <c:pt idx="84">
                  <c:v>41.998326530611997</c:v>
                </c:pt>
                <c:pt idx="85">
                  <c:v>42.243224489795999</c:v>
                </c:pt>
                <c:pt idx="86">
                  <c:v>42.48812244898</c:v>
                </c:pt>
                <c:pt idx="87">
                  <c:v>42.733020408163</c:v>
                </c:pt>
                <c:pt idx="88">
                  <c:v>42.977918367347002</c:v>
                </c:pt>
                <c:pt idx="89">
                  <c:v>43.222816326530996</c:v>
                </c:pt>
                <c:pt idx="90">
                  <c:v>43.467714285713996</c:v>
                </c:pt>
                <c:pt idx="91">
                  <c:v>43.712612244898004</c:v>
                </c:pt>
                <c:pt idx="92">
                  <c:v>43.957510204081998</c:v>
                </c:pt>
                <c:pt idx="93">
                  <c:v>44.202408163264998</c:v>
                </c:pt>
                <c:pt idx="94">
                  <c:v>44.447306122449</c:v>
                </c:pt>
                <c:pt idx="95">
                  <c:v>44.692204081633001</c:v>
                </c:pt>
                <c:pt idx="96">
                  <c:v>44.937102040816001</c:v>
                </c:pt>
                <c:pt idx="97">
                  <c:v>45.182000000000002</c:v>
                </c:pt>
              </c:numCache>
            </c:numRef>
          </c:xVal>
          <c:yVal>
            <c:numRef>
              <c:f>'2Ix1L'!$G$5:$G$102</c:f>
              <c:numCache>
                <c:formatCode>General</c:formatCode>
                <c:ptCount val="98"/>
                <c:pt idx="0">
                  <c:v>-68.025210999999999</c:v>
                </c:pt>
                <c:pt idx="1">
                  <c:v>-69.373290999999995</c:v>
                </c:pt>
                <c:pt idx="2">
                  <c:v>-68.749865999999997</c:v>
                </c:pt>
                <c:pt idx="3">
                  <c:v>-66.880650000000003</c:v>
                </c:pt>
                <c:pt idx="4">
                  <c:v>-63.114151</c:v>
                </c:pt>
                <c:pt idx="5">
                  <c:v>-64.288612000000001</c:v>
                </c:pt>
                <c:pt idx="6">
                  <c:v>-63.402954000000001</c:v>
                </c:pt>
                <c:pt idx="7">
                  <c:v>-63.240662</c:v>
                </c:pt>
                <c:pt idx="8">
                  <c:v>-62.846415999999998</c:v>
                </c:pt>
                <c:pt idx="9">
                  <c:v>-64.312343999999996</c:v>
                </c:pt>
                <c:pt idx="10">
                  <c:v>-65.994124999999997</c:v>
                </c:pt>
                <c:pt idx="11">
                  <c:v>-68.523537000000005</c:v>
                </c:pt>
                <c:pt idx="12">
                  <c:v>-69.716865999999996</c:v>
                </c:pt>
                <c:pt idx="13">
                  <c:v>-69.515281999999999</c:v>
                </c:pt>
                <c:pt idx="14">
                  <c:v>-69.379997000000003</c:v>
                </c:pt>
                <c:pt idx="15">
                  <c:v>-71.492531</c:v>
                </c:pt>
                <c:pt idx="16">
                  <c:v>-72.184501999999995</c:v>
                </c:pt>
                <c:pt idx="17">
                  <c:v>-73.283332999999999</c:v>
                </c:pt>
                <c:pt idx="18">
                  <c:v>-69.832840000000004</c:v>
                </c:pt>
                <c:pt idx="19">
                  <c:v>-66.251658999999989</c:v>
                </c:pt>
                <c:pt idx="20">
                  <c:v>-63.743408000000002</c:v>
                </c:pt>
                <c:pt idx="21">
                  <c:v>-61.340426999999998</c:v>
                </c:pt>
                <c:pt idx="22">
                  <c:v>-61.789679999999997</c:v>
                </c:pt>
                <c:pt idx="23">
                  <c:v>-62.694522999999997</c:v>
                </c:pt>
                <c:pt idx="24">
                  <c:v>-70.175888</c:v>
                </c:pt>
                <c:pt idx="25">
                  <c:v>-76.522803999999994</c:v>
                </c:pt>
                <c:pt idx="26">
                  <c:v>-81.189376999999993</c:v>
                </c:pt>
                <c:pt idx="27">
                  <c:v>-79.101990000000001</c:v>
                </c:pt>
                <c:pt idx="28">
                  <c:v>-76.746200999999999</c:v>
                </c:pt>
                <c:pt idx="29">
                  <c:v>-73.523009999999999</c:v>
                </c:pt>
                <c:pt idx="30">
                  <c:v>-72.664283999999995</c:v>
                </c:pt>
                <c:pt idx="31">
                  <c:v>-70.227767999999998</c:v>
                </c:pt>
                <c:pt idx="32">
                  <c:v>-65.542350999999996</c:v>
                </c:pt>
                <c:pt idx="33">
                  <c:v>-61.57452</c:v>
                </c:pt>
                <c:pt idx="34">
                  <c:v>-60.775021000000002</c:v>
                </c:pt>
                <c:pt idx="35">
                  <c:v>-61.597445999999998</c:v>
                </c:pt>
                <c:pt idx="36">
                  <c:v>-62.686740999999998</c:v>
                </c:pt>
                <c:pt idx="37">
                  <c:v>-62.398445000000002</c:v>
                </c:pt>
                <c:pt idx="38">
                  <c:v>-62.029198000000001</c:v>
                </c:pt>
                <c:pt idx="39">
                  <c:v>-62.350239000000002</c:v>
                </c:pt>
                <c:pt idx="40">
                  <c:v>-64.254920999999996</c:v>
                </c:pt>
                <c:pt idx="41">
                  <c:v>-66.058083000000011</c:v>
                </c:pt>
                <c:pt idx="42">
                  <c:v>-65.677902000000003</c:v>
                </c:pt>
                <c:pt idx="43">
                  <c:v>-64.810978000000006</c:v>
                </c:pt>
                <c:pt idx="44">
                  <c:v>-65.457686999999993</c:v>
                </c:pt>
                <c:pt idx="45">
                  <c:v>-68.19895600000001</c:v>
                </c:pt>
                <c:pt idx="46">
                  <c:v>-67.101748999999998</c:v>
                </c:pt>
                <c:pt idx="47">
                  <c:v>-63.882182999999998</c:v>
                </c:pt>
                <c:pt idx="48">
                  <c:v>-59.572566999999999</c:v>
                </c:pt>
                <c:pt idx="49">
                  <c:v>-58.942833</c:v>
                </c:pt>
                <c:pt idx="50">
                  <c:v>-59.361339999999998</c:v>
                </c:pt>
                <c:pt idx="51">
                  <c:v>-62.457748000000002</c:v>
                </c:pt>
                <c:pt idx="52">
                  <c:v>-64.745578999999992</c:v>
                </c:pt>
                <c:pt idx="53">
                  <c:v>-67.716351000000003</c:v>
                </c:pt>
                <c:pt idx="54">
                  <c:v>-68.654094999999998</c:v>
                </c:pt>
                <c:pt idx="55">
                  <c:v>-69.467331000000001</c:v>
                </c:pt>
                <c:pt idx="56">
                  <c:v>-68.441600999999991</c:v>
                </c:pt>
                <c:pt idx="57">
                  <c:v>-65.187652999999997</c:v>
                </c:pt>
                <c:pt idx="58">
                  <c:v>-60.924942000000001</c:v>
                </c:pt>
                <c:pt idx="59">
                  <c:v>-58.125202000000002</c:v>
                </c:pt>
                <c:pt idx="60">
                  <c:v>-57.031269000000002</c:v>
                </c:pt>
                <c:pt idx="61">
                  <c:v>-57.648617000000002</c:v>
                </c:pt>
                <c:pt idx="62">
                  <c:v>-59.056232000000001</c:v>
                </c:pt>
                <c:pt idx="63">
                  <c:v>-62.483097000000001</c:v>
                </c:pt>
                <c:pt idx="64">
                  <c:v>-63.406578000000003</c:v>
                </c:pt>
                <c:pt idx="65">
                  <c:v>-62.674908000000002</c:v>
                </c:pt>
                <c:pt idx="66">
                  <c:v>-60.231354000000003</c:v>
                </c:pt>
                <c:pt idx="67">
                  <c:v>-59.751575000000003</c:v>
                </c:pt>
                <c:pt idx="68">
                  <c:v>-61.204135999999998</c:v>
                </c:pt>
                <c:pt idx="69">
                  <c:v>-62.628250000000001</c:v>
                </c:pt>
                <c:pt idx="70">
                  <c:v>-63.586303999999998</c:v>
                </c:pt>
                <c:pt idx="71">
                  <c:v>-63.376838999999997</c:v>
                </c:pt>
                <c:pt idx="72">
                  <c:v>-64.33753200000001</c:v>
                </c:pt>
                <c:pt idx="73">
                  <c:v>-67.89364599999999</c:v>
                </c:pt>
                <c:pt idx="74">
                  <c:v>-73.315513999999993</c:v>
                </c:pt>
                <c:pt idx="75">
                  <c:v>-73.135399000000007</c:v>
                </c:pt>
                <c:pt idx="76">
                  <c:v>-68.614970999999997</c:v>
                </c:pt>
                <c:pt idx="77">
                  <c:v>-61.694366000000002</c:v>
                </c:pt>
                <c:pt idx="78">
                  <c:v>-58.714027000000002</c:v>
                </c:pt>
                <c:pt idx="79">
                  <c:v>-58.012881999999998</c:v>
                </c:pt>
                <c:pt idx="80">
                  <c:v>-58.385421999999998</c:v>
                </c:pt>
                <c:pt idx="81">
                  <c:v>-58.869987000000002</c:v>
                </c:pt>
                <c:pt idx="82">
                  <c:v>-60.100642999999998</c:v>
                </c:pt>
                <c:pt idx="83">
                  <c:v>-61.020454000000001</c:v>
                </c:pt>
                <c:pt idx="84">
                  <c:v>-62.857726999999997</c:v>
                </c:pt>
                <c:pt idx="85">
                  <c:v>-63.606358</c:v>
                </c:pt>
                <c:pt idx="86">
                  <c:v>-63.138348000000001</c:v>
                </c:pt>
                <c:pt idx="87">
                  <c:v>-62.393711000000003</c:v>
                </c:pt>
                <c:pt idx="88">
                  <c:v>-61.084784999999997</c:v>
                </c:pt>
                <c:pt idx="89">
                  <c:v>-61.340972999999998</c:v>
                </c:pt>
                <c:pt idx="90">
                  <c:v>-61.347434999999997</c:v>
                </c:pt>
                <c:pt idx="91">
                  <c:v>-61.528477000000002</c:v>
                </c:pt>
                <c:pt idx="92">
                  <c:v>-60.888480999999999</c:v>
                </c:pt>
                <c:pt idx="93">
                  <c:v>-59.687344000000003</c:v>
                </c:pt>
                <c:pt idx="94">
                  <c:v>-59.288845000000002</c:v>
                </c:pt>
                <c:pt idx="95">
                  <c:v>-59.977463</c:v>
                </c:pt>
                <c:pt idx="96">
                  <c:v>-63.33699</c:v>
                </c:pt>
                <c:pt idx="97">
                  <c:v>-66.247608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E-40E0-97BB-1D9A266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59360"/>
        <c:axId val="69761280"/>
      </c:scatterChart>
      <c:valAx>
        <c:axId val="69759360"/>
        <c:scaling>
          <c:orientation val="minMax"/>
          <c:max val="44"/>
          <c:min val="2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69761280"/>
        <c:crosses val="autoZero"/>
        <c:crossBetween val="midCat"/>
        <c:majorUnit val="2"/>
      </c:valAx>
      <c:valAx>
        <c:axId val="6976128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975936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91 MHz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4390950737113223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CLvsLO!$F$2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CLvsLO!$E$5:$E$309</c:f>
              <c:numCache>
                <c:formatCode>General</c:formatCode>
                <c:ptCount val="305"/>
                <c:pt idx="0">
                  <c:v>15</c:v>
                </c:pt>
                <c:pt idx="1">
                  <c:v>15.05749995</c:v>
                </c:pt>
                <c:pt idx="2">
                  <c:v>15.114999900000001</c:v>
                </c:pt>
                <c:pt idx="3">
                  <c:v>15.172499849999999</c:v>
                </c:pt>
                <c:pt idx="4">
                  <c:v>15.2299998</c:v>
                </c:pt>
                <c:pt idx="5">
                  <c:v>15.28749975</c:v>
                </c:pt>
                <c:pt idx="6">
                  <c:v>15.344999700000001</c:v>
                </c:pt>
                <c:pt idx="7">
                  <c:v>15.402499649999999</c:v>
                </c:pt>
                <c:pt idx="8">
                  <c:v>15.4599996</c:v>
                </c:pt>
                <c:pt idx="9">
                  <c:v>15.51749955</c:v>
                </c:pt>
                <c:pt idx="10">
                  <c:v>15.574999500000001</c:v>
                </c:pt>
                <c:pt idx="11">
                  <c:v>15.632499449999999</c:v>
                </c:pt>
                <c:pt idx="12">
                  <c:v>15.6899994</c:v>
                </c:pt>
                <c:pt idx="13">
                  <c:v>15.74749935</c:v>
                </c:pt>
                <c:pt idx="14">
                  <c:v>15.8049993</c:v>
                </c:pt>
                <c:pt idx="15">
                  <c:v>15.862499250000001</c:v>
                </c:pt>
                <c:pt idx="16">
                  <c:v>15.919999199999999</c:v>
                </c:pt>
                <c:pt idx="17">
                  <c:v>15.97749915</c:v>
                </c:pt>
                <c:pt idx="18">
                  <c:v>16.0349991</c:v>
                </c:pt>
                <c:pt idx="19">
                  <c:v>16.092499050000001</c:v>
                </c:pt>
                <c:pt idx="20">
                  <c:v>16.149999000000001</c:v>
                </c:pt>
                <c:pt idx="21">
                  <c:v>16.207498950000002</c:v>
                </c:pt>
                <c:pt idx="22">
                  <c:v>16.264998899999998</c:v>
                </c:pt>
                <c:pt idx="23">
                  <c:v>16.322498849999999</c:v>
                </c:pt>
                <c:pt idx="24">
                  <c:v>16.379998799999999</c:v>
                </c:pt>
                <c:pt idx="25">
                  <c:v>16.43749875</c:v>
                </c:pt>
                <c:pt idx="26">
                  <c:v>16.4949987</c:v>
                </c:pt>
                <c:pt idx="27">
                  <c:v>16.55249865</c:v>
                </c:pt>
                <c:pt idx="28">
                  <c:v>16.609998600000001</c:v>
                </c:pt>
                <c:pt idx="29">
                  <c:v>16.667498550000001</c:v>
                </c:pt>
                <c:pt idx="30">
                  <c:v>16.724998500000002</c:v>
                </c:pt>
                <c:pt idx="31">
                  <c:v>16.782498449999999</c:v>
                </c:pt>
                <c:pt idx="32">
                  <c:v>16.839998399999999</c:v>
                </c:pt>
                <c:pt idx="33">
                  <c:v>16.897498349999999</c:v>
                </c:pt>
                <c:pt idx="34">
                  <c:v>16.9549983</c:v>
                </c:pt>
                <c:pt idx="35">
                  <c:v>17.01249825</c:v>
                </c:pt>
                <c:pt idx="36">
                  <c:v>17.069998200000001</c:v>
                </c:pt>
                <c:pt idx="37">
                  <c:v>17.127498150000001</c:v>
                </c:pt>
                <c:pt idx="38">
                  <c:v>17.184998100000001</c:v>
                </c:pt>
                <c:pt idx="39">
                  <c:v>17.242498049999998</c:v>
                </c:pt>
                <c:pt idx="40">
                  <c:v>17.299997999999999</c:v>
                </c:pt>
                <c:pt idx="41">
                  <c:v>17.357497949999999</c:v>
                </c:pt>
                <c:pt idx="42">
                  <c:v>17.414997899999999</c:v>
                </c:pt>
                <c:pt idx="43">
                  <c:v>17.47249785</c:v>
                </c:pt>
                <c:pt idx="44">
                  <c:v>17.5299978</c:v>
                </c:pt>
                <c:pt idx="45">
                  <c:v>17.587497750000001</c:v>
                </c:pt>
                <c:pt idx="46">
                  <c:v>17.644997700000001</c:v>
                </c:pt>
                <c:pt idx="47">
                  <c:v>17.702497650000002</c:v>
                </c:pt>
                <c:pt idx="48">
                  <c:v>17.759997599999998</c:v>
                </c:pt>
                <c:pt idx="49">
                  <c:v>17.817497549999999</c:v>
                </c:pt>
                <c:pt idx="50">
                  <c:v>17.874997499999999</c:v>
                </c:pt>
                <c:pt idx="51">
                  <c:v>17.93249745</c:v>
                </c:pt>
                <c:pt idx="52">
                  <c:v>17.9899974</c:v>
                </c:pt>
                <c:pt idx="53">
                  <c:v>18.04749735</c:v>
                </c:pt>
                <c:pt idx="54">
                  <c:v>18.104997300000001</c:v>
                </c:pt>
                <c:pt idx="55">
                  <c:v>18.162497250000001</c:v>
                </c:pt>
                <c:pt idx="56">
                  <c:v>18.219997200000002</c:v>
                </c:pt>
                <c:pt idx="57">
                  <c:v>18.277497149999999</c:v>
                </c:pt>
                <c:pt idx="58">
                  <c:v>18.334997099999999</c:v>
                </c:pt>
                <c:pt idx="59">
                  <c:v>18.392497049999999</c:v>
                </c:pt>
                <c:pt idx="60">
                  <c:v>18.449997</c:v>
                </c:pt>
                <c:pt idx="61">
                  <c:v>18.50749695</c:v>
                </c:pt>
                <c:pt idx="62">
                  <c:v>18.564996900000001</c:v>
                </c:pt>
                <c:pt idx="63">
                  <c:v>18.622496850000001</c:v>
                </c:pt>
                <c:pt idx="64">
                  <c:v>18.679996800000001</c:v>
                </c:pt>
                <c:pt idx="65">
                  <c:v>18.737496749999998</c:v>
                </c:pt>
                <c:pt idx="66">
                  <c:v>18.794996699999999</c:v>
                </c:pt>
                <c:pt idx="67">
                  <c:v>18.852496649999999</c:v>
                </c:pt>
                <c:pt idx="68">
                  <c:v>18.909996599999999</c:v>
                </c:pt>
                <c:pt idx="69">
                  <c:v>18.96749655</c:v>
                </c:pt>
                <c:pt idx="70">
                  <c:v>19.0249965</c:v>
                </c:pt>
                <c:pt idx="71">
                  <c:v>19.082496450000001</c:v>
                </c:pt>
                <c:pt idx="72">
                  <c:v>19.139996400000001</c:v>
                </c:pt>
                <c:pt idx="73">
                  <c:v>19.197496350000002</c:v>
                </c:pt>
                <c:pt idx="74">
                  <c:v>19.254996299999998</c:v>
                </c:pt>
                <c:pt idx="75">
                  <c:v>19.312496249999999</c:v>
                </c:pt>
                <c:pt idx="76">
                  <c:v>19.369996199999999</c:v>
                </c:pt>
                <c:pt idx="77">
                  <c:v>19.42749615</c:v>
                </c:pt>
                <c:pt idx="78">
                  <c:v>19.4849961</c:v>
                </c:pt>
                <c:pt idx="79">
                  <c:v>19.54249605</c:v>
                </c:pt>
                <c:pt idx="80">
                  <c:v>19.599996000000001</c:v>
                </c:pt>
                <c:pt idx="81">
                  <c:v>19.657495950000001</c:v>
                </c:pt>
                <c:pt idx="82">
                  <c:v>19.714995900000002</c:v>
                </c:pt>
                <c:pt idx="83">
                  <c:v>19.772495849999999</c:v>
                </c:pt>
                <c:pt idx="84">
                  <c:v>19.829995799999999</c:v>
                </c:pt>
                <c:pt idx="85">
                  <c:v>19.887495749999999</c:v>
                </c:pt>
                <c:pt idx="86">
                  <c:v>19.9449957</c:v>
                </c:pt>
                <c:pt idx="87">
                  <c:v>20.00249565</c:v>
                </c:pt>
                <c:pt idx="88">
                  <c:v>20.059995600000001</c:v>
                </c:pt>
                <c:pt idx="89">
                  <c:v>20.117495550000001</c:v>
                </c:pt>
                <c:pt idx="90">
                  <c:v>20.174995500000001</c:v>
                </c:pt>
                <c:pt idx="91">
                  <c:v>20.232495449999998</c:v>
                </c:pt>
                <c:pt idx="92">
                  <c:v>20.289995399999999</c:v>
                </c:pt>
                <c:pt idx="93">
                  <c:v>20.347495349999999</c:v>
                </c:pt>
                <c:pt idx="94">
                  <c:v>20.4049953</c:v>
                </c:pt>
                <c:pt idx="95">
                  <c:v>20.46249525</c:v>
                </c:pt>
                <c:pt idx="96">
                  <c:v>20.5199952</c:v>
                </c:pt>
                <c:pt idx="97">
                  <c:v>20.577495150000001</c:v>
                </c:pt>
                <c:pt idx="98">
                  <c:v>20.634995100000001</c:v>
                </c:pt>
                <c:pt idx="99">
                  <c:v>20.692495050000002</c:v>
                </c:pt>
                <c:pt idx="100">
                  <c:v>20.749994999999998</c:v>
                </c:pt>
                <c:pt idx="101">
                  <c:v>20.807494949999999</c:v>
                </c:pt>
                <c:pt idx="102">
                  <c:v>20.864994899999999</c:v>
                </c:pt>
                <c:pt idx="103">
                  <c:v>20.92249485</c:v>
                </c:pt>
                <c:pt idx="104">
                  <c:v>21</c:v>
                </c:pt>
                <c:pt idx="105">
                  <c:v>21.155000000000001</c:v>
                </c:pt>
                <c:pt idx="106">
                  <c:v>21.31</c:v>
                </c:pt>
                <c:pt idx="107">
                  <c:v>21.465</c:v>
                </c:pt>
                <c:pt idx="108">
                  <c:v>21.62</c:v>
                </c:pt>
                <c:pt idx="109">
                  <c:v>21.774999999999999</c:v>
                </c:pt>
                <c:pt idx="110">
                  <c:v>21.93</c:v>
                </c:pt>
                <c:pt idx="111">
                  <c:v>22.085000000000001</c:v>
                </c:pt>
                <c:pt idx="112">
                  <c:v>22.24</c:v>
                </c:pt>
                <c:pt idx="113">
                  <c:v>22.395</c:v>
                </c:pt>
                <c:pt idx="114">
                  <c:v>22.55</c:v>
                </c:pt>
                <c:pt idx="115">
                  <c:v>22.704999999999998</c:v>
                </c:pt>
                <c:pt idx="116">
                  <c:v>22.86</c:v>
                </c:pt>
                <c:pt idx="117">
                  <c:v>23.015000000000001</c:v>
                </c:pt>
                <c:pt idx="118">
                  <c:v>23.17</c:v>
                </c:pt>
                <c:pt idx="119">
                  <c:v>23.324999999999999</c:v>
                </c:pt>
                <c:pt idx="120">
                  <c:v>23.48</c:v>
                </c:pt>
                <c:pt idx="121">
                  <c:v>23.635000000000002</c:v>
                </c:pt>
                <c:pt idx="122">
                  <c:v>23.79</c:v>
                </c:pt>
                <c:pt idx="123">
                  <c:v>23.945</c:v>
                </c:pt>
                <c:pt idx="124">
                  <c:v>24.1</c:v>
                </c:pt>
                <c:pt idx="125">
                  <c:v>24.254999999999999</c:v>
                </c:pt>
                <c:pt idx="126">
                  <c:v>24.41</c:v>
                </c:pt>
                <c:pt idx="127">
                  <c:v>24.565000000000001</c:v>
                </c:pt>
                <c:pt idx="128">
                  <c:v>24.72</c:v>
                </c:pt>
                <c:pt idx="129">
                  <c:v>24.875</c:v>
                </c:pt>
                <c:pt idx="130">
                  <c:v>25.03</c:v>
                </c:pt>
                <c:pt idx="131">
                  <c:v>25.184999999999999</c:v>
                </c:pt>
                <c:pt idx="132">
                  <c:v>25.34</c:v>
                </c:pt>
                <c:pt idx="133">
                  <c:v>25.495000000000001</c:v>
                </c:pt>
                <c:pt idx="134">
                  <c:v>25.65</c:v>
                </c:pt>
                <c:pt idx="135">
                  <c:v>25.805</c:v>
                </c:pt>
                <c:pt idx="136">
                  <c:v>25.96</c:v>
                </c:pt>
                <c:pt idx="137">
                  <c:v>26.114999999999998</c:v>
                </c:pt>
                <c:pt idx="138">
                  <c:v>26.27</c:v>
                </c:pt>
                <c:pt idx="139">
                  <c:v>26.425000000000001</c:v>
                </c:pt>
                <c:pt idx="140">
                  <c:v>26.58</c:v>
                </c:pt>
                <c:pt idx="141">
                  <c:v>26.734999999999999</c:v>
                </c:pt>
                <c:pt idx="142">
                  <c:v>26.89</c:v>
                </c:pt>
                <c:pt idx="143">
                  <c:v>27.045000000000002</c:v>
                </c:pt>
                <c:pt idx="144">
                  <c:v>27.2</c:v>
                </c:pt>
                <c:pt idx="145">
                  <c:v>27.355</c:v>
                </c:pt>
                <c:pt idx="146">
                  <c:v>27.51</c:v>
                </c:pt>
                <c:pt idx="147">
                  <c:v>27.664999999999999</c:v>
                </c:pt>
                <c:pt idx="148">
                  <c:v>27.82</c:v>
                </c:pt>
                <c:pt idx="149">
                  <c:v>27.975000000000001</c:v>
                </c:pt>
                <c:pt idx="150">
                  <c:v>28.13</c:v>
                </c:pt>
                <c:pt idx="151">
                  <c:v>28.285</c:v>
                </c:pt>
                <c:pt idx="152">
                  <c:v>28.44</c:v>
                </c:pt>
                <c:pt idx="153">
                  <c:v>28.594999999999999</c:v>
                </c:pt>
                <c:pt idx="154">
                  <c:v>28.75</c:v>
                </c:pt>
                <c:pt idx="155">
                  <c:v>28.905000000000001</c:v>
                </c:pt>
                <c:pt idx="156">
                  <c:v>29.06</c:v>
                </c:pt>
                <c:pt idx="157">
                  <c:v>29.215</c:v>
                </c:pt>
                <c:pt idx="158">
                  <c:v>29.37</c:v>
                </c:pt>
                <c:pt idx="159">
                  <c:v>29.524999999999999</c:v>
                </c:pt>
                <c:pt idx="160">
                  <c:v>29.68</c:v>
                </c:pt>
                <c:pt idx="161">
                  <c:v>29.835000000000001</c:v>
                </c:pt>
                <c:pt idx="162">
                  <c:v>29.99</c:v>
                </c:pt>
                <c:pt idx="163">
                  <c:v>30.145</c:v>
                </c:pt>
                <c:pt idx="164">
                  <c:v>30.3</c:v>
                </c:pt>
                <c:pt idx="165">
                  <c:v>30.454999999999998</c:v>
                </c:pt>
                <c:pt idx="166">
                  <c:v>30.61</c:v>
                </c:pt>
                <c:pt idx="167">
                  <c:v>30.765000000000001</c:v>
                </c:pt>
                <c:pt idx="168">
                  <c:v>30.92</c:v>
                </c:pt>
                <c:pt idx="169">
                  <c:v>31.074999999999999</c:v>
                </c:pt>
                <c:pt idx="170">
                  <c:v>31.23</c:v>
                </c:pt>
                <c:pt idx="171">
                  <c:v>31.385000000000002</c:v>
                </c:pt>
                <c:pt idx="172">
                  <c:v>31.54</c:v>
                </c:pt>
                <c:pt idx="173">
                  <c:v>31.695</c:v>
                </c:pt>
                <c:pt idx="174">
                  <c:v>31.85</c:v>
                </c:pt>
                <c:pt idx="175">
                  <c:v>32.005000000000003</c:v>
                </c:pt>
                <c:pt idx="176">
                  <c:v>32.159999999999997</c:v>
                </c:pt>
                <c:pt idx="177">
                  <c:v>32.314999999999998</c:v>
                </c:pt>
                <c:pt idx="178">
                  <c:v>32.47</c:v>
                </c:pt>
                <c:pt idx="179">
                  <c:v>32.625</c:v>
                </c:pt>
                <c:pt idx="180">
                  <c:v>32.78</c:v>
                </c:pt>
                <c:pt idx="181">
                  <c:v>32.935000000000002</c:v>
                </c:pt>
                <c:pt idx="182">
                  <c:v>33.090000000000003</c:v>
                </c:pt>
                <c:pt idx="183">
                  <c:v>33.244999999999997</c:v>
                </c:pt>
                <c:pt idx="184">
                  <c:v>33.4</c:v>
                </c:pt>
                <c:pt idx="185">
                  <c:v>33.555</c:v>
                </c:pt>
                <c:pt idx="186">
                  <c:v>33.71</c:v>
                </c:pt>
                <c:pt idx="187">
                  <c:v>33.865000000000002</c:v>
                </c:pt>
                <c:pt idx="188">
                  <c:v>34.020000000000003</c:v>
                </c:pt>
                <c:pt idx="189">
                  <c:v>34.174999999999997</c:v>
                </c:pt>
                <c:pt idx="190">
                  <c:v>34.33</c:v>
                </c:pt>
                <c:pt idx="191">
                  <c:v>34.484999999999999</c:v>
                </c:pt>
                <c:pt idx="192">
                  <c:v>34.64</c:v>
                </c:pt>
                <c:pt idx="193">
                  <c:v>34.795000000000002</c:v>
                </c:pt>
                <c:pt idx="194">
                  <c:v>34.950000000000003</c:v>
                </c:pt>
                <c:pt idx="195">
                  <c:v>35.104999999999997</c:v>
                </c:pt>
                <c:pt idx="196">
                  <c:v>35.26</c:v>
                </c:pt>
                <c:pt idx="197">
                  <c:v>35.414999999999999</c:v>
                </c:pt>
                <c:pt idx="198">
                  <c:v>35.57</c:v>
                </c:pt>
                <c:pt idx="199">
                  <c:v>35.725000000000001</c:v>
                </c:pt>
                <c:pt idx="200">
                  <c:v>35.880000000000003</c:v>
                </c:pt>
                <c:pt idx="201">
                  <c:v>36.034999999999997</c:v>
                </c:pt>
                <c:pt idx="202">
                  <c:v>36.19</c:v>
                </c:pt>
                <c:pt idx="203">
                  <c:v>36.344999999999999</c:v>
                </c:pt>
                <c:pt idx="204">
                  <c:v>36.5</c:v>
                </c:pt>
                <c:pt idx="205">
                  <c:v>36.655000000000001</c:v>
                </c:pt>
                <c:pt idx="206">
                  <c:v>36.81</c:v>
                </c:pt>
                <c:pt idx="207">
                  <c:v>36.965000000000003</c:v>
                </c:pt>
                <c:pt idx="208">
                  <c:v>37.119999999999997</c:v>
                </c:pt>
                <c:pt idx="209">
                  <c:v>37.274999999999999</c:v>
                </c:pt>
                <c:pt idx="210">
                  <c:v>37.43</c:v>
                </c:pt>
                <c:pt idx="211">
                  <c:v>37.585000000000001</c:v>
                </c:pt>
                <c:pt idx="212">
                  <c:v>37.74</c:v>
                </c:pt>
                <c:pt idx="213">
                  <c:v>37.895000000000003</c:v>
                </c:pt>
                <c:pt idx="214">
                  <c:v>38.049999999999997</c:v>
                </c:pt>
                <c:pt idx="215">
                  <c:v>38.204999999999998</c:v>
                </c:pt>
                <c:pt idx="216">
                  <c:v>38.36</c:v>
                </c:pt>
                <c:pt idx="217">
                  <c:v>38.515000000000001</c:v>
                </c:pt>
                <c:pt idx="218">
                  <c:v>38.67</c:v>
                </c:pt>
                <c:pt idx="219">
                  <c:v>38.825000000000003</c:v>
                </c:pt>
                <c:pt idx="220">
                  <c:v>38.979999999999997</c:v>
                </c:pt>
                <c:pt idx="221">
                  <c:v>39.134999999999998</c:v>
                </c:pt>
                <c:pt idx="222">
                  <c:v>39.29</c:v>
                </c:pt>
                <c:pt idx="223">
                  <c:v>39.445</c:v>
                </c:pt>
                <c:pt idx="224">
                  <c:v>39.6</c:v>
                </c:pt>
                <c:pt idx="225">
                  <c:v>39.755000000000003</c:v>
                </c:pt>
                <c:pt idx="226">
                  <c:v>39.909999999999997</c:v>
                </c:pt>
                <c:pt idx="227">
                  <c:v>40.064999999999998</c:v>
                </c:pt>
                <c:pt idx="228">
                  <c:v>40.22</c:v>
                </c:pt>
                <c:pt idx="229">
                  <c:v>40.375</c:v>
                </c:pt>
                <c:pt idx="230">
                  <c:v>40.53</c:v>
                </c:pt>
                <c:pt idx="231">
                  <c:v>40.685000000000002</c:v>
                </c:pt>
                <c:pt idx="232">
                  <c:v>40.840000000000003</c:v>
                </c:pt>
                <c:pt idx="233">
                  <c:v>40.994999999999997</c:v>
                </c:pt>
                <c:pt idx="234">
                  <c:v>41.15</c:v>
                </c:pt>
                <c:pt idx="235">
                  <c:v>41.305</c:v>
                </c:pt>
                <c:pt idx="236">
                  <c:v>41.46</c:v>
                </c:pt>
                <c:pt idx="237">
                  <c:v>41.615000000000002</c:v>
                </c:pt>
                <c:pt idx="238">
                  <c:v>41.77</c:v>
                </c:pt>
                <c:pt idx="239">
                  <c:v>41.924999999999997</c:v>
                </c:pt>
                <c:pt idx="240">
                  <c:v>42.08</c:v>
                </c:pt>
                <c:pt idx="241">
                  <c:v>42.234999999999999</c:v>
                </c:pt>
                <c:pt idx="242">
                  <c:v>42.39</c:v>
                </c:pt>
                <c:pt idx="243">
                  <c:v>42.545000000000002</c:v>
                </c:pt>
                <c:pt idx="244">
                  <c:v>42.7</c:v>
                </c:pt>
                <c:pt idx="245">
                  <c:v>42.854999999999997</c:v>
                </c:pt>
                <c:pt idx="246">
                  <c:v>43.01</c:v>
                </c:pt>
                <c:pt idx="247">
                  <c:v>43.164999999999999</c:v>
                </c:pt>
                <c:pt idx="248">
                  <c:v>43.32</c:v>
                </c:pt>
                <c:pt idx="249">
                  <c:v>43.475000000000001</c:v>
                </c:pt>
                <c:pt idx="250">
                  <c:v>43.63</c:v>
                </c:pt>
                <c:pt idx="251">
                  <c:v>43.784999999999997</c:v>
                </c:pt>
                <c:pt idx="252">
                  <c:v>43.94</c:v>
                </c:pt>
                <c:pt idx="253">
                  <c:v>44.094999999999999</c:v>
                </c:pt>
                <c:pt idx="254">
                  <c:v>44.25</c:v>
                </c:pt>
                <c:pt idx="255">
                  <c:v>44.405000000000001</c:v>
                </c:pt>
                <c:pt idx="256">
                  <c:v>44.56</c:v>
                </c:pt>
                <c:pt idx="257">
                  <c:v>44.715000000000003</c:v>
                </c:pt>
                <c:pt idx="258">
                  <c:v>44.87</c:v>
                </c:pt>
                <c:pt idx="259">
                  <c:v>45.024999999999999</c:v>
                </c:pt>
                <c:pt idx="260">
                  <c:v>45.18</c:v>
                </c:pt>
                <c:pt idx="261">
                  <c:v>45.335000000000001</c:v>
                </c:pt>
                <c:pt idx="262">
                  <c:v>45.49</c:v>
                </c:pt>
                <c:pt idx="263">
                  <c:v>45.645000000000003</c:v>
                </c:pt>
                <c:pt idx="264">
                  <c:v>45.8</c:v>
                </c:pt>
                <c:pt idx="265">
                  <c:v>45.954999999999998</c:v>
                </c:pt>
                <c:pt idx="266">
                  <c:v>46.11</c:v>
                </c:pt>
                <c:pt idx="267">
                  <c:v>46.265000000000001</c:v>
                </c:pt>
                <c:pt idx="268">
                  <c:v>46.42</c:v>
                </c:pt>
                <c:pt idx="269">
                  <c:v>46.575000000000003</c:v>
                </c:pt>
                <c:pt idx="270">
                  <c:v>46.73</c:v>
                </c:pt>
                <c:pt idx="271">
                  <c:v>46.884999999999998</c:v>
                </c:pt>
                <c:pt idx="272">
                  <c:v>47.04</c:v>
                </c:pt>
                <c:pt idx="273">
                  <c:v>47.195</c:v>
                </c:pt>
                <c:pt idx="274">
                  <c:v>47.35</c:v>
                </c:pt>
                <c:pt idx="275">
                  <c:v>47.505000000000003</c:v>
                </c:pt>
                <c:pt idx="276">
                  <c:v>47.66</c:v>
                </c:pt>
                <c:pt idx="277">
                  <c:v>47.814999999999998</c:v>
                </c:pt>
                <c:pt idx="278">
                  <c:v>47.97</c:v>
                </c:pt>
                <c:pt idx="279">
                  <c:v>48.125</c:v>
                </c:pt>
                <c:pt idx="280">
                  <c:v>48.28</c:v>
                </c:pt>
                <c:pt idx="281">
                  <c:v>48.435000000000002</c:v>
                </c:pt>
                <c:pt idx="282">
                  <c:v>48.59</c:v>
                </c:pt>
                <c:pt idx="283">
                  <c:v>48.744999999999997</c:v>
                </c:pt>
                <c:pt idx="284">
                  <c:v>48.9</c:v>
                </c:pt>
                <c:pt idx="285">
                  <c:v>49.055</c:v>
                </c:pt>
                <c:pt idx="286">
                  <c:v>49.21</c:v>
                </c:pt>
                <c:pt idx="287">
                  <c:v>49.365000000000002</c:v>
                </c:pt>
                <c:pt idx="288">
                  <c:v>49.52</c:v>
                </c:pt>
                <c:pt idx="289">
                  <c:v>49.674999999999997</c:v>
                </c:pt>
                <c:pt idx="290">
                  <c:v>49.83</c:v>
                </c:pt>
                <c:pt idx="291">
                  <c:v>49.984999999999999</c:v>
                </c:pt>
                <c:pt idx="292">
                  <c:v>50.14</c:v>
                </c:pt>
                <c:pt idx="293">
                  <c:v>50.295000000000002</c:v>
                </c:pt>
                <c:pt idx="294">
                  <c:v>50.45</c:v>
                </c:pt>
                <c:pt idx="295">
                  <c:v>50.604999999999997</c:v>
                </c:pt>
                <c:pt idx="296">
                  <c:v>50.76</c:v>
                </c:pt>
                <c:pt idx="297">
                  <c:v>50.914999999999999</c:v>
                </c:pt>
                <c:pt idx="298">
                  <c:v>51.07</c:v>
                </c:pt>
                <c:pt idx="299">
                  <c:v>51.225000000000001</c:v>
                </c:pt>
                <c:pt idx="300">
                  <c:v>51.38</c:v>
                </c:pt>
                <c:pt idx="301">
                  <c:v>51.534999999999997</c:v>
                </c:pt>
                <c:pt idx="302">
                  <c:v>51.69</c:v>
                </c:pt>
                <c:pt idx="303">
                  <c:v>51.844999999999999</c:v>
                </c:pt>
                <c:pt idx="304">
                  <c:v>52</c:v>
                </c:pt>
              </c:numCache>
            </c:numRef>
          </c:xVal>
          <c:yVal>
            <c:numRef>
              <c:f>CLvsLO!$F$5:$F$309</c:f>
              <c:numCache>
                <c:formatCode>General</c:formatCode>
                <c:ptCount val="305"/>
                <c:pt idx="0">
                  <c:v>-33.718139999999998</c:v>
                </c:pt>
                <c:pt idx="1">
                  <c:v>-33.022323999999998</c:v>
                </c:pt>
                <c:pt idx="2">
                  <c:v>-31.756128</c:v>
                </c:pt>
                <c:pt idx="3">
                  <c:v>-30.173400999999998</c:v>
                </c:pt>
                <c:pt idx="4">
                  <c:v>-27.808329000000001</c:v>
                </c:pt>
                <c:pt idx="5">
                  <c:v>-24.299934</c:v>
                </c:pt>
                <c:pt idx="6">
                  <c:v>-21.412724000000001</c:v>
                </c:pt>
                <c:pt idx="7">
                  <c:v>-19.787914000000001</c:v>
                </c:pt>
                <c:pt idx="8">
                  <c:v>-18.185081</c:v>
                </c:pt>
                <c:pt idx="9">
                  <c:v>-16.778373999999999</c:v>
                </c:pt>
                <c:pt idx="10">
                  <c:v>-18.919257999999999</c:v>
                </c:pt>
                <c:pt idx="11">
                  <c:v>-18.205711000000001</c:v>
                </c:pt>
                <c:pt idx="12">
                  <c:v>-16.639267</c:v>
                </c:pt>
                <c:pt idx="13">
                  <c:v>-15.174481</c:v>
                </c:pt>
                <c:pt idx="14">
                  <c:v>-14.644037000000001</c:v>
                </c:pt>
                <c:pt idx="15">
                  <c:v>-11.806540999999999</c:v>
                </c:pt>
                <c:pt idx="16">
                  <c:v>-11.580557000000001</c:v>
                </c:pt>
                <c:pt idx="17">
                  <c:v>-11.231985</c:v>
                </c:pt>
                <c:pt idx="18">
                  <c:v>-10.976622000000001</c:v>
                </c:pt>
                <c:pt idx="19">
                  <c:v>-10.577598</c:v>
                </c:pt>
                <c:pt idx="20">
                  <c:v>-10.019767</c:v>
                </c:pt>
                <c:pt idx="21">
                  <c:v>-9.6021041999999994</c:v>
                </c:pt>
                <c:pt idx="22">
                  <c:v>-9.4308604999999996</c:v>
                </c:pt>
                <c:pt idx="23">
                  <c:v>-9.3334788999999994</c:v>
                </c:pt>
                <c:pt idx="24">
                  <c:v>-9.2329644999999996</c:v>
                </c:pt>
                <c:pt idx="25">
                  <c:v>-9.0683717999999995</c:v>
                </c:pt>
                <c:pt idx="26">
                  <c:v>-8.9138794000000008</c:v>
                </c:pt>
                <c:pt idx="27">
                  <c:v>-8.8516884000000005</c:v>
                </c:pt>
                <c:pt idx="28">
                  <c:v>-8.7482862000000008</c:v>
                </c:pt>
                <c:pt idx="29">
                  <c:v>-8.6426906999999993</c:v>
                </c:pt>
                <c:pt idx="30">
                  <c:v>-8.4988203000000002</c:v>
                </c:pt>
                <c:pt idx="31">
                  <c:v>-8.3965054000000006</c:v>
                </c:pt>
                <c:pt idx="32">
                  <c:v>-8.1975002000000003</c:v>
                </c:pt>
                <c:pt idx="33">
                  <c:v>-8.030735</c:v>
                </c:pt>
                <c:pt idx="34">
                  <c:v>-7.8330358999999996</c:v>
                </c:pt>
                <c:pt idx="35">
                  <c:v>-7.6821517999999998</c:v>
                </c:pt>
                <c:pt idx="36">
                  <c:v>-7.5335964999999998</c:v>
                </c:pt>
                <c:pt idx="37">
                  <c:v>-7.3745661</c:v>
                </c:pt>
                <c:pt idx="38">
                  <c:v>-7.2590237000000002</c:v>
                </c:pt>
                <c:pt idx="39">
                  <c:v>-7.1222548000000003</c:v>
                </c:pt>
                <c:pt idx="40">
                  <c:v>-7.0746975000000001</c:v>
                </c:pt>
                <c:pt idx="41">
                  <c:v>-6.9499244999999998</c:v>
                </c:pt>
                <c:pt idx="42">
                  <c:v>-6.9311027999999997</c:v>
                </c:pt>
                <c:pt idx="43">
                  <c:v>-6.8576306999999996</c:v>
                </c:pt>
                <c:pt idx="44">
                  <c:v>-6.8406019000000002</c:v>
                </c:pt>
                <c:pt idx="45">
                  <c:v>-6.7607192999999999</c:v>
                </c:pt>
                <c:pt idx="46">
                  <c:v>-6.7241483000000004</c:v>
                </c:pt>
                <c:pt idx="47">
                  <c:v>-6.6451406000000004</c:v>
                </c:pt>
                <c:pt idx="48">
                  <c:v>-6.5748835000000003</c:v>
                </c:pt>
                <c:pt idx="49">
                  <c:v>-6.5131778999999996</c:v>
                </c:pt>
                <c:pt idx="50">
                  <c:v>-6.4394412000000001</c:v>
                </c:pt>
                <c:pt idx="51">
                  <c:v>-6.4276676000000004</c:v>
                </c:pt>
                <c:pt idx="52">
                  <c:v>-6.3599585999999997</c:v>
                </c:pt>
                <c:pt idx="53">
                  <c:v>-6.3393306999999997</c:v>
                </c:pt>
                <c:pt idx="54">
                  <c:v>-6.3304543000000004</c:v>
                </c:pt>
                <c:pt idx="55">
                  <c:v>-6.3153391000000001</c:v>
                </c:pt>
                <c:pt idx="56">
                  <c:v>-6.2584261999999997</c:v>
                </c:pt>
                <c:pt idx="57">
                  <c:v>-6.2465495999999998</c:v>
                </c:pt>
                <c:pt idx="58">
                  <c:v>-6.2687187</c:v>
                </c:pt>
                <c:pt idx="59">
                  <c:v>-6.2188834999999996</c:v>
                </c:pt>
                <c:pt idx="60">
                  <c:v>-6.1869706999999998</c:v>
                </c:pt>
                <c:pt idx="61">
                  <c:v>-6.1552199999999999</c:v>
                </c:pt>
                <c:pt idx="62">
                  <c:v>-6.1234526999999996</c:v>
                </c:pt>
                <c:pt idx="63">
                  <c:v>-6.0424899999999999</c:v>
                </c:pt>
                <c:pt idx="64">
                  <c:v>-6.0130901000000003</c:v>
                </c:pt>
                <c:pt idx="65">
                  <c:v>-5.9534330000000004</c:v>
                </c:pt>
                <c:pt idx="66">
                  <c:v>-5.9063578000000003</c:v>
                </c:pt>
                <c:pt idx="67">
                  <c:v>-5.8626003000000004</c:v>
                </c:pt>
                <c:pt idx="68">
                  <c:v>-5.8207978999999996</c:v>
                </c:pt>
                <c:pt idx="69">
                  <c:v>-5.7731618999999998</c:v>
                </c:pt>
                <c:pt idx="70">
                  <c:v>-5.7335590999999999</c:v>
                </c:pt>
                <c:pt idx="71">
                  <c:v>-5.7208604999999997</c:v>
                </c:pt>
                <c:pt idx="72">
                  <c:v>-5.6949300999999997</c:v>
                </c:pt>
                <c:pt idx="73">
                  <c:v>-5.6668987</c:v>
                </c:pt>
                <c:pt idx="74">
                  <c:v>-5.6465287000000002</c:v>
                </c:pt>
                <c:pt idx="75">
                  <c:v>-5.6416744999999997</c:v>
                </c:pt>
                <c:pt idx="76">
                  <c:v>-5.6557956000000003</c:v>
                </c:pt>
                <c:pt idx="77">
                  <c:v>-5.6529913000000001</c:v>
                </c:pt>
                <c:pt idx="78">
                  <c:v>-5.6586099000000001</c:v>
                </c:pt>
                <c:pt idx="79">
                  <c:v>-5.6742463000000001</c:v>
                </c:pt>
                <c:pt idx="80">
                  <c:v>-5.6963229000000002</c:v>
                </c:pt>
                <c:pt idx="81">
                  <c:v>-5.6774820999999998</c:v>
                </c:pt>
                <c:pt idx="82">
                  <c:v>-5.6816186999999996</c:v>
                </c:pt>
                <c:pt idx="83">
                  <c:v>-5.6662077999999996</c:v>
                </c:pt>
                <c:pt idx="84">
                  <c:v>-5.7432755999999996</c:v>
                </c:pt>
                <c:pt idx="85">
                  <c:v>-5.7385855000000001</c:v>
                </c:pt>
                <c:pt idx="86">
                  <c:v>-5.7261762999999997</c:v>
                </c:pt>
                <c:pt idx="87">
                  <c:v>-5.7382407000000004</c:v>
                </c:pt>
                <c:pt idx="88">
                  <c:v>-5.7549504999999996</c:v>
                </c:pt>
                <c:pt idx="89">
                  <c:v>-5.6847944000000004</c:v>
                </c:pt>
                <c:pt idx="90">
                  <c:v>-5.6693372999999996</c:v>
                </c:pt>
                <c:pt idx="91">
                  <c:v>-5.7087674000000002</c:v>
                </c:pt>
                <c:pt idx="92">
                  <c:v>-5.7208189999999997</c:v>
                </c:pt>
                <c:pt idx="93">
                  <c:v>-5.7244763000000001</c:v>
                </c:pt>
                <c:pt idx="94">
                  <c:v>-5.7497420000000004</c:v>
                </c:pt>
                <c:pt idx="95">
                  <c:v>-5.7993584</c:v>
                </c:pt>
                <c:pt idx="96">
                  <c:v>-5.7974690999999998</c:v>
                </c:pt>
                <c:pt idx="97">
                  <c:v>-5.8092722999999999</c:v>
                </c:pt>
                <c:pt idx="98">
                  <c:v>-5.8565006000000004</c:v>
                </c:pt>
                <c:pt idx="99">
                  <c:v>-5.8615608000000003</c:v>
                </c:pt>
                <c:pt idx="100">
                  <c:v>-5.8839430999999998</c:v>
                </c:pt>
                <c:pt idx="101">
                  <c:v>-5.9353452000000004</c:v>
                </c:pt>
                <c:pt idx="102">
                  <c:v>-5.9811000999999999</c:v>
                </c:pt>
                <c:pt idx="103">
                  <c:v>-6.0146575000000002</c:v>
                </c:pt>
                <c:pt idx="104">
                  <c:v>-6.2436929000000001</c:v>
                </c:pt>
                <c:pt idx="105">
                  <c:v>-6.8135266000000003</c:v>
                </c:pt>
                <c:pt idx="106">
                  <c:v>-7.0599717999999996</c:v>
                </c:pt>
                <c:pt idx="107">
                  <c:v>-7.4903746</c:v>
                </c:pt>
                <c:pt idx="108">
                  <c:v>-7.3374376000000003</c:v>
                </c:pt>
                <c:pt idx="109">
                  <c:v>-7.3362597999999997</c:v>
                </c:pt>
                <c:pt idx="110">
                  <c:v>-6.9255595000000003</c:v>
                </c:pt>
                <c:pt idx="111">
                  <c:v>-6.7296452999999996</c:v>
                </c:pt>
                <c:pt idx="112">
                  <c:v>-6.4389361999999997</c:v>
                </c:pt>
                <c:pt idx="113">
                  <c:v>-6.4299479000000002</c:v>
                </c:pt>
                <c:pt idx="114">
                  <c:v>-6.359477</c:v>
                </c:pt>
                <c:pt idx="115">
                  <c:v>-6.5012654999999997</c:v>
                </c:pt>
                <c:pt idx="116">
                  <c:v>-6.3931351000000003</c:v>
                </c:pt>
                <c:pt idx="117">
                  <c:v>-6.5122323</c:v>
                </c:pt>
                <c:pt idx="118">
                  <c:v>-6.4438553000000001</c:v>
                </c:pt>
                <c:pt idx="119">
                  <c:v>-6.7010569999999996</c:v>
                </c:pt>
                <c:pt idx="120">
                  <c:v>-6.7589129999999997</c:v>
                </c:pt>
                <c:pt idx="121">
                  <c:v>-6.9744042999999998</c:v>
                </c:pt>
                <c:pt idx="122">
                  <c:v>-7.1961141</c:v>
                </c:pt>
                <c:pt idx="123">
                  <c:v>-7.3189878000000004</c:v>
                </c:pt>
                <c:pt idx="124">
                  <c:v>-7.3262248000000003</c:v>
                </c:pt>
                <c:pt idx="125">
                  <c:v>-7.2812643000000001</c:v>
                </c:pt>
                <c:pt idx="126">
                  <c:v>-7.3657608000000003</c:v>
                </c:pt>
                <c:pt idx="127">
                  <c:v>-7.2095928000000002</c:v>
                </c:pt>
                <c:pt idx="128">
                  <c:v>-7.1961354999999996</c:v>
                </c:pt>
                <c:pt idx="129">
                  <c:v>-6.9810505000000003</c:v>
                </c:pt>
                <c:pt idx="130">
                  <c:v>-6.9716982999999999</c:v>
                </c:pt>
                <c:pt idx="131">
                  <c:v>-6.9044938</c:v>
                </c:pt>
                <c:pt idx="132">
                  <c:v>-6.9349632000000003</c:v>
                </c:pt>
                <c:pt idx="133">
                  <c:v>-6.9110431999999999</c:v>
                </c:pt>
                <c:pt idx="134">
                  <c:v>-6.9138349999999997</c:v>
                </c:pt>
                <c:pt idx="135">
                  <c:v>-6.8475150999999999</c:v>
                </c:pt>
                <c:pt idx="136">
                  <c:v>-6.9087658000000003</c:v>
                </c:pt>
                <c:pt idx="137">
                  <c:v>-6.9065083999999999</c:v>
                </c:pt>
                <c:pt idx="138">
                  <c:v>-6.9816766000000001</c:v>
                </c:pt>
                <c:pt idx="139">
                  <c:v>-6.8606261999999996</c:v>
                </c:pt>
                <c:pt idx="140">
                  <c:v>-6.9626412000000002</c:v>
                </c:pt>
                <c:pt idx="141">
                  <c:v>-7.0535306999999996</c:v>
                </c:pt>
                <c:pt idx="142">
                  <c:v>-7.2128639000000003</c:v>
                </c:pt>
                <c:pt idx="143">
                  <c:v>-7.3008742</c:v>
                </c:pt>
                <c:pt idx="144">
                  <c:v>-7.4595199000000001</c:v>
                </c:pt>
                <c:pt idx="145">
                  <c:v>-7.6213236000000002</c:v>
                </c:pt>
                <c:pt idx="146">
                  <c:v>-7.6992488000000003</c:v>
                </c:pt>
                <c:pt idx="147">
                  <c:v>-7.9583982999999998</c:v>
                </c:pt>
                <c:pt idx="148">
                  <c:v>-7.7692851999999997</c:v>
                </c:pt>
                <c:pt idx="149">
                  <c:v>-7.7387756999999997</c:v>
                </c:pt>
                <c:pt idx="150">
                  <c:v>-7.6484179000000001</c:v>
                </c:pt>
                <c:pt idx="151">
                  <c:v>-7.7449120999999996</c:v>
                </c:pt>
                <c:pt idx="152">
                  <c:v>-7.6310333999999997</c:v>
                </c:pt>
                <c:pt idx="153">
                  <c:v>-7.7052626999999996</c:v>
                </c:pt>
                <c:pt idx="154">
                  <c:v>-7.7026386000000002</c:v>
                </c:pt>
                <c:pt idx="155">
                  <c:v>-7.8435664000000003</c:v>
                </c:pt>
                <c:pt idx="156">
                  <c:v>-7.8957914999999996</c:v>
                </c:pt>
                <c:pt idx="157">
                  <c:v>-8.2607154999999999</c:v>
                </c:pt>
                <c:pt idx="158">
                  <c:v>-8.4930429000000007</c:v>
                </c:pt>
                <c:pt idx="159">
                  <c:v>-8.8649702000000001</c:v>
                </c:pt>
                <c:pt idx="160">
                  <c:v>-9.0487642000000008</c:v>
                </c:pt>
                <c:pt idx="161">
                  <c:v>-9.438364</c:v>
                </c:pt>
                <c:pt idx="162">
                  <c:v>-9.2095927999999994</c:v>
                </c:pt>
                <c:pt idx="163">
                  <c:v>-9.0171051000000002</c:v>
                </c:pt>
                <c:pt idx="164">
                  <c:v>-8.9917029999999993</c:v>
                </c:pt>
                <c:pt idx="165">
                  <c:v>-9.0140466999999997</c:v>
                </c:pt>
                <c:pt idx="166">
                  <c:v>-8.9375085999999992</c:v>
                </c:pt>
                <c:pt idx="167">
                  <c:v>-8.9338589000000006</c:v>
                </c:pt>
                <c:pt idx="168">
                  <c:v>-8.9798117000000008</c:v>
                </c:pt>
                <c:pt idx="169">
                  <c:v>-8.9799413999999995</c:v>
                </c:pt>
                <c:pt idx="170">
                  <c:v>-9.1153936000000009</c:v>
                </c:pt>
                <c:pt idx="171">
                  <c:v>-9.0047884000000007</c:v>
                </c:pt>
                <c:pt idx="172">
                  <c:v>-9.2296896000000004</c:v>
                </c:pt>
                <c:pt idx="173">
                  <c:v>-9.2364388000000002</c:v>
                </c:pt>
                <c:pt idx="174">
                  <c:v>-9.1935739999999999</c:v>
                </c:pt>
                <c:pt idx="175">
                  <c:v>-9.1775932000000005</c:v>
                </c:pt>
                <c:pt idx="176">
                  <c:v>-9.1315527000000003</c:v>
                </c:pt>
                <c:pt idx="177">
                  <c:v>-9.0872077999999998</c:v>
                </c:pt>
                <c:pt idx="178">
                  <c:v>-9.2332382000000006</c:v>
                </c:pt>
                <c:pt idx="179">
                  <c:v>-9.2795056999999996</c:v>
                </c:pt>
                <c:pt idx="180">
                  <c:v>-9.2433166999999994</c:v>
                </c:pt>
                <c:pt idx="181">
                  <c:v>-9.2017650999999994</c:v>
                </c:pt>
                <c:pt idx="182">
                  <c:v>-9.3196840000000005</c:v>
                </c:pt>
                <c:pt idx="183">
                  <c:v>-9.4137219999999999</c:v>
                </c:pt>
                <c:pt idx="184">
                  <c:v>-9.5810517999999991</c:v>
                </c:pt>
                <c:pt idx="185">
                  <c:v>-9.6686916000000007</c:v>
                </c:pt>
                <c:pt idx="186">
                  <c:v>-9.7690029000000003</c:v>
                </c:pt>
                <c:pt idx="187">
                  <c:v>-9.8915167000000004</c:v>
                </c:pt>
                <c:pt idx="188">
                  <c:v>-9.9299555000000002</c:v>
                </c:pt>
                <c:pt idx="189">
                  <c:v>-9.7879647999999992</c:v>
                </c:pt>
                <c:pt idx="190">
                  <c:v>-9.8538647000000008</c:v>
                </c:pt>
                <c:pt idx="191">
                  <c:v>-9.7698402000000009</c:v>
                </c:pt>
                <c:pt idx="192">
                  <c:v>-9.7822703999999998</c:v>
                </c:pt>
                <c:pt idx="193">
                  <c:v>-9.7145060999999995</c:v>
                </c:pt>
                <c:pt idx="194">
                  <c:v>-9.7908316000000006</c:v>
                </c:pt>
                <c:pt idx="195">
                  <c:v>-9.7723265000000001</c:v>
                </c:pt>
                <c:pt idx="196">
                  <c:v>-9.7284755999999994</c:v>
                </c:pt>
                <c:pt idx="197">
                  <c:v>-9.8105630999999995</c:v>
                </c:pt>
                <c:pt idx="198">
                  <c:v>-9.6856594000000005</c:v>
                </c:pt>
                <c:pt idx="199">
                  <c:v>-9.5942526000000008</c:v>
                </c:pt>
                <c:pt idx="200">
                  <c:v>-9.4682732000000005</c:v>
                </c:pt>
                <c:pt idx="201">
                  <c:v>-9.5064211000000007</c:v>
                </c:pt>
                <c:pt idx="202">
                  <c:v>-9.3795710000000003</c:v>
                </c:pt>
                <c:pt idx="203">
                  <c:v>-9.3027266999999991</c:v>
                </c:pt>
                <c:pt idx="204">
                  <c:v>-9.2012911000000006</c:v>
                </c:pt>
                <c:pt idx="205">
                  <c:v>-9.2013273000000009</c:v>
                </c:pt>
                <c:pt idx="206">
                  <c:v>-9.2012300000000007</c:v>
                </c:pt>
                <c:pt idx="207">
                  <c:v>-9.2694577999999996</c:v>
                </c:pt>
                <c:pt idx="208">
                  <c:v>-9.2796859999999999</c:v>
                </c:pt>
                <c:pt idx="209">
                  <c:v>-9.2454690999999993</c:v>
                </c:pt>
                <c:pt idx="210">
                  <c:v>-9.1768044999999994</c:v>
                </c:pt>
                <c:pt idx="211">
                  <c:v>-9.1544255999999997</c:v>
                </c:pt>
                <c:pt idx="212">
                  <c:v>-9.1453495</c:v>
                </c:pt>
                <c:pt idx="213">
                  <c:v>-9.1490507000000001</c:v>
                </c:pt>
                <c:pt idx="214">
                  <c:v>-9.2211198999999997</c:v>
                </c:pt>
                <c:pt idx="215">
                  <c:v>-9.2722520999999993</c:v>
                </c:pt>
                <c:pt idx="216">
                  <c:v>-9.3491125000000004</c:v>
                </c:pt>
                <c:pt idx="217">
                  <c:v>-9.3282098999999992</c:v>
                </c:pt>
                <c:pt idx="218">
                  <c:v>-9.3982887000000002</c:v>
                </c:pt>
                <c:pt idx="219">
                  <c:v>-9.4585428</c:v>
                </c:pt>
                <c:pt idx="220">
                  <c:v>-9.6141777000000008</c:v>
                </c:pt>
                <c:pt idx="221">
                  <c:v>-9.5913973000000006</c:v>
                </c:pt>
                <c:pt idx="222">
                  <c:v>-9.7186537000000008</c:v>
                </c:pt>
                <c:pt idx="223">
                  <c:v>-9.8291453999999998</c:v>
                </c:pt>
                <c:pt idx="224">
                  <c:v>-9.9798688999999996</c:v>
                </c:pt>
                <c:pt idx="225">
                  <c:v>-10.048399</c:v>
                </c:pt>
                <c:pt idx="226">
                  <c:v>-10.064189000000001</c:v>
                </c:pt>
                <c:pt idx="227">
                  <c:v>-10.080539</c:v>
                </c:pt>
                <c:pt idx="228">
                  <c:v>-10.054349999999999</c:v>
                </c:pt>
                <c:pt idx="229">
                  <c:v>-10.079447</c:v>
                </c:pt>
                <c:pt idx="230">
                  <c:v>-10.105703</c:v>
                </c:pt>
                <c:pt idx="231">
                  <c:v>-10.132567</c:v>
                </c:pt>
                <c:pt idx="232">
                  <c:v>-10.150308000000001</c:v>
                </c:pt>
                <c:pt idx="233">
                  <c:v>-10.200753000000001</c:v>
                </c:pt>
                <c:pt idx="234">
                  <c:v>-10.178659</c:v>
                </c:pt>
                <c:pt idx="235">
                  <c:v>-10.289954</c:v>
                </c:pt>
                <c:pt idx="236">
                  <c:v>-10.290932</c:v>
                </c:pt>
                <c:pt idx="237">
                  <c:v>-10.32516</c:v>
                </c:pt>
                <c:pt idx="238">
                  <c:v>-10.171443</c:v>
                </c:pt>
                <c:pt idx="239">
                  <c:v>-10.022615</c:v>
                </c:pt>
                <c:pt idx="240">
                  <c:v>-9.8890504999999997</c:v>
                </c:pt>
                <c:pt idx="241">
                  <c:v>-9.5817204</c:v>
                </c:pt>
                <c:pt idx="242">
                  <c:v>-9.3824424999999998</c:v>
                </c:pt>
                <c:pt idx="243">
                  <c:v>-9.2346848999999995</c:v>
                </c:pt>
                <c:pt idx="244">
                  <c:v>-9.2138252000000005</c:v>
                </c:pt>
                <c:pt idx="245">
                  <c:v>-9.0890035999999998</c:v>
                </c:pt>
                <c:pt idx="246">
                  <c:v>-9.1400728000000004</c:v>
                </c:pt>
                <c:pt idx="247">
                  <c:v>-9.2067957000000007</c:v>
                </c:pt>
                <c:pt idx="248">
                  <c:v>-9.7196979999999993</c:v>
                </c:pt>
                <c:pt idx="249">
                  <c:v>-10.107398999999999</c:v>
                </c:pt>
                <c:pt idx="250">
                  <c:v>-10.571304</c:v>
                </c:pt>
                <c:pt idx="251">
                  <c:v>-10.853904999999999</c:v>
                </c:pt>
                <c:pt idx="252">
                  <c:v>-10.600937999999999</c:v>
                </c:pt>
                <c:pt idx="253">
                  <c:v>-10.114887</c:v>
                </c:pt>
                <c:pt idx="254">
                  <c:v>-9.8889809</c:v>
                </c:pt>
                <c:pt idx="255">
                  <c:v>-9.9378357000000008</c:v>
                </c:pt>
                <c:pt idx="256">
                  <c:v>-9.6764516999999994</c:v>
                </c:pt>
                <c:pt idx="257">
                  <c:v>-9.4895829999999997</c:v>
                </c:pt>
                <c:pt idx="258">
                  <c:v>-9.3818006999999994</c:v>
                </c:pt>
                <c:pt idx="259">
                  <c:v>-9.6976546999999993</c:v>
                </c:pt>
                <c:pt idx="260">
                  <c:v>-10.128031999999999</c:v>
                </c:pt>
                <c:pt idx="261">
                  <c:v>-10.859755</c:v>
                </c:pt>
                <c:pt idx="262">
                  <c:v>-11.946856</c:v>
                </c:pt>
                <c:pt idx="263">
                  <c:v>-15.249851</c:v>
                </c:pt>
                <c:pt idx="264">
                  <c:v>-20.690033</c:v>
                </c:pt>
                <c:pt idx="265">
                  <c:v>-24.583618000000001</c:v>
                </c:pt>
                <c:pt idx="266">
                  <c:v>-26.177147000000001</c:v>
                </c:pt>
                <c:pt idx="267">
                  <c:v>-24.13307</c:v>
                </c:pt>
                <c:pt idx="268">
                  <c:v>-18.153597000000001</c:v>
                </c:pt>
                <c:pt idx="269">
                  <c:v>-14.348364</c:v>
                </c:pt>
                <c:pt idx="270">
                  <c:v>-12.476507</c:v>
                </c:pt>
                <c:pt idx="271">
                  <c:v>-11.585088000000001</c:v>
                </c:pt>
                <c:pt idx="272">
                  <c:v>-11.177147</c:v>
                </c:pt>
                <c:pt idx="273">
                  <c:v>-11.182725</c:v>
                </c:pt>
                <c:pt idx="274">
                  <c:v>-11.449104999999999</c:v>
                </c:pt>
                <c:pt idx="275">
                  <c:v>-11.629602999999999</c:v>
                </c:pt>
                <c:pt idx="276">
                  <c:v>-13.408614999999999</c:v>
                </c:pt>
                <c:pt idx="277">
                  <c:v>-21.805260000000001</c:v>
                </c:pt>
                <c:pt idx="278">
                  <c:v>-36.702525999999999</c:v>
                </c:pt>
                <c:pt idx="279">
                  <c:v>-51.472228999999999</c:v>
                </c:pt>
                <c:pt idx="280">
                  <c:v>-60.073242</c:v>
                </c:pt>
                <c:pt idx="281">
                  <c:v>-69.379349000000005</c:v>
                </c:pt>
                <c:pt idx="282">
                  <c:v>-64.762107999999998</c:v>
                </c:pt>
                <c:pt idx="283">
                  <c:v>-64.826767000000004</c:v>
                </c:pt>
                <c:pt idx="284">
                  <c:v>-68.737587000000005</c:v>
                </c:pt>
                <c:pt idx="285">
                  <c:v>-64.870102000000003</c:v>
                </c:pt>
                <c:pt idx="286">
                  <c:v>-60.996662000000001</c:v>
                </c:pt>
                <c:pt idx="287">
                  <c:v>-55.774448</c:v>
                </c:pt>
                <c:pt idx="288">
                  <c:v>-49.861809000000001</c:v>
                </c:pt>
                <c:pt idx="289">
                  <c:v>-45.192574</c:v>
                </c:pt>
                <c:pt idx="290">
                  <c:v>-48.832714000000003</c:v>
                </c:pt>
                <c:pt idx="291">
                  <c:v>-44.296157999999998</c:v>
                </c:pt>
                <c:pt idx="292">
                  <c:v>-41.966189999999997</c:v>
                </c:pt>
                <c:pt idx="293">
                  <c:v>-49.263390000000001</c:v>
                </c:pt>
                <c:pt idx="294">
                  <c:v>-60.311934999999998</c:v>
                </c:pt>
                <c:pt idx="295">
                  <c:v>-73.511887000000002</c:v>
                </c:pt>
                <c:pt idx="296">
                  <c:v>-71.272293000000005</c:v>
                </c:pt>
                <c:pt idx="297">
                  <c:v>-73.673079999999999</c:v>
                </c:pt>
                <c:pt idx="298">
                  <c:v>-73.760482999999994</c:v>
                </c:pt>
                <c:pt idx="299">
                  <c:v>-70.858086</c:v>
                </c:pt>
                <c:pt idx="300">
                  <c:v>-81.447524999999999</c:v>
                </c:pt>
                <c:pt idx="301">
                  <c:v>-75.439635999999993</c:v>
                </c:pt>
                <c:pt idx="302">
                  <c:v>-75.392135999999994</c:v>
                </c:pt>
                <c:pt idx="303">
                  <c:v>-71.872200000000007</c:v>
                </c:pt>
                <c:pt idx="304">
                  <c:v>-68.201920000000001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1-437B-BA1D-4849937C91C3}"/>
            </c:ext>
          </c:extLst>
        </c:ser>
        <c:ser>
          <c:idx val="2"/>
          <c:order val="1"/>
          <c:tx>
            <c:strRef>
              <c:f>CLvsLO!$G$2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CLvsLO!$E$5:$E$309</c:f>
              <c:numCache>
                <c:formatCode>General</c:formatCode>
                <c:ptCount val="305"/>
                <c:pt idx="0">
                  <c:v>15</c:v>
                </c:pt>
                <c:pt idx="1">
                  <c:v>15.05749995</c:v>
                </c:pt>
                <c:pt idx="2">
                  <c:v>15.114999900000001</c:v>
                </c:pt>
                <c:pt idx="3">
                  <c:v>15.172499849999999</c:v>
                </c:pt>
                <c:pt idx="4">
                  <c:v>15.2299998</c:v>
                </c:pt>
                <c:pt idx="5">
                  <c:v>15.28749975</c:v>
                </c:pt>
                <c:pt idx="6">
                  <c:v>15.344999700000001</c:v>
                </c:pt>
                <c:pt idx="7">
                  <c:v>15.402499649999999</c:v>
                </c:pt>
                <c:pt idx="8">
                  <c:v>15.4599996</c:v>
                </c:pt>
                <c:pt idx="9">
                  <c:v>15.51749955</c:v>
                </c:pt>
                <c:pt idx="10">
                  <c:v>15.574999500000001</c:v>
                </c:pt>
                <c:pt idx="11">
                  <c:v>15.632499449999999</c:v>
                </c:pt>
                <c:pt idx="12">
                  <c:v>15.6899994</c:v>
                </c:pt>
                <c:pt idx="13">
                  <c:v>15.74749935</c:v>
                </c:pt>
                <c:pt idx="14">
                  <c:v>15.8049993</c:v>
                </c:pt>
                <c:pt idx="15">
                  <c:v>15.862499250000001</c:v>
                </c:pt>
                <c:pt idx="16">
                  <c:v>15.919999199999999</c:v>
                </c:pt>
                <c:pt idx="17">
                  <c:v>15.97749915</c:v>
                </c:pt>
                <c:pt idx="18">
                  <c:v>16.0349991</c:v>
                </c:pt>
                <c:pt idx="19">
                  <c:v>16.092499050000001</c:v>
                </c:pt>
                <c:pt idx="20">
                  <c:v>16.149999000000001</c:v>
                </c:pt>
                <c:pt idx="21">
                  <c:v>16.207498950000002</c:v>
                </c:pt>
                <c:pt idx="22">
                  <c:v>16.264998899999998</c:v>
                </c:pt>
                <c:pt idx="23">
                  <c:v>16.322498849999999</c:v>
                </c:pt>
                <c:pt idx="24">
                  <c:v>16.379998799999999</c:v>
                </c:pt>
                <c:pt idx="25">
                  <c:v>16.43749875</c:v>
                </c:pt>
                <c:pt idx="26">
                  <c:v>16.4949987</c:v>
                </c:pt>
                <c:pt idx="27">
                  <c:v>16.55249865</c:v>
                </c:pt>
                <c:pt idx="28">
                  <c:v>16.609998600000001</c:v>
                </c:pt>
                <c:pt idx="29">
                  <c:v>16.667498550000001</c:v>
                </c:pt>
                <c:pt idx="30">
                  <c:v>16.724998500000002</c:v>
                </c:pt>
                <c:pt idx="31">
                  <c:v>16.782498449999999</c:v>
                </c:pt>
                <c:pt idx="32">
                  <c:v>16.839998399999999</c:v>
                </c:pt>
                <c:pt idx="33">
                  <c:v>16.897498349999999</c:v>
                </c:pt>
                <c:pt idx="34">
                  <c:v>16.9549983</c:v>
                </c:pt>
                <c:pt idx="35">
                  <c:v>17.01249825</c:v>
                </c:pt>
                <c:pt idx="36">
                  <c:v>17.069998200000001</c:v>
                </c:pt>
                <c:pt idx="37">
                  <c:v>17.127498150000001</c:v>
                </c:pt>
                <c:pt idx="38">
                  <c:v>17.184998100000001</c:v>
                </c:pt>
                <c:pt idx="39">
                  <c:v>17.242498049999998</c:v>
                </c:pt>
                <c:pt idx="40">
                  <c:v>17.299997999999999</c:v>
                </c:pt>
                <c:pt idx="41">
                  <c:v>17.357497949999999</c:v>
                </c:pt>
                <c:pt idx="42">
                  <c:v>17.414997899999999</c:v>
                </c:pt>
                <c:pt idx="43">
                  <c:v>17.47249785</c:v>
                </c:pt>
                <c:pt idx="44">
                  <c:v>17.5299978</c:v>
                </c:pt>
                <c:pt idx="45">
                  <c:v>17.587497750000001</c:v>
                </c:pt>
                <c:pt idx="46">
                  <c:v>17.644997700000001</c:v>
                </c:pt>
                <c:pt idx="47">
                  <c:v>17.702497650000002</c:v>
                </c:pt>
                <c:pt idx="48">
                  <c:v>17.759997599999998</c:v>
                </c:pt>
                <c:pt idx="49">
                  <c:v>17.817497549999999</c:v>
                </c:pt>
                <c:pt idx="50">
                  <c:v>17.874997499999999</c:v>
                </c:pt>
                <c:pt idx="51">
                  <c:v>17.93249745</c:v>
                </c:pt>
                <c:pt idx="52">
                  <c:v>17.9899974</c:v>
                </c:pt>
                <c:pt idx="53">
                  <c:v>18.04749735</c:v>
                </c:pt>
                <c:pt idx="54">
                  <c:v>18.104997300000001</c:v>
                </c:pt>
                <c:pt idx="55">
                  <c:v>18.162497250000001</c:v>
                </c:pt>
                <c:pt idx="56">
                  <c:v>18.219997200000002</c:v>
                </c:pt>
                <c:pt idx="57">
                  <c:v>18.277497149999999</c:v>
                </c:pt>
                <c:pt idx="58">
                  <c:v>18.334997099999999</c:v>
                </c:pt>
                <c:pt idx="59">
                  <c:v>18.392497049999999</c:v>
                </c:pt>
                <c:pt idx="60">
                  <c:v>18.449997</c:v>
                </c:pt>
                <c:pt idx="61">
                  <c:v>18.50749695</c:v>
                </c:pt>
                <c:pt idx="62">
                  <c:v>18.564996900000001</c:v>
                </c:pt>
                <c:pt idx="63">
                  <c:v>18.622496850000001</c:v>
                </c:pt>
                <c:pt idx="64">
                  <c:v>18.679996800000001</c:v>
                </c:pt>
                <c:pt idx="65">
                  <c:v>18.737496749999998</c:v>
                </c:pt>
                <c:pt idx="66">
                  <c:v>18.794996699999999</c:v>
                </c:pt>
                <c:pt idx="67">
                  <c:v>18.852496649999999</c:v>
                </c:pt>
                <c:pt idx="68">
                  <c:v>18.909996599999999</c:v>
                </c:pt>
                <c:pt idx="69">
                  <c:v>18.96749655</c:v>
                </c:pt>
                <c:pt idx="70">
                  <c:v>19.0249965</c:v>
                </c:pt>
                <c:pt idx="71">
                  <c:v>19.082496450000001</c:v>
                </c:pt>
                <c:pt idx="72">
                  <c:v>19.139996400000001</c:v>
                </c:pt>
                <c:pt idx="73">
                  <c:v>19.197496350000002</c:v>
                </c:pt>
                <c:pt idx="74">
                  <c:v>19.254996299999998</c:v>
                </c:pt>
                <c:pt idx="75">
                  <c:v>19.312496249999999</c:v>
                </c:pt>
                <c:pt idx="76">
                  <c:v>19.369996199999999</c:v>
                </c:pt>
                <c:pt idx="77">
                  <c:v>19.42749615</c:v>
                </c:pt>
                <c:pt idx="78">
                  <c:v>19.4849961</c:v>
                </c:pt>
                <c:pt idx="79">
                  <c:v>19.54249605</c:v>
                </c:pt>
                <c:pt idx="80">
                  <c:v>19.599996000000001</c:v>
                </c:pt>
                <c:pt idx="81">
                  <c:v>19.657495950000001</c:v>
                </c:pt>
                <c:pt idx="82">
                  <c:v>19.714995900000002</c:v>
                </c:pt>
                <c:pt idx="83">
                  <c:v>19.772495849999999</c:v>
                </c:pt>
                <c:pt idx="84">
                  <c:v>19.829995799999999</c:v>
                </c:pt>
                <c:pt idx="85">
                  <c:v>19.887495749999999</c:v>
                </c:pt>
                <c:pt idx="86">
                  <c:v>19.9449957</c:v>
                </c:pt>
                <c:pt idx="87">
                  <c:v>20.00249565</c:v>
                </c:pt>
                <c:pt idx="88">
                  <c:v>20.059995600000001</c:v>
                </c:pt>
                <c:pt idx="89">
                  <c:v>20.117495550000001</c:v>
                </c:pt>
                <c:pt idx="90">
                  <c:v>20.174995500000001</c:v>
                </c:pt>
                <c:pt idx="91">
                  <c:v>20.232495449999998</c:v>
                </c:pt>
                <c:pt idx="92">
                  <c:v>20.289995399999999</c:v>
                </c:pt>
                <c:pt idx="93">
                  <c:v>20.347495349999999</c:v>
                </c:pt>
                <c:pt idx="94">
                  <c:v>20.4049953</c:v>
                </c:pt>
                <c:pt idx="95">
                  <c:v>20.46249525</c:v>
                </c:pt>
                <c:pt idx="96">
                  <c:v>20.5199952</c:v>
                </c:pt>
                <c:pt idx="97">
                  <c:v>20.577495150000001</c:v>
                </c:pt>
                <c:pt idx="98">
                  <c:v>20.634995100000001</c:v>
                </c:pt>
                <c:pt idx="99">
                  <c:v>20.692495050000002</c:v>
                </c:pt>
                <c:pt idx="100">
                  <c:v>20.749994999999998</c:v>
                </c:pt>
                <c:pt idx="101">
                  <c:v>20.807494949999999</c:v>
                </c:pt>
                <c:pt idx="102">
                  <c:v>20.864994899999999</c:v>
                </c:pt>
                <c:pt idx="103">
                  <c:v>20.92249485</c:v>
                </c:pt>
                <c:pt idx="104">
                  <c:v>21</c:v>
                </c:pt>
                <c:pt idx="105">
                  <c:v>21.155000000000001</c:v>
                </c:pt>
                <c:pt idx="106">
                  <c:v>21.31</c:v>
                </c:pt>
                <c:pt idx="107">
                  <c:v>21.465</c:v>
                </c:pt>
                <c:pt idx="108">
                  <c:v>21.62</c:v>
                </c:pt>
                <c:pt idx="109">
                  <c:v>21.774999999999999</c:v>
                </c:pt>
                <c:pt idx="110">
                  <c:v>21.93</c:v>
                </c:pt>
                <c:pt idx="111">
                  <c:v>22.085000000000001</c:v>
                </c:pt>
                <c:pt idx="112">
                  <c:v>22.24</c:v>
                </c:pt>
                <c:pt idx="113">
                  <c:v>22.395</c:v>
                </c:pt>
                <c:pt idx="114">
                  <c:v>22.55</c:v>
                </c:pt>
                <c:pt idx="115">
                  <c:v>22.704999999999998</c:v>
                </c:pt>
                <c:pt idx="116">
                  <c:v>22.86</c:v>
                </c:pt>
                <c:pt idx="117">
                  <c:v>23.015000000000001</c:v>
                </c:pt>
                <c:pt idx="118">
                  <c:v>23.17</c:v>
                </c:pt>
                <c:pt idx="119">
                  <c:v>23.324999999999999</c:v>
                </c:pt>
                <c:pt idx="120">
                  <c:v>23.48</c:v>
                </c:pt>
                <c:pt idx="121">
                  <c:v>23.635000000000002</c:v>
                </c:pt>
                <c:pt idx="122">
                  <c:v>23.79</c:v>
                </c:pt>
                <c:pt idx="123">
                  <c:v>23.945</c:v>
                </c:pt>
                <c:pt idx="124">
                  <c:v>24.1</c:v>
                </c:pt>
                <c:pt idx="125">
                  <c:v>24.254999999999999</c:v>
                </c:pt>
                <c:pt idx="126">
                  <c:v>24.41</c:v>
                </c:pt>
                <c:pt idx="127">
                  <c:v>24.565000000000001</c:v>
                </c:pt>
                <c:pt idx="128">
                  <c:v>24.72</c:v>
                </c:pt>
                <c:pt idx="129">
                  <c:v>24.875</c:v>
                </c:pt>
                <c:pt idx="130">
                  <c:v>25.03</c:v>
                </c:pt>
                <c:pt idx="131">
                  <c:v>25.184999999999999</c:v>
                </c:pt>
                <c:pt idx="132">
                  <c:v>25.34</c:v>
                </c:pt>
                <c:pt idx="133">
                  <c:v>25.495000000000001</c:v>
                </c:pt>
                <c:pt idx="134">
                  <c:v>25.65</c:v>
                </c:pt>
                <c:pt idx="135">
                  <c:v>25.805</c:v>
                </c:pt>
                <c:pt idx="136">
                  <c:v>25.96</c:v>
                </c:pt>
                <c:pt idx="137">
                  <c:v>26.114999999999998</c:v>
                </c:pt>
                <c:pt idx="138">
                  <c:v>26.27</c:v>
                </c:pt>
                <c:pt idx="139">
                  <c:v>26.425000000000001</c:v>
                </c:pt>
                <c:pt idx="140">
                  <c:v>26.58</c:v>
                </c:pt>
                <c:pt idx="141">
                  <c:v>26.734999999999999</c:v>
                </c:pt>
                <c:pt idx="142">
                  <c:v>26.89</c:v>
                </c:pt>
                <c:pt idx="143">
                  <c:v>27.045000000000002</c:v>
                </c:pt>
                <c:pt idx="144">
                  <c:v>27.2</c:v>
                </c:pt>
                <c:pt idx="145">
                  <c:v>27.355</c:v>
                </c:pt>
                <c:pt idx="146">
                  <c:v>27.51</c:v>
                </c:pt>
                <c:pt idx="147">
                  <c:v>27.664999999999999</c:v>
                </c:pt>
                <c:pt idx="148">
                  <c:v>27.82</c:v>
                </c:pt>
                <c:pt idx="149">
                  <c:v>27.975000000000001</c:v>
                </c:pt>
                <c:pt idx="150">
                  <c:v>28.13</c:v>
                </c:pt>
                <c:pt idx="151">
                  <c:v>28.285</c:v>
                </c:pt>
                <c:pt idx="152">
                  <c:v>28.44</c:v>
                </c:pt>
                <c:pt idx="153">
                  <c:v>28.594999999999999</c:v>
                </c:pt>
                <c:pt idx="154">
                  <c:v>28.75</c:v>
                </c:pt>
                <c:pt idx="155">
                  <c:v>28.905000000000001</c:v>
                </c:pt>
                <c:pt idx="156">
                  <c:v>29.06</c:v>
                </c:pt>
                <c:pt idx="157">
                  <c:v>29.215</c:v>
                </c:pt>
                <c:pt idx="158">
                  <c:v>29.37</c:v>
                </c:pt>
                <c:pt idx="159">
                  <c:v>29.524999999999999</c:v>
                </c:pt>
                <c:pt idx="160">
                  <c:v>29.68</c:v>
                </c:pt>
                <c:pt idx="161">
                  <c:v>29.835000000000001</c:v>
                </c:pt>
                <c:pt idx="162">
                  <c:v>29.99</c:v>
                </c:pt>
                <c:pt idx="163">
                  <c:v>30.145</c:v>
                </c:pt>
                <c:pt idx="164">
                  <c:v>30.3</c:v>
                </c:pt>
                <c:pt idx="165">
                  <c:v>30.454999999999998</c:v>
                </c:pt>
                <c:pt idx="166">
                  <c:v>30.61</c:v>
                </c:pt>
                <c:pt idx="167">
                  <c:v>30.765000000000001</c:v>
                </c:pt>
                <c:pt idx="168">
                  <c:v>30.92</c:v>
                </c:pt>
                <c:pt idx="169">
                  <c:v>31.074999999999999</c:v>
                </c:pt>
                <c:pt idx="170">
                  <c:v>31.23</c:v>
                </c:pt>
                <c:pt idx="171">
                  <c:v>31.385000000000002</c:v>
                </c:pt>
                <c:pt idx="172">
                  <c:v>31.54</c:v>
                </c:pt>
                <c:pt idx="173">
                  <c:v>31.695</c:v>
                </c:pt>
                <c:pt idx="174">
                  <c:v>31.85</c:v>
                </c:pt>
                <c:pt idx="175">
                  <c:v>32.005000000000003</c:v>
                </c:pt>
                <c:pt idx="176">
                  <c:v>32.159999999999997</c:v>
                </c:pt>
                <c:pt idx="177">
                  <c:v>32.314999999999998</c:v>
                </c:pt>
                <c:pt idx="178">
                  <c:v>32.47</c:v>
                </c:pt>
                <c:pt idx="179">
                  <c:v>32.625</c:v>
                </c:pt>
                <c:pt idx="180">
                  <c:v>32.78</c:v>
                </c:pt>
                <c:pt idx="181">
                  <c:v>32.935000000000002</c:v>
                </c:pt>
                <c:pt idx="182">
                  <c:v>33.090000000000003</c:v>
                </c:pt>
                <c:pt idx="183">
                  <c:v>33.244999999999997</c:v>
                </c:pt>
                <c:pt idx="184">
                  <c:v>33.4</c:v>
                </c:pt>
                <c:pt idx="185">
                  <c:v>33.555</c:v>
                </c:pt>
                <c:pt idx="186">
                  <c:v>33.71</c:v>
                </c:pt>
                <c:pt idx="187">
                  <c:v>33.865000000000002</c:v>
                </c:pt>
                <c:pt idx="188">
                  <c:v>34.020000000000003</c:v>
                </c:pt>
                <c:pt idx="189">
                  <c:v>34.174999999999997</c:v>
                </c:pt>
                <c:pt idx="190">
                  <c:v>34.33</c:v>
                </c:pt>
                <c:pt idx="191">
                  <c:v>34.484999999999999</c:v>
                </c:pt>
                <c:pt idx="192">
                  <c:v>34.64</c:v>
                </c:pt>
                <c:pt idx="193">
                  <c:v>34.795000000000002</c:v>
                </c:pt>
                <c:pt idx="194">
                  <c:v>34.950000000000003</c:v>
                </c:pt>
                <c:pt idx="195">
                  <c:v>35.104999999999997</c:v>
                </c:pt>
                <c:pt idx="196">
                  <c:v>35.26</c:v>
                </c:pt>
                <c:pt idx="197">
                  <c:v>35.414999999999999</c:v>
                </c:pt>
                <c:pt idx="198">
                  <c:v>35.57</c:v>
                </c:pt>
                <c:pt idx="199">
                  <c:v>35.725000000000001</c:v>
                </c:pt>
                <c:pt idx="200">
                  <c:v>35.880000000000003</c:v>
                </c:pt>
                <c:pt idx="201">
                  <c:v>36.034999999999997</c:v>
                </c:pt>
                <c:pt idx="202">
                  <c:v>36.19</c:v>
                </c:pt>
                <c:pt idx="203">
                  <c:v>36.344999999999999</c:v>
                </c:pt>
                <c:pt idx="204">
                  <c:v>36.5</c:v>
                </c:pt>
                <c:pt idx="205">
                  <c:v>36.655000000000001</c:v>
                </c:pt>
                <c:pt idx="206">
                  <c:v>36.81</c:v>
                </c:pt>
                <c:pt idx="207">
                  <c:v>36.965000000000003</c:v>
                </c:pt>
                <c:pt idx="208">
                  <c:v>37.119999999999997</c:v>
                </c:pt>
                <c:pt idx="209">
                  <c:v>37.274999999999999</c:v>
                </c:pt>
                <c:pt idx="210">
                  <c:v>37.43</c:v>
                </c:pt>
                <c:pt idx="211">
                  <c:v>37.585000000000001</c:v>
                </c:pt>
                <c:pt idx="212">
                  <c:v>37.74</c:v>
                </c:pt>
                <c:pt idx="213">
                  <c:v>37.895000000000003</c:v>
                </c:pt>
                <c:pt idx="214">
                  <c:v>38.049999999999997</c:v>
                </c:pt>
                <c:pt idx="215">
                  <c:v>38.204999999999998</c:v>
                </c:pt>
                <c:pt idx="216">
                  <c:v>38.36</c:v>
                </c:pt>
                <c:pt idx="217">
                  <c:v>38.515000000000001</c:v>
                </c:pt>
                <c:pt idx="218">
                  <c:v>38.67</c:v>
                </c:pt>
                <c:pt idx="219">
                  <c:v>38.825000000000003</c:v>
                </c:pt>
                <c:pt idx="220">
                  <c:v>38.979999999999997</c:v>
                </c:pt>
                <c:pt idx="221">
                  <c:v>39.134999999999998</c:v>
                </c:pt>
                <c:pt idx="222">
                  <c:v>39.29</c:v>
                </c:pt>
                <c:pt idx="223">
                  <c:v>39.445</c:v>
                </c:pt>
                <c:pt idx="224">
                  <c:v>39.6</c:v>
                </c:pt>
                <c:pt idx="225">
                  <c:v>39.755000000000003</c:v>
                </c:pt>
                <c:pt idx="226">
                  <c:v>39.909999999999997</c:v>
                </c:pt>
                <c:pt idx="227">
                  <c:v>40.064999999999998</c:v>
                </c:pt>
                <c:pt idx="228">
                  <c:v>40.22</c:v>
                </c:pt>
                <c:pt idx="229">
                  <c:v>40.375</c:v>
                </c:pt>
                <c:pt idx="230">
                  <c:v>40.53</c:v>
                </c:pt>
                <c:pt idx="231">
                  <c:v>40.685000000000002</c:v>
                </c:pt>
                <c:pt idx="232">
                  <c:v>40.840000000000003</c:v>
                </c:pt>
                <c:pt idx="233">
                  <c:v>40.994999999999997</c:v>
                </c:pt>
                <c:pt idx="234">
                  <c:v>41.15</c:v>
                </c:pt>
                <c:pt idx="235">
                  <c:v>41.305</c:v>
                </c:pt>
                <c:pt idx="236">
                  <c:v>41.46</c:v>
                </c:pt>
                <c:pt idx="237">
                  <c:v>41.615000000000002</c:v>
                </c:pt>
                <c:pt idx="238">
                  <c:v>41.77</c:v>
                </c:pt>
                <c:pt idx="239">
                  <c:v>41.924999999999997</c:v>
                </c:pt>
                <c:pt idx="240">
                  <c:v>42.08</c:v>
                </c:pt>
                <c:pt idx="241">
                  <c:v>42.234999999999999</c:v>
                </c:pt>
                <c:pt idx="242">
                  <c:v>42.39</c:v>
                </c:pt>
                <c:pt idx="243">
                  <c:v>42.545000000000002</c:v>
                </c:pt>
                <c:pt idx="244">
                  <c:v>42.7</c:v>
                </c:pt>
                <c:pt idx="245">
                  <c:v>42.854999999999997</c:v>
                </c:pt>
                <c:pt idx="246">
                  <c:v>43.01</c:v>
                </c:pt>
                <c:pt idx="247">
                  <c:v>43.164999999999999</c:v>
                </c:pt>
                <c:pt idx="248">
                  <c:v>43.32</c:v>
                </c:pt>
                <c:pt idx="249">
                  <c:v>43.475000000000001</c:v>
                </c:pt>
                <c:pt idx="250">
                  <c:v>43.63</c:v>
                </c:pt>
                <c:pt idx="251">
                  <c:v>43.784999999999997</c:v>
                </c:pt>
                <c:pt idx="252">
                  <c:v>43.94</c:v>
                </c:pt>
                <c:pt idx="253">
                  <c:v>44.094999999999999</c:v>
                </c:pt>
                <c:pt idx="254">
                  <c:v>44.25</c:v>
                </c:pt>
                <c:pt idx="255">
                  <c:v>44.405000000000001</c:v>
                </c:pt>
                <c:pt idx="256">
                  <c:v>44.56</c:v>
                </c:pt>
                <c:pt idx="257">
                  <c:v>44.715000000000003</c:v>
                </c:pt>
                <c:pt idx="258">
                  <c:v>44.87</c:v>
                </c:pt>
                <c:pt idx="259">
                  <c:v>45.024999999999999</c:v>
                </c:pt>
                <c:pt idx="260">
                  <c:v>45.18</c:v>
                </c:pt>
                <c:pt idx="261">
                  <c:v>45.335000000000001</c:v>
                </c:pt>
                <c:pt idx="262">
                  <c:v>45.49</c:v>
                </c:pt>
                <c:pt idx="263">
                  <c:v>45.645000000000003</c:v>
                </c:pt>
                <c:pt idx="264">
                  <c:v>45.8</c:v>
                </c:pt>
                <c:pt idx="265">
                  <c:v>45.954999999999998</c:v>
                </c:pt>
                <c:pt idx="266">
                  <c:v>46.11</c:v>
                </c:pt>
                <c:pt idx="267">
                  <c:v>46.265000000000001</c:v>
                </c:pt>
                <c:pt idx="268">
                  <c:v>46.42</c:v>
                </c:pt>
                <c:pt idx="269">
                  <c:v>46.575000000000003</c:v>
                </c:pt>
                <c:pt idx="270">
                  <c:v>46.73</c:v>
                </c:pt>
                <c:pt idx="271">
                  <c:v>46.884999999999998</c:v>
                </c:pt>
                <c:pt idx="272">
                  <c:v>47.04</c:v>
                </c:pt>
                <c:pt idx="273">
                  <c:v>47.195</c:v>
                </c:pt>
                <c:pt idx="274">
                  <c:v>47.35</c:v>
                </c:pt>
                <c:pt idx="275">
                  <c:v>47.505000000000003</c:v>
                </c:pt>
                <c:pt idx="276">
                  <c:v>47.66</c:v>
                </c:pt>
                <c:pt idx="277">
                  <c:v>47.814999999999998</c:v>
                </c:pt>
                <c:pt idx="278">
                  <c:v>47.97</c:v>
                </c:pt>
                <c:pt idx="279">
                  <c:v>48.125</c:v>
                </c:pt>
                <c:pt idx="280">
                  <c:v>48.28</c:v>
                </c:pt>
                <c:pt idx="281">
                  <c:v>48.435000000000002</c:v>
                </c:pt>
                <c:pt idx="282">
                  <c:v>48.59</c:v>
                </c:pt>
                <c:pt idx="283">
                  <c:v>48.744999999999997</c:v>
                </c:pt>
                <c:pt idx="284">
                  <c:v>48.9</c:v>
                </c:pt>
                <c:pt idx="285">
                  <c:v>49.055</c:v>
                </c:pt>
                <c:pt idx="286">
                  <c:v>49.21</c:v>
                </c:pt>
                <c:pt idx="287">
                  <c:v>49.365000000000002</c:v>
                </c:pt>
                <c:pt idx="288">
                  <c:v>49.52</c:v>
                </c:pt>
                <c:pt idx="289">
                  <c:v>49.674999999999997</c:v>
                </c:pt>
                <c:pt idx="290">
                  <c:v>49.83</c:v>
                </c:pt>
                <c:pt idx="291">
                  <c:v>49.984999999999999</c:v>
                </c:pt>
                <c:pt idx="292">
                  <c:v>50.14</c:v>
                </c:pt>
                <c:pt idx="293">
                  <c:v>50.295000000000002</c:v>
                </c:pt>
                <c:pt idx="294">
                  <c:v>50.45</c:v>
                </c:pt>
                <c:pt idx="295">
                  <c:v>50.604999999999997</c:v>
                </c:pt>
                <c:pt idx="296">
                  <c:v>50.76</c:v>
                </c:pt>
                <c:pt idx="297">
                  <c:v>50.914999999999999</c:v>
                </c:pt>
                <c:pt idx="298">
                  <c:v>51.07</c:v>
                </c:pt>
                <c:pt idx="299">
                  <c:v>51.225000000000001</c:v>
                </c:pt>
                <c:pt idx="300">
                  <c:v>51.38</c:v>
                </c:pt>
                <c:pt idx="301">
                  <c:v>51.534999999999997</c:v>
                </c:pt>
                <c:pt idx="302">
                  <c:v>51.69</c:v>
                </c:pt>
                <c:pt idx="303">
                  <c:v>51.844999999999999</c:v>
                </c:pt>
                <c:pt idx="304">
                  <c:v>52</c:v>
                </c:pt>
              </c:numCache>
            </c:numRef>
          </c:xVal>
          <c:yVal>
            <c:numRef>
              <c:f>CLvsLO!$G$5:$G$309</c:f>
              <c:numCache>
                <c:formatCode>General</c:formatCode>
                <c:ptCount val="305"/>
                <c:pt idx="0">
                  <c:v>-65.838843999999995</c:v>
                </c:pt>
                <c:pt idx="1">
                  <c:v>-66.162604999999999</c:v>
                </c:pt>
                <c:pt idx="2">
                  <c:v>-64.259681999999998</c:v>
                </c:pt>
                <c:pt idx="3">
                  <c:v>-63.997737999999998</c:v>
                </c:pt>
                <c:pt idx="4">
                  <c:v>-61.750518999999997</c:v>
                </c:pt>
                <c:pt idx="5">
                  <c:v>-59.724311999999998</c:v>
                </c:pt>
                <c:pt idx="6">
                  <c:v>-54.756393000000003</c:v>
                </c:pt>
                <c:pt idx="7">
                  <c:v>-49.933715999999997</c:v>
                </c:pt>
                <c:pt idx="8">
                  <c:v>-49.290801999999999</c:v>
                </c:pt>
                <c:pt idx="9">
                  <c:v>-50.594639000000001</c:v>
                </c:pt>
                <c:pt idx="10">
                  <c:v>-49.204062999999998</c:v>
                </c:pt>
                <c:pt idx="11">
                  <c:v>-44.637047000000003</c:v>
                </c:pt>
                <c:pt idx="12">
                  <c:v>-41.125107</c:v>
                </c:pt>
                <c:pt idx="13">
                  <c:v>-38.411315999999999</c:v>
                </c:pt>
                <c:pt idx="14">
                  <c:v>-34.810001</c:v>
                </c:pt>
                <c:pt idx="15">
                  <c:v>-32.561821000000002</c:v>
                </c:pt>
                <c:pt idx="16">
                  <c:v>-34.055542000000003</c:v>
                </c:pt>
                <c:pt idx="17">
                  <c:v>-35.728839999999998</c:v>
                </c:pt>
                <c:pt idx="18">
                  <c:v>-32.162354000000001</c:v>
                </c:pt>
                <c:pt idx="19">
                  <c:v>-25.198270999999998</c:v>
                </c:pt>
                <c:pt idx="20">
                  <c:v>-20.515135000000001</c:v>
                </c:pt>
                <c:pt idx="21">
                  <c:v>-19.687726999999999</c:v>
                </c:pt>
                <c:pt idx="22">
                  <c:v>-19.289937999999999</c:v>
                </c:pt>
                <c:pt idx="23">
                  <c:v>-17.612631</c:v>
                </c:pt>
                <c:pt idx="24">
                  <c:v>-15.704319</c:v>
                </c:pt>
                <c:pt idx="25">
                  <c:v>-14.457814000000001</c:v>
                </c:pt>
                <c:pt idx="26">
                  <c:v>-13.267339</c:v>
                </c:pt>
                <c:pt idx="27">
                  <c:v>-11.873609999999999</c:v>
                </c:pt>
                <c:pt idx="28">
                  <c:v>-11.005205</c:v>
                </c:pt>
                <c:pt idx="29">
                  <c:v>-10.667258</c:v>
                </c:pt>
                <c:pt idx="30">
                  <c:v>-10.437979</c:v>
                </c:pt>
                <c:pt idx="31">
                  <c:v>-9.8711137999999998</c:v>
                </c:pt>
                <c:pt idx="32">
                  <c:v>-9.4277934999999999</c:v>
                </c:pt>
                <c:pt idx="33">
                  <c:v>-9.1201533999999995</c:v>
                </c:pt>
                <c:pt idx="34">
                  <c:v>-8.8858098999999999</c:v>
                </c:pt>
                <c:pt idx="35">
                  <c:v>-8.5627555999999991</c:v>
                </c:pt>
                <c:pt idx="36">
                  <c:v>-8.3179741000000007</c:v>
                </c:pt>
                <c:pt idx="37">
                  <c:v>-8.2300252999999994</c:v>
                </c:pt>
                <c:pt idx="38">
                  <c:v>-8.0775023000000008</c:v>
                </c:pt>
                <c:pt idx="39">
                  <c:v>-7.9168415000000003</c:v>
                </c:pt>
                <c:pt idx="40">
                  <c:v>-7.6601442999999998</c:v>
                </c:pt>
                <c:pt idx="41">
                  <c:v>-7.6570368000000002</c:v>
                </c:pt>
                <c:pt idx="42">
                  <c:v>-7.4914331000000001</c:v>
                </c:pt>
                <c:pt idx="43">
                  <c:v>-7.4657941000000001</c:v>
                </c:pt>
                <c:pt idx="44">
                  <c:v>-7.333075</c:v>
                </c:pt>
                <c:pt idx="45">
                  <c:v>-7.3660864999999998</c:v>
                </c:pt>
                <c:pt idx="46">
                  <c:v>-7.3236312999999997</c:v>
                </c:pt>
                <c:pt idx="47">
                  <c:v>-7.2109655999999998</c:v>
                </c:pt>
                <c:pt idx="48">
                  <c:v>-7.1168965999999996</c:v>
                </c:pt>
                <c:pt idx="49">
                  <c:v>-6.9654708000000003</c:v>
                </c:pt>
                <c:pt idx="50">
                  <c:v>-6.8994150000000003</c:v>
                </c:pt>
                <c:pt idx="51">
                  <c:v>-6.8149499999999996</c:v>
                </c:pt>
                <c:pt idx="52">
                  <c:v>-6.8423828999999996</c:v>
                </c:pt>
                <c:pt idx="53">
                  <c:v>-6.7718644000000001</c:v>
                </c:pt>
                <c:pt idx="54">
                  <c:v>-6.7249489000000002</c:v>
                </c:pt>
                <c:pt idx="55">
                  <c:v>-6.6839614000000003</c:v>
                </c:pt>
                <c:pt idx="56">
                  <c:v>-6.6845569999999999</c:v>
                </c:pt>
                <c:pt idx="57">
                  <c:v>-6.6460667000000004</c:v>
                </c:pt>
                <c:pt idx="58">
                  <c:v>-6.5689210999999998</c:v>
                </c:pt>
                <c:pt idx="59">
                  <c:v>-6.6268314999999998</c:v>
                </c:pt>
                <c:pt idx="60">
                  <c:v>-6.6079397000000002</c:v>
                </c:pt>
                <c:pt idx="61">
                  <c:v>-6.5988921999999999</c:v>
                </c:pt>
                <c:pt idx="62">
                  <c:v>-6.4633612999999999</c:v>
                </c:pt>
                <c:pt idx="63">
                  <c:v>-6.4341235000000001</c:v>
                </c:pt>
                <c:pt idx="64">
                  <c:v>-6.3860922000000002</c:v>
                </c:pt>
                <c:pt idx="65">
                  <c:v>-6.3570576000000001</c:v>
                </c:pt>
                <c:pt idx="66">
                  <c:v>-6.2692747000000004</c:v>
                </c:pt>
                <c:pt idx="67">
                  <c:v>-6.1707124999999996</c:v>
                </c:pt>
                <c:pt idx="68">
                  <c:v>-6.1039494999999997</c:v>
                </c:pt>
                <c:pt idx="69">
                  <c:v>-6.0716238000000002</c:v>
                </c:pt>
                <c:pt idx="70">
                  <c:v>-6.0345411000000002</c:v>
                </c:pt>
                <c:pt idx="71">
                  <c:v>-5.9320712000000002</c:v>
                </c:pt>
                <c:pt idx="72">
                  <c:v>-5.8899527000000003</c:v>
                </c:pt>
                <c:pt idx="73">
                  <c:v>-5.8462056999999996</c:v>
                </c:pt>
                <c:pt idx="74">
                  <c:v>-5.8367633999999997</c:v>
                </c:pt>
                <c:pt idx="75">
                  <c:v>-5.7929263000000004</c:v>
                </c:pt>
                <c:pt idx="76">
                  <c:v>-5.7669578000000001</c:v>
                </c:pt>
                <c:pt idx="77">
                  <c:v>-5.8221745</c:v>
                </c:pt>
                <c:pt idx="78">
                  <c:v>-5.8189539999999997</c:v>
                </c:pt>
                <c:pt idx="79">
                  <c:v>-5.8401569999999996</c:v>
                </c:pt>
                <c:pt idx="80">
                  <c:v>-5.8241820000000004</c:v>
                </c:pt>
                <c:pt idx="81">
                  <c:v>-5.8505073000000003</c:v>
                </c:pt>
                <c:pt idx="82">
                  <c:v>-5.8526677999999999</c:v>
                </c:pt>
                <c:pt idx="83">
                  <c:v>-5.8338736999999998</c:v>
                </c:pt>
                <c:pt idx="84">
                  <c:v>-5.8037213999999997</c:v>
                </c:pt>
                <c:pt idx="85">
                  <c:v>-5.8139839000000002</c:v>
                </c:pt>
                <c:pt idx="86">
                  <c:v>-5.8196526000000004</c:v>
                </c:pt>
                <c:pt idx="87">
                  <c:v>-5.8344936000000001</c:v>
                </c:pt>
                <c:pt idx="88">
                  <c:v>-5.8584804999999998</c:v>
                </c:pt>
                <c:pt idx="89">
                  <c:v>-5.8606566999999998</c:v>
                </c:pt>
                <c:pt idx="90">
                  <c:v>-5.9044819000000004</c:v>
                </c:pt>
                <c:pt idx="91">
                  <c:v>-5.8652686999999997</c:v>
                </c:pt>
                <c:pt idx="92">
                  <c:v>-5.9235496999999997</c:v>
                </c:pt>
                <c:pt idx="93">
                  <c:v>-5.9482422000000001</c:v>
                </c:pt>
                <c:pt idx="94">
                  <c:v>-5.9753470000000002</c:v>
                </c:pt>
                <c:pt idx="95">
                  <c:v>-6.0040497999999998</c:v>
                </c:pt>
                <c:pt idx="96">
                  <c:v>-6.0167831999999999</c:v>
                </c:pt>
                <c:pt idx="97">
                  <c:v>-6.0622581999999996</c:v>
                </c:pt>
                <c:pt idx="98">
                  <c:v>-6.0440630999999998</c:v>
                </c:pt>
                <c:pt idx="99">
                  <c:v>-6.0745291999999997</c:v>
                </c:pt>
                <c:pt idx="100">
                  <c:v>-6.1077971</c:v>
                </c:pt>
                <c:pt idx="101">
                  <c:v>-6.1562885999999999</c:v>
                </c:pt>
                <c:pt idx="102">
                  <c:v>-6.2226476999999996</c:v>
                </c:pt>
                <c:pt idx="103">
                  <c:v>-6.2913017</c:v>
                </c:pt>
                <c:pt idx="104">
                  <c:v>-6.3403233999999999</c:v>
                </c:pt>
                <c:pt idx="105">
                  <c:v>-6.3454002999999997</c:v>
                </c:pt>
                <c:pt idx="106">
                  <c:v>-6.8401059999999996</c:v>
                </c:pt>
                <c:pt idx="107">
                  <c:v>-7.0268883999999998</c:v>
                </c:pt>
                <c:pt idx="108">
                  <c:v>-7.4524999000000003</c:v>
                </c:pt>
                <c:pt idx="109">
                  <c:v>-7.3194466</c:v>
                </c:pt>
                <c:pt idx="110">
                  <c:v>-7.3519940000000004</c:v>
                </c:pt>
                <c:pt idx="111">
                  <c:v>-6.9815316000000003</c:v>
                </c:pt>
                <c:pt idx="112">
                  <c:v>-6.8495917000000004</c:v>
                </c:pt>
                <c:pt idx="113">
                  <c:v>-6.5564117</c:v>
                </c:pt>
                <c:pt idx="114">
                  <c:v>-6.5843425</c:v>
                </c:pt>
                <c:pt idx="115">
                  <c:v>-6.5332908999999999</c:v>
                </c:pt>
                <c:pt idx="116">
                  <c:v>-6.7108059000000004</c:v>
                </c:pt>
                <c:pt idx="117">
                  <c:v>-6.6012769000000002</c:v>
                </c:pt>
                <c:pt idx="118">
                  <c:v>-6.7333869999999996</c:v>
                </c:pt>
                <c:pt idx="119">
                  <c:v>-6.6648297000000003</c:v>
                </c:pt>
                <c:pt idx="120">
                  <c:v>-6.9755592000000002</c:v>
                </c:pt>
                <c:pt idx="121">
                  <c:v>-6.9771675999999996</c:v>
                </c:pt>
                <c:pt idx="122">
                  <c:v>-7.0672483000000001</c:v>
                </c:pt>
                <c:pt idx="123">
                  <c:v>-7.2129158999999996</c:v>
                </c:pt>
                <c:pt idx="124">
                  <c:v>-7.3362202999999999</c:v>
                </c:pt>
                <c:pt idx="125">
                  <c:v>-7.3500465999999998</c:v>
                </c:pt>
                <c:pt idx="126">
                  <c:v>-7.3324484999999999</c:v>
                </c:pt>
                <c:pt idx="127">
                  <c:v>-7.4224410000000001</c:v>
                </c:pt>
                <c:pt idx="128">
                  <c:v>-7.2593350000000001</c:v>
                </c:pt>
                <c:pt idx="129">
                  <c:v>-7.2960805999999998</c:v>
                </c:pt>
                <c:pt idx="130">
                  <c:v>-7.0674042999999998</c:v>
                </c:pt>
                <c:pt idx="131">
                  <c:v>-7.0682492000000003</c:v>
                </c:pt>
                <c:pt idx="132">
                  <c:v>-6.9735126000000003</c:v>
                </c:pt>
                <c:pt idx="133">
                  <c:v>-7.0158905999999996</c:v>
                </c:pt>
                <c:pt idx="134">
                  <c:v>-6.9841012999999998</c:v>
                </c:pt>
                <c:pt idx="135">
                  <c:v>-7.0008477999999998</c:v>
                </c:pt>
                <c:pt idx="136">
                  <c:v>-6.9113692999999996</c:v>
                </c:pt>
                <c:pt idx="137">
                  <c:v>-7.0207338000000004</c:v>
                </c:pt>
                <c:pt idx="138">
                  <c:v>-7.0062213</c:v>
                </c:pt>
                <c:pt idx="139">
                  <c:v>-7.1454820999999997</c:v>
                </c:pt>
                <c:pt idx="140">
                  <c:v>-7.0317186999999999</c:v>
                </c:pt>
                <c:pt idx="141">
                  <c:v>-7.1755184999999999</c:v>
                </c:pt>
                <c:pt idx="142">
                  <c:v>-7.327826</c:v>
                </c:pt>
                <c:pt idx="143">
                  <c:v>-7.6503591999999996</c:v>
                </c:pt>
                <c:pt idx="144">
                  <c:v>-7.8339219</c:v>
                </c:pt>
                <c:pt idx="145">
                  <c:v>-8.0936556</c:v>
                </c:pt>
                <c:pt idx="146">
                  <c:v>-8.2854767000000002</c:v>
                </c:pt>
                <c:pt idx="147">
                  <c:v>-8.5211077</c:v>
                </c:pt>
                <c:pt idx="148">
                  <c:v>-8.6442680000000003</c:v>
                </c:pt>
                <c:pt idx="149">
                  <c:v>-8.1935357999999994</c:v>
                </c:pt>
                <c:pt idx="150">
                  <c:v>-8.0054388000000003</c:v>
                </c:pt>
                <c:pt idx="151">
                  <c:v>-7.8463244000000003</c:v>
                </c:pt>
                <c:pt idx="152">
                  <c:v>-7.9400148000000002</c:v>
                </c:pt>
                <c:pt idx="153">
                  <c:v>-7.8661365999999999</c:v>
                </c:pt>
                <c:pt idx="154">
                  <c:v>-7.9676738</c:v>
                </c:pt>
                <c:pt idx="155">
                  <c:v>-7.9785633000000002</c:v>
                </c:pt>
                <c:pt idx="156">
                  <c:v>-8.2459555000000009</c:v>
                </c:pt>
                <c:pt idx="157">
                  <c:v>-8.3426007999999996</c:v>
                </c:pt>
                <c:pt idx="158">
                  <c:v>-9.2122878999999998</c:v>
                </c:pt>
                <c:pt idx="159">
                  <c:v>-9.7934742000000004</c:v>
                </c:pt>
                <c:pt idx="160">
                  <c:v>-10.930308</c:v>
                </c:pt>
                <c:pt idx="161">
                  <c:v>-11.789399</c:v>
                </c:pt>
                <c:pt idx="162">
                  <c:v>-13.488004</c:v>
                </c:pt>
                <c:pt idx="163">
                  <c:v>-12.314145</c:v>
                </c:pt>
                <c:pt idx="164">
                  <c:v>-10.756098</c:v>
                </c:pt>
                <c:pt idx="165">
                  <c:v>-9.9639892999999997</c:v>
                </c:pt>
                <c:pt idx="166">
                  <c:v>-9.6909065000000005</c:v>
                </c:pt>
                <c:pt idx="167">
                  <c:v>-9.3059378000000006</c:v>
                </c:pt>
                <c:pt idx="168">
                  <c:v>-9.1456823000000007</c:v>
                </c:pt>
                <c:pt idx="169">
                  <c:v>-9.1247635000000002</c:v>
                </c:pt>
                <c:pt idx="170">
                  <c:v>-9.1300611000000007</c:v>
                </c:pt>
                <c:pt idx="171">
                  <c:v>-9.2881497999999993</c:v>
                </c:pt>
                <c:pt idx="172">
                  <c:v>-9.1781292000000008</c:v>
                </c:pt>
                <c:pt idx="173">
                  <c:v>-9.4010677000000005</c:v>
                </c:pt>
                <c:pt idx="174">
                  <c:v>-9.4283142000000009</c:v>
                </c:pt>
                <c:pt idx="175">
                  <c:v>-9.4623822999999998</c:v>
                </c:pt>
                <c:pt idx="176">
                  <c:v>-9.5530995999999995</c:v>
                </c:pt>
                <c:pt idx="177">
                  <c:v>-9.7535162</c:v>
                </c:pt>
                <c:pt idx="178">
                  <c:v>-9.7474232000000001</c:v>
                </c:pt>
                <c:pt idx="179">
                  <c:v>-9.9469899999999996</c:v>
                </c:pt>
                <c:pt idx="180">
                  <c:v>-9.8548965000000006</c:v>
                </c:pt>
                <c:pt idx="181">
                  <c:v>-9.8550261999999993</c:v>
                </c:pt>
                <c:pt idx="182">
                  <c:v>-9.7147416999999994</c:v>
                </c:pt>
                <c:pt idx="183">
                  <c:v>-9.7637377000000001</c:v>
                </c:pt>
                <c:pt idx="184">
                  <c:v>-9.7421273999999993</c:v>
                </c:pt>
                <c:pt idx="185">
                  <c:v>-9.8930615999999993</c:v>
                </c:pt>
                <c:pt idx="186">
                  <c:v>-9.9101133000000008</c:v>
                </c:pt>
                <c:pt idx="187">
                  <c:v>-9.9995861000000001</c:v>
                </c:pt>
                <c:pt idx="188">
                  <c:v>-10.081094999999999</c:v>
                </c:pt>
                <c:pt idx="189">
                  <c:v>-10.116118999999999</c:v>
                </c:pt>
                <c:pt idx="190">
                  <c:v>-9.9474306000000006</c:v>
                </c:pt>
                <c:pt idx="191">
                  <c:v>-10.055510999999999</c:v>
                </c:pt>
                <c:pt idx="192">
                  <c:v>-9.9228973000000007</c:v>
                </c:pt>
                <c:pt idx="193">
                  <c:v>-10.019088</c:v>
                </c:pt>
                <c:pt idx="194">
                  <c:v>-9.9206409000000004</c:v>
                </c:pt>
                <c:pt idx="195">
                  <c:v>-10.092575999999999</c:v>
                </c:pt>
                <c:pt idx="196">
                  <c:v>-10.075233000000001</c:v>
                </c:pt>
                <c:pt idx="197">
                  <c:v>-10.101554999999999</c:v>
                </c:pt>
                <c:pt idx="198">
                  <c:v>-10.186000999999999</c:v>
                </c:pt>
                <c:pt idx="199">
                  <c:v>-10.057899000000001</c:v>
                </c:pt>
                <c:pt idx="200">
                  <c:v>-9.9729346999999997</c:v>
                </c:pt>
                <c:pt idx="201">
                  <c:v>-9.7852277999999995</c:v>
                </c:pt>
                <c:pt idx="202">
                  <c:v>-9.8470192000000001</c:v>
                </c:pt>
                <c:pt idx="203">
                  <c:v>-9.6712579999999999</c:v>
                </c:pt>
                <c:pt idx="204">
                  <c:v>-9.5783833999999999</c:v>
                </c:pt>
                <c:pt idx="205">
                  <c:v>-9.4505405000000007</c:v>
                </c:pt>
                <c:pt idx="206">
                  <c:v>-9.4044132000000005</c:v>
                </c:pt>
                <c:pt idx="207">
                  <c:v>-9.3833827999999997</c:v>
                </c:pt>
                <c:pt idx="208">
                  <c:v>-9.4958191000000003</c:v>
                </c:pt>
                <c:pt idx="209">
                  <c:v>-9.5326518999999994</c:v>
                </c:pt>
                <c:pt idx="210">
                  <c:v>-9.4282923000000007</c:v>
                </c:pt>
                <c:pt idx="211">
                  <c:v>-9.3519707000000007</c:v>
                </c:pt>
                <c:pt idx="212">
                  <c:v>-9.3124131999999999</c:v>
                </c:pt>
                <c:pt idx="213">
                  <c:v>-9.3286256999999999</c:v>
                </c:pt>
                <c:pt idx="214">
                  <c:v>-9.3231449000000008</c:v>
                </c:pt>
                <c:pt idx="215">
                  <c:v>-9.3586024999999999</c:v>
                </c:pt>
                <c:pt idx="216">
                  <c:v>-9.3720721999999999</c:v>
                </c:pt>
                <c:pt idx="217">
                  <c:v>-9.4612513000000007</c:v>
                </c:pt>
                <c:pt idx="218">
                  <c:v>-9.4388056000000002</c:v>
                </c:pt>
                <c:pt idx="219">
                  <c:v>-9.4913626000000004</c:v>
                </c:pt>
                <c:pt idx="220">
                  <c:v>-9.5279454999999995</c:v>
                </c:pt>
                <c:pt idx="221">
                  <c:v>-9.6904783000000005</c:v>
                </c:pt>
                <c:pt idx="222">
                  <c:v>-9.6509351999999993</c:v>
                </c:pt>
                <c:pt idx="223">
                  <c:v>-9.7723359999999992</c:v>
                </c:pt>
                <c:pt idx="224">
                  <c:v>-9.9009657000000004</c:v>
                </c:pt>
                <c:pt idx="225">
                  <c:v>-10.06104</c:v>
                </c:pt>
                <c:pt idx="226">
                  <c:v>-10.13414</c:v>
                </c:pt>
                <c:pt idx="227">
                  <c:v>-10.142091000000001</c:v>
                </c:pt>
                <c:pt idx="228">
                  <c:v>-10.160371</c:v>
                </c:pt>
                <c:pt idx="229">
                  <c:v>-10.185090000000001</c:v>
                </c:pt>
                <c:pt idx="230">
                  <c:v>-10.235132999999999</c:v>
                </c:pt>
                <c:pt idx="231">
                  <c:v>-10.352802000000001</c:v>
                </c:pt>
                <c:pt idx="232">
                  <c:v>-10.449107</c:v>
                </c:pt>
                <c:pt idx="233">
                  <c:v>-10.60473</c:v>
                </c:pt>
                <c:pt idx="234">
                  <c:v>-10.801387999999999</c:v>
                </c:pt>
                <c:pt idx="235">
                  <c:v>-11.058085</c:v>
                </c:pt>
                <c:pt idx="236">
                  <c:v>-11.716424</c:v>
                </c:pt>
                <c:pt idx="237">
                  <c:v>-12.267773999999999</c:v>
                </c:pt>
                <c:pt idx="238">
                  <c:v>-12.908379</c:v>
                </c:pt>
                <c:pt idx="239">
                  <c:v>-12.574517999999999</c:v>
                </c:pt>
                <c:pt idx="240">
                  <c:v>-11.998367</c:v>
                </c:pt>
                <c:pt idx="241">
                  <c:v>-11.207858</c:v>
                </c:pt>
                <c:pt idx="242">
                  <c:v>-10.35989</c:v>
                </c:pt>
                <c:pt idx="243">
                  <c:v>-9.9380579000000004</c:v>
                </c:pt>
                <c:pt idx="244">
                  <c:v>-9.6885432999999992</c:v>
                </c:pt>
                <c:pt idx="245">
                  <c:v>-9.6333827999999997</c:v>
                </c:pt>
                <c:pt idx="246">
                  <c:v>-9.5760898999999995</c:v>
                </c:pt>
                <c:pt idx="247">
                  <c:v>-9.6966648000000006</c:v>
                </c:pt>
                <c:pt idx="248">
                  <c:v>-10.053438</c:v>
                </c:pt>
                <c:pt idx="249">
                  <c:v>-11.162739</c:v>
                </c:pt>
                <c:pt idx="250">
                  <c:v>-12.555630000000001</c:v>
                </c:pt>
                <c:pt idx="251">
                  <c:v>-14.149281999999999</c:v>
                </c:pt>
                <c:pt idx="252">
                  <c:v>-15.197915</c:v>
                </c:pt>
                <c:pt idx="253">
                  <c:v>-14.468579999999999</c:v>
                </c:pt>
                <c:pt idx="254">
                  <c:v>-12.552012</c:v>
                </c:pt>
                <c:pt idx="255">
                  <c:v>-11.381169</c:v>
                </c:pt>
                <c:pt idx="256">
                  <c:v>-11.085141</c:v>
                </c:pt>
                <c:pt idx="257">
                  <c:v>-10.269735000000001</c:v>
                </c:pt>
                <c:pt idx="258">
                  <c:v>-9.7588758000000002</c:v>
                </c:pt>
                <c:pt idx="259">
                  <c:v>-9.5533599999999996</c:v>
                </c:pt>
                <c:pt idx="260">
                  <c:v>-10.161766</c:v>
                </c:pt>
                <c:pt idx="261">
                  <c:v>-11.073816000000001</c:v>
                </c:pt>
                <c:pt idx="262">
                  <c:v>-12.597505999999999</c:v>
                </c:pt>
                <c:pt idx="263">
                  <c:v>-15.211169999999999</c:v>
                </c:pt>
                <c:pt idx="264">
                  <c:v>-22.883451000000001</c:v>
                </c:pt>
                <c:pt idx="265">
                  <c:v>-31.857557</c:v>
                </c:pt>
                <c:pt idx="266">
                  <c:v>-36.356312000000003</c:v>
                </c:pt>
                <c:pt idx="267">
                  <c:v>-37.919361000000002</c:v>
                </c:pt>
                <c:pt idx="268">
                  <c:v>-34.640262999999997</c:v>
                </c:pt>
                <c:pt idx="269">
                  <c:v>-25.268837000000001</c:v>
                </c:pt>
                <c:pt idx="270">
                  <c:v>-17.349663</c:v>
                </c:pt>
                <c:pt idx="271">
                  <c:v>-13.402419999999999</c:v>
                </c:pt>
                <c:pt idx="272">
                  <c:v>-11.925439000000001</c:v>
                </c:pt>
                <c:pt idx="273">
                  <c:v>-11.458097</c:v>
                </c:pt>
                <c:pt idx="274">
                  <c:v>-11.499779</c:v>
                </c:pt>
                <c:pt idx="275">
                  <c:v>-11.98969</c:v>
                </c:pt>
                <c:pt idx="276">
                  <c:v>-13.036982999999999</c:v>
                </c:pt>
                <c:pt idx="277">
                  <c:v>-20.339148999999999</c:v>
                </c:pt>
                <c:pt idx="278">
                  <c:v>-37.543349999999997</c:v>
                </c:pt>
                <c:pt idx="279">
                  <c:v>-52.892077999999998</c:v>
                </c:pt>
                <c:pt idx="280">
                  <c:v>-65.776084999999995</c:v>
                </c:pt>
                <c:pt idx="281">
                  <c:v>-69.947586000000001</c:v>
                </c:pt>
                <c:pt idx="282">
                  <c:v>-75.544494999999998</c:v>
                </c:pt>
                <c:pt idx="283">
                  <c:v>-66.200530999999998</c:v>
                </c:pt>
                <c:pt idx="284">
                  <c:v>-71.013251999999994</c:v>
                </c:pt>
                <c:pt idx="285">
                  <c:v>-67.186615000000003</c:v>
                </c:pt>
                <c:pt idx="286">
                  <c:v>-67.771575999999996</c:v>
                </c:pt>
                <c:pt idx="287">
                  <c:v>-70.701865999999995</c:v>
                </c:pt>
                <c:pt idx="288">
                  <c:v>-66.436347999999995</c:v>
                </c:pt>
                <c:pt idx="289">
                  <c:v>-62.321907000000003</c:v>
                </c:pt>
                <c:pt idx="290">
                  <c:v>-67.687377999999995</c:v>
                </c:pt>
                <c:pt idx="291">
                  <c:v>-67.100562999999994</c:v>
                </c:pt>
                <c:pt idx="292">
                  <c:v>-63.633934000000004</c:v>
                </c:pt>
                <c:pt idx="293">
                  <c:v>-59.495379999999997</c:v>
                </c:pt>
                <c:pt idx="294">
                  <c:v>-64.573493999999997</c:v>
                </c:pt>
                <c:pt idx="295">
                  <c:v>-69.659171999999998</c:v>
                </c:pt>
                <c:pt idx="296">
                  <c:v>-64.205230999999998</c:v>
                </c:pt>
                <c:pt idx="297">
                  <c:v>-71.012810000000002</c:v>
                </c:pt>
                <c:pt idx="298">
                  <c:v>-72.219147000000007</c:v>
                </c:pt>
                <c:pt idx="299">
                  <c:v>-79.528594999999996</c:v>
                </c:pt>
                <c:pt idx="300">
                  <c:v>-73.760902000000002</c:v>
                </c:pt>
                <c:pt idx="301">
                  <c:v>-71.648026000000002</c:v>
                </c:pt>
                <c:pt idx="302">
                  <c:v>-68.453629000000006</c:v>
                </c:pt>
                <c:pt idx="303">
                  <c:v>-74.058425999999997</c:v>
                </c:pt>
                <c:pt idx="304">
                  <c:v>-68.743256000000002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1-437B-BA1D-4849937C91C3}"/>
            </c:ext>
          </c:extLst>
        </c:ser>
        <c:ser>
          <c:idx val="0"/>
          <c:order val="2"/>
          <c:tx>
            <c:strRef>
              <c:f>CLvsLO!$H$2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CLvsLO!$E$5:$E$309</c:f>
              <c:numCache>
                <c:formatCode>General</c:formatCode>
                <c:ptCount val="305"/>
                <c:pt idx="0">
                  <c:v>15</c:v>
                </c:pt>
                <c:pt idx="1">
                  <c:v>15.05749995</c:v>
                </c:pt>
                <c:pt idx="2">
                  <c:v>15.114999900000001</c:v>
                </c:pt>
                <c:pt idx="3">
                  <c:v>15.172499849999999</c:v>
                </c:pt>
                <c:pt idx="4">
                  <c:v>15.2299998</c:v>
                </c:pt>
                <c:pt idx="5">
                  <c:v>15.28749975</c:v>
                </c:pt>
                <c:pt idx="6">
                  <c:v>15.344999700000001</c:v>
                </c:pt>
                <c:pt idx="7">
                  <c:v>15.402499649999999</c:v>
                </c:pt>
                <c:pt idx="8">
                  <c:v>15.4599996</c:v>
                </c:pt>
                <c:pt idx="9">
                  <c:v>15.51749955</c:v>
                </c:pt>
                <c:pt idx="10">
                  <c:v>15.574999500000001</c:v>
                </c:pt>
                <c:pt idx="11">
                  <c:v>15.632499449999999</c:v>
                </c:pt>
                <c:pt idx="12">
                  <c:v>15.6899994</c:v>
                </c:pt>
                <c:pt idx="13">
                  <c:v>15.74749935</c:v>
                </c:pt>
                <c:pt idx="14">
                  <c:v>15.8049993</c:v>
                </c:pt>
                <c:pt idx="15">
                  <c:v>15.862499250000001</c:v>
                </c:pt>
                <c:pt idx="16">
                  <c:v>15.919999199999999</c:v>
                </c:pt>
                <c:pt idx="17">
                  <c:v>15.97749915</c:v>
                </c:pt>
                <c:pt idx="18">
                  <c:v>16.0349991</c:v>
                </c:pt>
                <c:pt idx="19">
                  <c:v>16.092499050000001</c:v>
                </c:pt>
                <c:pt idx="20">
                  <c:v>16.149999000000001</c:v>
                </c:pt>
                <c:pt idx="21">
                  <c:v>16.207498950000002</c:v>
                </c:pt>
                <c:pt idx="22">
                  <c:v>16.264998899999998</c:v>
                </c:pt>
                <c:pt idx="23">
                  <c:v>16.322498849999999</c:v>
                </c:pt>
                <c:pt idx="24">
                  <c:v>16.379998799999999</c:v>
                </c:pt>
                <c:pt idx="25">
                  <c:v>16.43749875</c:v>
                </c:pt>
                <c:pt idx="26">
                  <c:v>16.4949987</c:v>
                </c:pt>
                <c:pt idx="27">
                  <c:v>16.55249865</c:v>
                </c:pt>
                <c:pt idx="28">
                  <c:v>16.609998600000001</c:v>
                </c:pt>
                <c:pt idx="29">
                  <c:v>16.667498550000001</c:v>
                </c:pt>
                <c:pt idx="30">
                  <c:v>16.724998500000002</c:v>
                </c:pt>
                <c:pt idx="31">
                  <c:v>16.782498449999999</c:v>
                </c:pt>
                <c:pt idx="32">
                  <c:v>16.839998399999999</c:v>
                </c:pt>
                <c:pt idx="33">
                  <c:v>16.897498349999999</c:v>
                </c:pt>
                <c:pt idx="34">
                  <c:v>16.9549983</c:v>
                </c:pt>
                <c:pt idx="35">
                  <c:v>17.01249825</c:v>
                </c:pt>
                <c:pt idx="36">
                  <c:v>17.069998200000001</c:v>
                </c:pt>
                <c:pt idx="37">
                  <c:v>17.127498150000001</c:v>
                </c:pt>
                <c:pt idx="38">
                  <c:v>17.184998100000001</c:v>
                </c:pt>
                <c:pt idx="39">
                  <c:v>17.242498049999998</c:v>
                </c:pt>
                <c:pt idx="40">
                  <c:v>17.299997999999999</c:v>
                </c:pt>
                <c:pt idx="41">
                  <c:v>17.357497949999999</c:v>
                </c:pt>
                <c:pt idx="42">
                  <c:v>17.414997899999999</c:v>
                </c:pt>
                <c:pt idx="43">
                  <c:v>17.47249785</c:v>
                </c:pt>
                <c:pt idx="44">
                  <c:v>17.5299978</c:v>
                </c:pt>
                <c:pt idx="45">
                  <c:v>17.587497750000001</c:v>
                </c:pt>
                <c:pt idx="46">
                  <c:v>17.644997700000001</c:v>
                </c:pt>
                <c:pt idx="47">
                  <c:v>17.702497650000002</c:v>
                </c:pt>
                <c:pt idx="48">
                  <c:v>17.759997599999998</c:v>
                </c:pt>
                <c:pt idx="49">
                  <c:v>17.817497549999999</c:v>
                </c:pt>
                <c:pt idx="50">
                  <c:v>17.874997499999999</c:v>
                </c:pt>
                <c:pt idx="51">
                  <c:v>17.93249745</c:v>
                </c:pt>
                <c:pt idx="52">
                  <c:v>17.9899974</c:v>
                </c:pt>
                <c:pt idx="53">
                  <c:v>18.04749735</c:v>
                </c:pt>
                <c:pt idx="54">
                  <c:v>18.104997300000001</c:v>
                </c:pt>
                <c:pt idx="55">
                  <c:v>18.162497250000001</c:v>
                </c:pt>
                <c:pt idx="56">
                  <c:v>18.219997200000002</c:v>
                </c:pt>
                <c:pt idx="57">
                  <c:v>18.277497149999999</c:v>
                </c:pt>
                <c:pt idx="58">
                  <c:v>18.334997099999999</c:v>
                </c:pt>
                <c:pt idx="59">
                  <c:v>18.392497049999999</c:v>
                </c:pt>
                <c:pt idx="60">
                  <c:v>18.449997</c:v>
                </c:pt>
                <c:pt idx="61">
                  <c:v>18.50749695</c:v>
                </c:pt>
                <c:pt idx="62">
                  <c:v>18.564996900000001</c:v>
                </c:pt>
                <c:pt idx="63">
                  <c:v>18.622496850000001</c:v>
                </c:pt>
                <c:pt idx="64">
                  <c:v>18.679996800000001</c:v>
                </c:pt>
                <c:pt idx="65">
                  <c:v>18.737496749999998</c:v>
                </c:pt>
                <c:pt idx="66">
                  <c:v>18.794996699999999</c:v>
                </c:pt>
                <c:pt idx="67">
                  <c:v>18.852496649999999</c:v>
                </c:pt>
                <c:pt idx="68">
                  <c:v>18.909996599999999</c:v>
                </c:pt>
                <c:pt idx="69">
                  <c:v>18.96749655</c:v>
                </c:pt>
                <c:pt idx="70">
                  <c:v>19.0249965</c:v>
                </c:pt>
                <c:pt idx="71">
                  <c:v>19.082496450000001</c:v>
                </c:pt>
                <c:pt idx="72">
                  <c:v>19.139996400000001</c:v>
                </c:pt>
                <c:pt idx="73">
                  <c:v>19.197496350000002</c:v>
                </c:pt>
                <c:pt idx="74">
                  <c:v>19.254996299999998</c:v>
                </c:pt>
                <c:pt idx="75">
                  <c:v>19.312496249999999</c:v>
                </c:pt>
                <c:pt idx="76">
                  <c:v>19.369996199999999</c:v>
                </c:pt>
                <c:pt idx="77">
                  <c:v>19.42749615</c:v>
                </c:pt>
                <c:pt idx="78">
                  <c:v>19.4849961</c:v>
                </c:pt>
                <c:pt idx="79">
                  <c:v>19.54249605</c:v>
                </c:pt>
                <c:pt idx="80">
                  <c:v>19.599996000000001</c:v>
                </c:pt>
                <c:pt idx="81">
                  <c:v>19.657495950000001</c:v>
                </c:pt>
                <c:pt idx="82">
                  <c:v>19.714995900000002</c:v>
                </c:pt>
                <c:pt idx="83">
                  <c:v>19.772495849999999</c:v>
                </c:pt>
                <c:pt idx="84">
                  <c:v>19.829995799999999</c:v>
                </c:pt>
                <c:pt idx="85">
                  <c:v>19.887495749999999</c:v>
                </c:pt>
                <c:pt idx="86">
                  <c:v>19.9449957</c:v>
                </c:pt>
                <c:pt idx="87">
                  <c:v>20.00249565</c:v>
                </c:pt>
                <c:pt idx="88">
                  <c:v>20.059995600000001</c:v>
                </c:pt>
                <c:pt idx="89">
                  <c:v>20.117495550000001</c:v>
                </c:pt>
                <c:pt idx="90">
                  <c:v>20.174995500000001</c:v>
                </c:pt>
                <c:pt idx="91">
                  <c:v>20.232495449999998</c:v>
                </c:pt>
                <c:pt idx="92">
                  <c:v>20.289995399999999</c:v>
                </c:pt>
                <c:pt idx="93">
                  <c:v>20.347495349999999</c:v>
                </c:pt>
                <c:pt idx="94">
                  <c:v>20.4049953</c:v>
                </c:pt>
                <c:pt idx="95">
                  <c:v>20.46249525</c:v>
                </c:pt>
                <c:pt idx="96">
                  <c:v>20.5199952</c:v>
                </c:pt>
                <c:pt idx="97">
                  <c:v>20.577495150000001</c:v>
                </c:pt>
                <c:pt idx="98">
                  <c:v>20.634995100000001</c:v>
                </c:pt>
                <c:pt idx="99">
                  <c:v>20.692495050000002</c:v>
                </c:pt>
                <c:pt idx="100">
                  <c:v>20.749994999999998</c:v>
                </c:pt>
                <c:pt idx="101">
                  <c:v>20.807494949999999</c:v>
                </c:pt>
                <c:pt idx="102">
                  <c:v>20.864994899999999</c:v>
                </c:pt>
                <c:pt idx="103">
                  <c:v>20.92249485</c:v>
                </c:pt>
                <c:pt idx="104">
                  <c:v>21</c:v>
                </c:pt>
                <c:pt idx="105">
                  <c:v>21.155000000000001</c:v>
                </c:pt>
                <c:pt idx="106">
                  <c:v>21.31</c:v>
                </c:pt>
                <c:pt idx="107">
                  <c:v>21.465</c:v>
                </c:pt>
                <c:pt idx="108">
                  <c:v>21.62</c:v>
                </c:pt>
                <c:pt idx="109">
                  <c:v>21.774999999999999</c:v>
                </c:pt>
                <c:pt idx="110">
                  <c:v>21.93</c:v>
                </c:pt>
                <c:pt idx="111">
                  <c:v>22.085000000000001</c:v>
                </c:pt>
                <c:pt idx="112">
                  <c:v>22.24</c:v>
                </c:pt>
                <c:pt idx="113">
                  <c:v>22.395</c:v>
                </c:pt>
                <c:pt idx="114">
                  <c:v>22.55</c:v>
                </c:pt>
                <c:pt idx="115">
                  <c:v>22.704999999999998</c:v>
                </c:pt>
                <c:pt idx="116">
                  <c:v>22.86</c:v>
                </c:pt>
                <c:pt idx="117">
                  <c:v>23.015000000000001</c:v>
                </c:pt>
                <c:pt idx="118">
                  <c:v>23.17</c:v>
                </c:pt>
                <c:pt idx="119">
                  <c:v>23.324999999999999</c:v>
                </c:pt>
                <c:pt idx="120">
                  <c:v>23.48</c:v>
                </c:pt>
                <c:pt idx="121">
                  <c:v>23.635000000000002</c:v>
                </c:pt>
                <c:pt idx="122">
                  <c:v>23.79</c:v>
                </c:pt>
                <c:pt idx="123">
                  <c:v>23.945</c:v>
                </c:pt>
                <c:pt idx="124">
                  <c:v>24.1</c:v>
                </c:pt>
                <c:pt idx="125">
                  <c:v>24.254999999999999</c:v>
                </c:pt>
                <c:pt idx="126">
                  <c:v>24.41</c:v>
                </c:pt>
                <c:pt idx="127">
                  <c:v>24.565000000000001</c:v>
                </c:pt>
                <c:pt idx="128">
                  <c:v>24.72</c:v>
                </c:pt>
                <c:pt idx="129">
                  <c:v>24.875</c:v>
                </c:pt>
                <c:pt idx="130">
                  <c:v>25.03</c:v>
                </c:pt>
                <c:pt idx="131">
                  <c:v>25.184999999999999</c:v>
                </c:pt>
                <c:pt idx="132">
                  <c:v>25.34</c:v>
                </c:pt>
                <c:pt idx="133">
                  <c:v>25.495000000000001</c:v>
                </c:pt>
                <c:pt idx="134">
                  <c:v>25.65</c:v>
                </c:pt>
                <c:pt idx="135">
                  <c:v>25.805</c:v>
                </c:pt>
                <c:pt idx="136">
                  <c:v>25.96</c:v>
                </c:pt>
                <c:pt idx="137">
                  <c:v>26.114999999999998</c:v>
                </c:pt>
                <c:pt idx="138">
                  <c:v>26.27</c:v>
                </c:pt>
                <c:pt idx="139">
                  <c:v>26.425000000000001</c:v>
                </c:pt>
                <c:pt idx="140">
                  <c:v>26.58</c:v>
                </c:pt>
                <c:pt idx="141">
                  <c:v>26.734999999999999</c:v>
                </c:pt>
                <c:pt idx="142">
                  <c:v>26.89</c:v>
                </c:pt>
                <c:pt idx="143">
                  <c:v>27.045000000000002</c:v>
                </c:pt>
                <c:pt idx="144">
                  <c:v>27.2</c:v>
                </c:pt>
                <c:pt idx="145">
                  <c:v>27.355</c:v>
                </c:pt>
                <c:pt idx="146">
                  <c:v>27.51</c:v>
                </c:pt>
                <c:pt idx="147">
                  <c:v>27.664999999999999</c:v>
                </c:pt>
                <c:pt idx="148">
                  <c:v>27.82</c:v>
                </c:pt>
                <c:pt idx="149">
                  <c:v>27.975000000000001</c:v>
                </c:pt>
                <c:pt idx="150">
                  <c:v>28.13</c:v>
                </c:pt>
                <c:pt idx="151">
                  <c:v>28.285</c:v>
                </c:pt>
                <c:pt idx="152">
                  <c:v>28.44</c:v>
                </c:pt>
                <c:pt idx="153">
                  <c:v>28.594999999999999</c:v>
                </c:pt>
                <c:pt idx="154">
                  <c:v>28.75</c:v>
                </c:pt>
                <c:pt idx="155">
                  <c:v>28.905000000000001</c:v>
                </c:pt>
                <c:pt idx="156">
                  <c:v>29.06</c:v>
                </c:pt>
                <c:pt idx="157">
                  <c:v>29.215</c:v>
                </c:pt>
                <c:pt idx="158">
                  <c:v>29.37</c:v>
                </c:pt>
                <c:pt idx="159">
                  <c:v>29.524999999999999</c:v>
                </c:pt>
                <c:pt idx="160">
                  <c:v>29.68</c:v>
                </c:pt>
                <c:pt idx="161">
                  <c:v>29.835000000000001</c:v>
                </c:pt>
                <c:pt idx="162">
                  <c:v>29.99</c:v>
                </c:pt>
                <c:pt idx="163">
                  <c:v>30.145</c:v>
                </c:pt>
                <c:pt idx="164">
                  <c:v>30.3</c:v>
                </c:pt>
                <c:pt idx="165">
                  <c:v>30.454999999999998</c:v>
                </c:pt>
                <c:pt idx="166">
                  <c:v>30.61</c:v>
                </c:pt>
                <c:pt idx="167">
                  <c:v>30.765000000000001</c:v>
                </c:pt>
                <c:pt idx="168">
                  <c:v>30.92</c:v>
                </c:pt>
                <c:pt idx="169">
                  <c:v>31.074999999999999</c:v>
                </c:pt>
                <c:pt idx="170">
                  <c:v>31.23</c:v>
                </c:pt>
                <c:pt idx="171">
                  <c:v>31.385000000000002</c:v>
                </c:pt>
                <c:pt idx="172">
                  <c:v>31.54</c:v>
                </c:pt>
                <c:pt idx="173">
                  <c:v>31.695</c:v>
                </c:pt>
                <c:pt idx="174">
                  <c:v>31.85</c:v>
                </c:pt>
                <c:pt idx="175">
                  <c:v>32.005000000000003</c:v>
                </c:pt>
                <c:pt idx="176">
                  <c:v>32.159999999999997</c:v>
                </c:pt>
                <c:pt idx="177">
                  <c:v>32.314999999999998</c:v>
                </c:pt>
                <c:pt idx="178">
                  <c:v>32.47</c:v>
                </c:pt>
                <c:pt idx="179">
                  <c:v>32.625</c:v>
                </c:pt>
                <c:pt idx="180">
                  <c:v>32.78</c:v>
                </c:pt>
                <c:pt idx="181">
                  <c:v>32.935000000000002</c:v>
                </c:pt>
                <c:pt idx="182">
                  <c:v>33.090000000000003</c:v>
                </c:pt>
                <c:pt idx="183">
                  <c:v>33.244999999999997</c:v>
                </c:pt>
                <c:pt idx="184">
                  <c:v>33.4</c:v>
                </c:pt>
                <c:pt idx="185">
                  <c:v>33.555</c:v>
                </c:pt>
                <c:pt idx="186">
                  <c:v>33.71</c:v>
                </c:pt>
                <c:pt idx="187">
                  <c:v>33.865000000000002</c:v>
                </c:pt>
                <c:pt idx="188">
                  <c:v>34.020000000000003</c:v>
                </c:pt>
                <c:pt idx="189">
                  <c:v>34.174999999999997</c:v>
                </c:pt>
                <c:pt idx="190">
                  <c:v>34.33</c:v>
                </c:pt>
                <c:pt idx="191">
                  <c:v>34.484999999999999</c:v>
                </c:pt>
                <c:pt idx="192">
                  <c:v>34.64</c:v>
                </c:pt>
                <c:pt idx="193">
                  <c:v>34.795000000000002</c:v>
                </c:pt>
                <c:pt idx="194">
                  <c:v>34.950000000000003</c:v>
                </c:pt>
                <c:pt idx="195">
                  <c:v>35.104999999999997</c:v>
                </c:pt>
                <c:pt idx="196">
                  <c:v>35.26</c:v>
                </c:pt>
                <c:pt idx="197">
                  <c:v>35.414999999999999</c:v>
                </c:pt>
                <c:pt idx="198">
                  <c:v>35.57</c:v>
                </c:pt>
                <c:pt idx="199">
                  <c:v>35.725000000000001</c:v>
                </c:pt>
                <c:pt idx="200">
                  <c:v>35.880000000000003</c:v>
                </c:pt>
                <c:pt idx="201">
                  <c:v>36.034999999999997</c:v>
                </c:pt>
                <c:pt idx="202">
                  <c:v>36.19</c:v>
                </c:pt>
                <c:pt idx="203">
                  <c:v>36.344999999999999</c:v>
                </c:pt>
                <c:pt idx="204">
                  <c:v>36.5</c:v>
                </c:pt>
                <c:pt idx="205">
                  <c:v>36.655000000000001</c:v>
                </c:pt>
                <c:pt idx="206">
                  <c:v>36.81</c:v>
                </c:pt>
                <c:pt idx="207">
                  <c:v>36.965000000000003</c:v>
                </c:pt>
                <c:pt idx="208">
                  <c:v>37.119999999999997</c:v>
                </c:pt>
                <c:pt idx="209">
                  <c:v>37.274999999999999</c:v>
                </c:pt>
                <c:pt idx="210">
                  <c:v>37.43</c:v>
                </c:pt>
                <c:pt idx="211">
                  <c:v>37.585000000000001</c:v>
                </c:pt>
                <c:pt idx="212">
                  <c:v>37.74</c:v>
                </c:pt>
                <c:pt idx="213">
                  <c:v>37.895000000000003</c:v>
                </c:pt>
                <c:pt idx="214">
                  <c:v>38.049999999999997</c:v>
                </c:pt>
                <c:pt idx="215">
                  <c:v>38.204999999999998</c:v>
                </c:pt>
                <c:pt idx="216">
                  <c:v>38.36</c:v>
                </c:pt>
                <c:pt idx="217">
                  <c:v>38.515000000000001</c:v>
                </c:pt>
                <c:pt idx="218">
                  <c:v>38.67</c:v>
                </c:pt>
                <c:pt idx="219">
                  <c:v>38.825000000000003</c:v>
                </c:pt>
                <c:pt idx="220">
                  <c:v>38.979999999999997</c:v>
                </c:pt>
                <c:pt idx="221">
                  <c:v>39.134999999999998</c:v>
                </c:pt>
                <c:pt idx="222">
                  <c:v>39.29</c:v>
                </c:pt>
                <c:pt idx="223">
                  <c:v>39.445</c:v>
                </c:pt>
                <c:pt idx="224">
                  <c:v>39.6</c:v>
                </c:pt>
                <c:pt idx="225">
                  <c:v>39.755000000000003</c:v>
                </c:pt>
                <c:pt idx="226">
                  <c:v>39.909999999999997</c:v>
                </c:pt>
                <c:pt idx="227">
                  <c:v>40.064999999999998</c:v>
                </c:pt>
                <c:pt idx="228">
                  <c:v>40.22</c:v>
                </c:pt>
                <c:pt idx="229">
                  <c:v>40.375</c:v>
                </c:pt>
                <c:pt idx="230">
                  <c:v>40.53</c:v>
                </c:pt>
                <c:pt idx="231">
                  <c:v>40.685000000000002</c:v>
                </c:pt>
                <c:pt idx="232">
                  <c:v>40.840000000000003</c:v>
                </c:pt>
                <c:pt idx="233">
                  <c:v>40.994999999999997</c:v>
                </c:pt>
                <c:pt idx="234">
                  <c:v>41.15</c:v>
                </c:pt>
                <c:pt idx="235">
                  <c:v>41.305</c:v>
                </c:pt>
                <c:pt idx="236">
                  <c:v>41.46</c:v>
                </c:pt>
                <c:pt idx="237">
                  <c:v>41.615000000000002</c:v>
                </c:pt>
                <c:pt idx="238">
                  <c:v>41.77</c:v>
                </c:pt>
                <c:pt idx="239">
                  <c:v>41.924999999999997</c:v>
                </c:pt>
                <c:pt idx="240">
                  <c:v>42.08</c:v>
                </c:pt>
                <c:pt idx="241">
                  <c:v>42.234999999999999</c:v>
                </c:pt>
                <c:pt idx="242">
                  <c:v>42.39</c:v>
                </c:pt>
                <c:pt idx="243">
                  <c:v>42.545000000000002</c:v>
                </c:pt>
                <c:pt idx="244">
                  <c:v>42.7</c:v>
                </c:pt>
                <c:pt idx="245">
                  <c:v>42.854999999999997</c:v>
                </c:pt>
                <c:pt idx="246">
                  <c:v>43.01</c:v>
                </c:pt>
                <c:pt idx="247">
                  <c:v>43.164999999999999</c:v>
                </c:pt>
                <c:pt idx="248">
                  <c:v>43.32</c:v>
                </c:pt>
                <c:pt idx="249">
                  <c:v>43.475000000000001</c:v>
                </c:pt>
                <c:pt idx="250">
                  <c:v>43.63</c:v>
                </c:pt>
                <c:pt idx="251">
                  <c:v>43.784999999999997</c:v>
                </c:pt>
                <c:pt idx="252">
                  <c:v>43.94</c:v>
                </c:pt>
                <c:pt idx="253">
                  <c:v>44.094999999999999</c:v>
                </c:pt>
                <c:pt idx="254">
                  <c:v>44.25</c:v>
                </c:pt>
                <c:pt idx="255">
                  <c:v>44.405000000000001</c:v>
                </c:pt>
                <c:pt idx="256">
                  <c:v>44.56</c:v>
                </c:pt>
                <c:pt idx="257">
                  <c:v>44.715000000000003</c:v>
                </c:pt>
                <c:pt idx="258">
                  <c:v>44.87</c:v>
                </c:pt>
                <c:pt idx="259">
                  <c:v>45.024999999999999</c:v>
                </c:pt>
                <c:pt idx="260">
                  <c:v>45.18</c:v>
                </c:pt>
                <c:pt idx="261">
                  <c:v>45.335000000000001</c:v>
                </c:pt>
                <c:pt idx="262">
                  <c:v>45.49</c:v>
                </c:pt>
                <c:pt idx="263">
                  <c:v>45.645000000000003</c:v>
                </c:pt>
                <c:pt idx="264">
                  <c:v>45.8</c:v>
                </c:pt>
                <c:pt idx="265">
                  <c:v>45.954999999999998</c:v>
                </c:pt>
                <c:pt idx="266">
                  <c:v>46.11</c:v>
                </c:pt>
                <c:pt idx="267">
                  <c:v>46.265000000000001</c:v>
                </c:pt>
                <c:pt idx="268">
                  <c:v>46.42</c:v>
                </c:pt>
                <c:pt idx="269">
                  <c:v>46.575000000000003</c:v>
                </c:pt>
                <c:pt idx="270">
                  <c:v>46.73</c:v>
                </c:pt>
                <c:pt idx="271">
                  <c:v>46.884999999999998</c:v>
                </c:pt>
                <c:pt idx="272">
                  <c:v>47.04</c:v>
                </c:pt>
                <c:pt idx="273">
                  <c:v>47.195</c:v>
                </c:pt>
                <c:pt idx="274">
                  <c:v>47.35</c:v>
                </c:pt>
                <c:pt idx="275">
                  <c:v>47.505000000000003</c:v>
                </c:pt>
                <c:pt idx="276">
                  <c:v>47.66</c:v>
                </c:pt>
                <c:pt idx="277">
                  <c:v>47.814999999999998</c:v>
                </c:pt>
                <c:pt idx="278">
                  <c:v>47.97</c:v>
                </c:pt>
                <c:pt idx="279">
                  <c:v>48.125</c:v>
                </c:pt>
                <c:pt idx="280">
                  <c:v>48.28</c:v>
                </c:pt>
                <c:pt idx="281">
                  <c:v>48.435000000000002</c:v>
                </c:pt>
                <c:pt idx="282">
                  <c:v>48.59</c:v>
                </c:pt>
                <c:pt idx="283">
                  <c:v>48.744999999999997</c:v>
                </c:pt>
                <c:pt idx="284">
                  <c:v>48.9</c:v>
                </c:pt>
                <c:pt idx="285">
                  <c:v>49.055</c:v>
                </c:pt>
                <c:pt idx="286">
                  <c:v>49.21</c:v>
                </c:pt>
                <c:pt idx="287">
                  <c:v>49.365000000000002</c:v>
                </c:pt>
                <c:pt idx="288">
                  <c:v>49.52</c:v>
                </c:pt>
                <c:pt idx="289">
                  <c:v>49.674999999999997</c:v>
                </c:pt>
                <c:pt idx="290">
                  <c:v>49.83</c:v>
                </c:pt>
                <c:pt idx="291">
                  <c:v>49.984999999999999</c:v>
                </c:pt>
                <c:pt idx="292">
                  <c:v>50.14</c:v>
                </c:pt>
                <c:pt idx="293">
                  <c:v>50.295000000000002</c:v>
                </c:pt>
                <c:pt idx="294">
                  <c:v>50.45</c:v>
                </c:pt>
                <c:pt idx="295">
                  <c:v>50.604999999999997</c:v>
                </c:pt>
                <c:pt idx="296">
                  <c:v>50.76</c:v>
                </c:pt>
                <c:pt idx="297">
                  <c:v>50.914999999999999</c:v>
                </c:pt>
                <c:pt idx="298">
                  <c:v>51.07</c:v>
                </c:pt>
                <c:pt idx="299">
                  <c:v>51.225000000000001</c:v>
                </c:pt>
                <c:pt idx="300">
                  <c:v>51.38</c:v>
                </c:pt>
                <c:pt idx="301">
                  <c:v>51.534999999999997</c:v>
                </c:pt>
                <c:pt idx="302">
                  <c:v>51.69</c:v>
                </c:pt>
                <c:pt idx="303">
                  <c:v>51.844999999999999</c:v>
                </c:pt>
                <c:pt idx="304">
                  <c:v>52</c:v>
                </c:pt>
              </c:numCache>
            </c:numRef>
          </c:xVal>
          <c:yVal>
            <c:numRef>
              <c:f>CLvsLO!$H$5:$H$309</c:f>
              <c:numCache>
                <c:formatCode>General</c:formatCode>
                <c:ptCount val="305"/>
                <c:pt idx="0">
                  <c:v>-67.098716999999994</c:v>
                </c:pt>
                <c:pt idx="1">
                  <c:v>-68.355170999999999</c:v>
                </c:pt>
                <c:pt idx="2">
                  <c:v>-68.692031999999998</c:v>
                </c:pt>
                <c:pt idx="3">
                  <c:v>-68.563393000000005</c:v>
                </c:pt>
                <c:pt idx="4">
                  <c:v>-68.019729999999996</c:v>
                </c:pt>
                <c:pt idx="5">
                  <c:v>-67.115509000000003</c:v>
                </c:pt>
                <c:pt idx="6">
                  <c:v>-68.090384999999998</c:v>
                </c:pt>
                <c:pt idx="7">
                  <c:v>-67.286361999999997</c:v>
                </c:pt>
                <c:pt idx="8">
                  <c:v>-67.794692999999995</c:v>
                </c:pt>
                <c:pt idx="9">
                  <c:v>-66.118117999999996</c:v>
                </c:pt>
                <c:pt idx="10">
                  <c:v>-64.950835999999995</c:v>
                </c:pt>
                <c:pt idx="11">
                  <c:v>-66.439682000000005</c:v>
                </c:pt>
                <c:pt idx="12">
                  <c:v>-65.986075999999997</c:v>
                </c:pt>
                <c:pt idx="13">
                  <c:v>-67.239318999999995</c:v>
                </c:pt>
                <c:pt idx="14">
                  <c:v>-64.556258999999997</c:v>
                </c:pt>
                <c:pt idx="15">
                  <c:v>-64.576117999999994</c:v>
                </c:pt>
                <c:pt idx="16">
                  <c:v>-63.354751999999998</c:v>
                </c:pt>
                <c:pt idx="17">
                  <c:v>-63.015121000000001</c:v>
                </c:pt>
                <c:pt idx="18">
                  <c:v>-60.814414999999997</c:v>
                </c:pt>
                <c:pt idx="19">
                  <c:v>-57.581417000000002</c:v>
                </c:pt>
                <c:pt idx="20">
                  <c:v>-55.223838999999998</c:v>
                </c:pt>
                <c:pt idx="21">
                  <c:v>-54.418574999999997</c:v>
                </c:pt>
                <c:pt idx="22">
                  <c:v>-53.330714999999998</c:v>
                </c:pt>
                <c:pt idx="23">
                  <c:v>-50.466743000000001</c:v>
                </c:pt>
                <c:pt idx="24">
                  <c:v>-47.445019000000002</c:v>
                </c:pt>
                <c:pt idx="25">
                  <c:v>-44.931499000000002</c:v>
                </c:pt>
                <c:pt idx="26">
                  <c:v>-40.982899000000003</c:v>
                </c:pt>
                <c:pt idx="27">
                  <c:v>-35.068278999999997</c:v>
                </c:pt>
                <c:pt idx="28">
                  <c:v>-30.707339999999999</c:v>
                </c:pt>
                <c:pt idx="29">
                  <c:v>-29.178477999999998</c:v>
                </c:pt>
                <c:pt idx="30">
                  <c:v>-27.555040000000002</c:v>
                </c:pt>
                <c:pt idx="31">
                  <c:v>-23.802855000000001</c:v>
                </c:pt>
                <c:pt idx="32">
                  <c:v>-20.034628000000001</c:v>
                </c:pt>
                <c:pt idx="33">
                  <c:v>-18.039686</c:v>
                </c:pt>
                <c:pt idx="34">
                  <c:v>-16.300339000000001</c:v>
                </c:pt>
                <c:pt idx="35">
                  <c:v>-14.011869000000001</c:v>
                </c:pt>
                <c:pt idx="36">
                  <c:v>-12.773249</c:v>
                </c:pt>
                <c:pt idx="37">
                  <c:v>-13.226637999999999</c:v>
                </c:pt>
                <c:pt idx="38">
                  <c:v>-13.061904</c:v>
                </c:pt>
                <c:pt idx="39">
                  <c:v>-11.908132</c:v>
                </c:pt>
                <c:pt idx="40">
                  <c:v>-10.624155</c:v>
                </c:pt>
                <c:pt idx="41">
                  <c:v>-10.308119</c:v>
                </c:pt>
                <c:pt idx="42">
                  <c:v>-9.8774508999999995</c:v>
                </c:pt>
                <c:pt idx="43">
                  <c:v>-9.4784708000000002</c:v>
                </c:pt>
                <c:pt idx="44">
                  <c:v>-9.3331765999999998</c:v>
                </c:pt>
                <c:pt idx="45">
                  <c:v>-9.4494705000000003</c:v>
                </c:pt>
                <c:pt idx="46">
                  <c:v>-9.2769527000000007</c:v>
                </c:pt>
                <c:pt idx="47">
                  <c:v>-8.8114357000000005</c:v>
                </c:pt>
                <c:pt idx="48">
                  <c:v>-8.4411135000000002</c:v>
                </c:pt>
                <c:pt idx="49">
                  <c:v>-8.1013488999999996</c:v>
                </c:pt>
                <c:pt idx="50">
                  <c:v>-7.9022674999999998</c:v>
                </c:pt>
                <c:pt idx="51">
                  <c:v>-7.7784905000000002</c:v>
                </c:pt>
                <c:pt idx="52">
                  <c:v>-7.7958188000000002</c:v>
                </c:pt>
                <c:pt idx="53">
                  <c:v>-7.6656423</c:v>
                </c:pt>
                <c:pt idx="54">
                  <c:v>-7.5159568999999999</c:v>
                </c:pt>
                <c:pt idx="55">
                  <c:v>-7.4132967000000001</c:v>
                </c:pt>
                <c:pt idx="56">
                  <c:v>-7.3680024</c:v>
                </c:pt>
                <c:pt idx="57">
                  <c:v>-7.3000864999999999</c:v>
                </c:pt>
                <c:pt idx="58">
                  <c:v>-7.1843801000000003</c:v>
                </c:pt>
                <c:pt idx="59">
                  <c:v>-7.2250871999999999</c:v>
                </c:pt>
                <c:pt idx="60">
                  <c:v>-7.1754436000000004</c:v>
                </c:pt>
                <c:pt idx="61">
                  <c:v>-7.1406907999999998</c:v>
                </c:pt>
                <c:pt idx="62">
                  <c:v>-6.9910474000000002</c:v>
                </c:pt>
                <c:pt idx="63">
                  <c:v>-6.9700303000000003</c:v>
                </c:pt>
                <c:pt idx="64">
                  <c:v>-6.9330802</c:v>
                </c:pt>
                <c:pt idx="65">
                  <c:v>-6.9005407999999999</c:v>
                </c:pt>
                <c:pt idx="66">
                  <c:v>-6.7978597000000001</c:v>
                </c:pt>
                <c:pt idx="67">
                  <c:v>-6.6766024000000002</c:v>
                </c:pt>
                <c:pt idx="68">
                  <c:v>-6.6060920000000003</c:v>
                </c:pt>
                <c:pt idx="69">
                  <c:v>-6.5652428</c:v>
                </c:pt>
                <c:pt idx="70">
                  <c:v>-6.5092734999999999</c:v>
                </c:pt>
                <c:pt idx="71">
                  <c:v>-6.3742371000000002</c:v>
                </c:pt>
                <c:pt idx="72">
                  <c:v>-6.3198023000000001</c:v>
                </c:pt>
                <c:pt idx="73">
                  <c:v>-6.2544689</c:v>
                </c:pt>
                <c:pt idx="74">
                  <c:v>-6.2143949999999997</c:v>
                </c:pt>
                <c:pt idx="75">
                  <c:v>-6.1364159999999996</c:v>
                </c:pt>
                <c:pt idx="76">
                  <c:v>-6.1014780999999996</c:v>
                </c:pt>
                <c:pt idx="77">
                  <c:v>-6.1472492000000001</c:v>
                </c:pt>
                <c:pt idx="78">
                  <c:v>-6.1174774000000003</c:v>
                </c:pt>
                <c:pt idx="79">
                  <c:v>-6.1353654999999998</c:v>
                </c:pt>
                <c:pt idx="80">
                  <c:v>-6.1349640000000001</c:v>
                </c:pt>
                <c:pt idx="81">
                  <c:v>-6.1686945</c:v>
                </c:pt>
                <c:pt idx="82">
                  <c:v>-6.1624340999999996</c:v>
                </c:pt>
                <c:pt idx="83">
                  <c:v>-6.1376448000000003</c:v>
                </c:pt>
                <c:pt idx="84">
                  <c:v>-6.1314874000000001</c:v>
                </c:pt>
                <c:pt idx="85">
                  <c:v>-6.1463437000000001</c:v>
                </c:pt>
                <c:pt idx="86">
                  <c:v>-6.1427164000000003</c:v>
                </c:pt>
                <c:pt idx="87">
                  <c:v>-6.1453495</c:v>
                </c:pt>
                <c:pt idx="88">
                  <c:v>-6.1759995999999999</c:v>
                </c:pt>
                <c:pt idx="89">
                  <c:v>-6.1875939000000004</c:v>
                </c:pt>
                <c:pt idx="90">
                  <c:v>-6.2305941999999996</c:v>
                </c:pt>
                <c:pt idx="91">
                  <c:v>-6.1852030999999998</c:v>
                </c:pt>
                <c:pt idx="92">
                  <c:v>-6.2488327000000004</c:v>
                </c:pt>
                <c:pt idx="93">
                  <c:v>-6.2872310000000002</c:v>
                </c:pt>
                <c:pt idx="94">
                  <c:v>-6.3130474000000003</c:v>
                </c:pt>
                <c:pt idx="95">
                  <c:v>-6.3397899000000004</c:v>
                </c:pt>
                <c:pt idx="96">
                  <c:v>-6.3286718999999998</c:v>
                </c:pt>
                <c:pt idx="97">
                  <c:v>-6.3752937000000003</c:v>
                </c:pt>
                <c:pt idx="98">
                  <c:v>-6.3499397999999996</c:v>
                </c:pt>
                <c:pt idx="99">
                  <c:v>-6.3879571000000004</c:v>
                </c:pt>
                <c:pt idx="100">
                  <c:v>-6.4201993999999996</c:v>
                </c:pt>
                <c:pt idx="101">
                  <c:v>-6.4755216000000004</c:v>
                </c:pt>
                <c:pt idx="102">
                  <c:v>-6.5531445000000001</c:v>
                </c:pt>
                <c:pt idx="103">
                  <c:v>-6.6209816999999997</c:v>
                </c:pt>
                <c:pt idx="104">
                  <c:v>-6.6697921999999998</c:v>
                </c:pt>
                <c:pt idx="105">
                  <c:v>-6.4719572000000003</c:v>
                </c:pt>
                <c:pt idx="106">
                  <c:v>-6.9549884999999998</c:v>
                </c:pt>
                <c:pt idx="107">
                  <c:v>-7.1215649000000001</c:v>
                </c:pt>
                <c:pt idx="108">
                  <c:v>-7.5747923999999998</c:v>
                </c:pt>
                <c:pt idx="109">
                  <c:v>-7.4468636999999998</c:v>
                </c:pt>
                <c:pt idx="110">
                  <c:v>-7.5310005999999996</c:v>
                </c:pt>
                <c:pt idx="111">
                  <c:v>-7.1417317000000002</c:v>
                </c:pt>
                <c:pt idx="112">
                  <c:v>-7.0213694999999996</c:v>
                </c:pt>
                <c:pt idx="113">
                  <c:v>-6.6941018000000003</c:v>
                </c:pt>
                <c:pt idx="114">
                  <c:v>-6.7030339000000003</c:v>
                </c:pt>
                <c:pt idx="115">
                  <c:v>-6.6622005</c:v>
                </c:pt>
                <c:pt idx="116">
                  <c:v>-6.9069057000000003</c:v>
                </c:pt>
                <c:pt idx="117">
                  <c:v>-6.7430238999999998</c:v>
                </c:pt>
                <c:pt idx="118">
                  <c:v>-6.9294099999999998</c:v>
                </c:pt>
                <c:pt idx="119">
                  <c:v>-6.8550744000000003</c:v>
                </c:pt>
                <c:pt idx="120">
                  <c:v>-7.2043132999999999</c:v>
                </c:pt>
                <c:pt idx="121">
                  <c:v>-7.1234292999999997</c:v>
                </c:pt>
                <c:pt idx="122">
                  <c:v>-7.1925730999999997</c:v>
                </c:pt>
                <c:pt idx="123">
                  <c:v>-7.3270296999999998</c:v>
                </c:pt>
                <c:pt idx="124">
                  <c:v>-7.4503956000000002</c:v>
                </c:pt>
                <c:pt idx="125">
                  <c:v>-7.4693326999999998</c:v>
                </c:pt>
                <c:pt idx="126">
                  <c:v>-7.464664</c:v>
                </c:pt>
                <c:pt idx="127">
                  <c:v>-7.5710601999999998</c:v>
                </c:pt>
                <c:pt idx="128">
                  <c:v>-7.3770084000000002</c:v>
                </c:pt>
                <c:pt idx="129">
                  <c:v>-7.4382023999999998</c:v>
                </c:pt>
                <c:pt idx="130">
                  <c:v>-7.1937670999999996</c:v>
                </c:pt>
                <c:pt idx="131">
                  <c:v>-7.2195182000000004</c:v>
                </c:pt>
                <c:pt idx="132">
                  <c:v>-7.0807685999999999</c:v>
                </c:pt>
                <c:pt idx="133">
                  <c:v>-7.1367773999999997</c:v>
                </c:pt>
                <c:pt idx="134">
                  <c:v>-7.0464510999999996</c:v>
                </c:pt>
                <c:pt idx="135">
                  <c:v>-7.0841317000000004</c:v>
                </c:pt>
                <c:pt idx="136">
                  <c:v>-6.9866942999999999</c:v>
                </c:pt>
                <c:pt idx="137">
                  <c:v>-7.1410898999999999</c:v>
                </c:pt>
                <c:pt idx="138">
                  <c:v>-7.1640620000000004</c:v>
                </c:pt>
                <c:pt idx="139">
                  <c:v>-7.3943830000000004</c:v>
                </c:pt>
                <c:pt idx="140">
                  <c:v>-7.3646984</c:v>
                </c:pt>
                <c:pt idx="141">
                  <c:v>-7.6479058000000002</c:v>
                </c:pt>
                <c:pt idx="142">
                  <c:v>-7.9775552999999997</c:v>
                </c:pt>
                <c:pt idx="143">
                  <c:v>-8.5705624</c:v>
                </c:pt>
                <c:pt idx="144">
                  <c:v>-8.9592542999999996</c:v>
                </c:pt>
                <c:pt idx="145">
                  <c:v>-9.4124002000000004</c:v>
                </c:pt>
                <c:pt idx="146">
                  <c:v>-9.5874100000000002</c:v>
                </c:pt>
                <c:pt idx="147">
                  <c:v>-9.7786550999999999</c:v>
                </c:pt>
                <c:pt idx="148">
                  <c:v>-9.7096195000000005</c:v>
                </c:pt>
                <c:pt idx="149">
                  <c:v>-8.9450740999999994</c:v>
                </c:pt>
                <c:pt idx="150">
                  <c:v>-8.5141983000000003</c:v>
                </c:pt>
                <c:pt idx="151">
                  <c:v>-8.1937865999999993</c:v>
                </c:pt>
                <c:pt idx="152">
                  <c:v>-8.2377958000000007</c:v>
                </c:pt>
                <c:pt idx="153">
                  <c:v>-8.1312008000000002</c:v>
                </c:pt>
                <c:pt idx="154">
                  <c:v>-8.3011607999999999</c:v>
                </c:pt>
                <c:pt idx="155">
                  <c:v>-8.4437674999999999</c:v>
                </c:pt>
                <c:pt idx="156">
                  <c:v>-8.9827528000000001</c:v>
                </c:pt>
                <c:pt idx="157">
                  <c:v>-9.8239031000000008</c:v>
                </c:pt>
                <c:pt idx="158">
                  <c:v>-11.620934999999999</c:v>
                </c:pt>
                <c:pt idx="159">
                  <c:v>-13.602292</c:v>
                </c:pt>
                <c:pt idx="160">
                  <c:v>-16.035243999999999</c:v>
                </c:pt>
                <c:pt idx="161">
                  <c:v>-20.218035</c:v>
                </c:pt>
                <c:pt idx="162">
                  <c:v>-21.973824</c:v>
                </c:pt>
                <c:pt idx="163">
                  <c:v>-21.997758999999999</c:v>
                </c:pt>
                <c:pt idx="164">
                  <c:v>-17.421983999999998</c:v>
                </c:pt>
                <c:pt idx="165">
                  <c:v>-13.537189</c:v>
                </c:pt>
                <c:pt idx="166">
                  <c:v>-11.167528000000001</c:v>
                </c:pt>
                <c:pt idx="167">
                  <c:v>-9.7724513999999996</c:v>
                </c:pt>
                <c:pt idx="168">
                  <c:v>-9.3810081000000007</c:v>
                </c:pt>
                <c:pt idx="169">
                  <c:v>-9.2855796999999995</c:v>
                </c:pt>
                <c:pt idx="170">
                  <c:v>-9.2922211000000008</c:v>
                </c:pt>
                <c:pt idx="171">
                  <c:v>-9.5159988000000002</c:v>
                </c:pt>
                <c:pt idx="172">
                  <c:v>-9.4443225999999996</c:v>
                </c:pt>
                <c:pt idx="173">
                  <c:v>-9.7673501999999992</c:v>
                </c:pt>
                <c:pt idx="174">
                  <c:v>-9.9472179000000001</c:v>
                </c:pt>
                <c:pt idx="175">
                  <c:v>-10.482049</c:v>
                </c:pt>
                <c:pt idx="176">
                  <c:v>-11.557537</c:v>
                </c:pt>
                <c:pt idx="177">
                  <c:v>-12.826634</c:v>
                </c:pt>
                <c:pt idx="178">
                  <c:v>-12.895738</c:v>
                </c:pt>
                <c:pt idx="179">
                  <c:v>-13.465108000000001</c:v>
                </c:pt>
                <c:pt idx="180">
                  <c:v>-12.670242</c:v>
                </c:pt>
                <c:pt idx="181">
                  <c:v>-12.641315000000001</c:v>
                </c:pt>
                <c:pt idx="182">
                  <c:v>-11.621119</c:v>
                </c:pt>
                <c:pt idx="183">
                  <c:v>-11.082324</c:v>
                </c:pt>
                <c:pt idx="184">
                  <c:v>-10.474449999999999</c:v>
                </c:pt>
                <c:pt idx="185">
                  <c:v>-10.367312999999999</c:v>
                </c:pt>
                <c:pt idx="186">
                  <c:v>-10.242894</c:v>
                </c:pt>
                <c:pt idx="187">
                  <c:v>-10.256618</c:v>
                </c:pt>
                <c:pt idx="188">
                  <c:v>-10.326874</c:v>
                </c:pt>
                <c:pt idx="189">
                  <c:v>-10.345613</c:v>
                </c:pt>
                <c:pt idx="190">
                  <c:v>-10.205015</c:v>
                </c:pt>
                <c:pt idx="191">
                  <c:v>-10.328163</c:v>
                </c:pt>
                <c:pt idx="192">
                  <c:v>-10.252351000000001</c:v>
                </c:pt>
                <c:pt idx="193">
                  <c:v>-10.367264</c:v>
                </c:pt>
                <c:pt idx="194">
                  <c:v>-10.256209</c:v>
                </c:pt>
                <c:pt idx="195">
                  <c:v>-10.492355999999999</c:v>
                </c:pt>
                <c:pt idx="196">
                  <c:v>-10.483995999999999</c:v>
                </c:pt>
                <c:pt idx="197">
                  <c:v>-10.487966</c:v>
                </c:pt>
                <c:pt idx="198">
                  <c:v>-10.567162</c:v>
                </c:pt>
                <c:pt idx="199">
                  <c:v>-10.4359</c:v>
                </c:pt>
                <c:pt idx="200">
                  <c:v>-10.277516</c:v>
                </c:pt>
                <c:pt idx="201">
                  <c:v>-10.090341</c:v>
                </c:pt>
                <c:pt idx="202">
                  <c:v>-10.11576</c:v>
                </c:pt>
                <c:pt idx="203">
                  <c:v>-9.9272422999999996</c:v>
                </c:pt>
                <c:pt idx="204">
                  <c:v>-9.8314866999999992</c:v>
                </c:pt>
                <c:pt idx="205">
                  <c:v>-9.7046785</c:v>
                </c:pt>
                <c:pt idx="206">
                  <c:v>-9.6537694999999992</c:v>
                </c:pt>
                <c:pt idx="207">
                  <c:v>-9.6318283000000005</c:v>
                </c:pt>
                <c:pt idx="208">
                  <c:v>-9.7702559999999998</c:v>
                </c:pt>
                <c:pt idx="209">
                  <c:v>-9.8358202000000006</c:v>
                </c:pt>
                <c:pt idx="210">
                  <c:v>-9.7001218999999992</c:v>
                </c:pt>
                <c:pt idx="211">
                  <c:v>-9.5815505999999999</c:v>
                </c:pt>
                <c:pt idx="212">
                  <c:v>-9.5325441000000009</c:v>
                </c:pt>
                <c:pt idx="213">
                  <c:v>-9.5370940999999991</c:v>
                </c:pt>
                <c:pt idx="214">
                  <c:v>-9.5154972000000004</c:v>
                </c:pt>
                <c:pt idx="215">
                  <c:v>-9.5637206999999993</c:v>
                </c:pt>
                <c:pt idx="216">
                  <c:v>-9.5715112999999992</c:v>
                </c:pt>
                <c:pt idx="217">
                  <c:v>-9.6567726</c:v>
                </c:pt>
                <c:pt idx="218">
                  <c:v>-9.5982980999999992</c:v>
                </c:pt>
                <c:pt idx="219">
                  <c:v>-9.6738195000000005</c:v>
                </c:pt>
                <c:pt idx="220">
                  <c:v>-9.7140236000000009</c:v>
                </c:pt>
                <c:pt idx="221">
                  <c:v>-9.8447533000000007</c:v>
                </c:pt>
                <c:pt idx="222">
                  <c:v>-9.8269424000000001</c:v>
                </c:pt>
                <c:pt idx="223">
                  <c:v>-9.9343681000000004</c:v>
                </c:pt>
                <c:pt idx="224">
                  <c:v>-10.058334</c:v>
                </c:pt>
                <c:pt idx="225">
                  <c:v>-10.212016</c:v>
                </c:pt>
                <c:pt idx="226">
                  <c:v>-10.279939000000001</c:v>
                </c:pt>
                <c:pt idx="227">
                  <c:v>-10.300052000000001</c:v>
                </c:pt>
                <c:pt idx="228">
                  <c:v>-10.364979999999999</c:v>
                </c:pt>
                <c:pt idx="229">
                  <c:v>-10.392594000000001</c:v>
                </c:pt>
                <c:pt idx="230">
                  <c:v>-10.505336</c:v>
                </c:pt>
                <c:pt idx="231">
                  <c:v>-10.680543999999999</c:v>
                </c:pt>
                <c:pt idx="232">
                  <c:v>-10.929430999999999</c:v>
                </c:pt>
                <c:pt idx="233">
                  <c:v>-11.304561</c:v>
                </c:pt>
                <c:pt idx="234">
                  <c:v>-11.911431</c:v>
                </c:pt>
                <c:pt idx="235">
                  <c:v>-12.91011</c:v>
                </c:pt>
                <c:pt idx="236">
                  <c:v>-14.793514</c:v>
                </c:pt>
                <c:pt idx="237">
                  <c:v>-16.414024000000001</c:v>
                </c:pt>
                <c:pt idx="238">
                  <c:v>-17.808178000000002</c:v>
                </c:pt>
                <c:pt idx="239">
                  <c:v>-17.063679</c:v>
                </c:pt>
                <c:pt idx="240">
                  <c:v>-15.776278</c:v>
                </c:pt>
                <c:pt idx="241">
                  <c:v>-14.3889</c:v>
                </c:pt>
                <c:pt idx="242">
                  <c:v>-12.75506</c:v>
                </c:pt>
                <c:pt idx="243">
                  <c:v>-11.701510000000001</c:v>
                </c:pt>
                <c:pt idx="244">
                  <c:v>-10.992217999999999</c:v>
                </c:pt>
                <c:pt idx="245">
                  <c:v>-10.694251</c:v>
                </c:pt>
                <c:pt idx="246">
                  <c:v>-10.541078000000001</c:v>
                </c:pt>
                <c:pt idx="247">
                  <c:v>-10.783878</c:v>
                </c:pt>
                <c:pt idx="248">
                  <c:v>-11.885062</c:v>
                </c:pt>
                <c:pt idx="249">
                  <c:v>-14.812809</c:v>
                </c:pt>
                <c:pt idx="250">
                  <c:v>-18.701176</c:v>
                </c:pt>
                <c:pt idx="251">
                  <c:v>-22.341031999999998</c:v>
                </c:pt>
                <c:pt idx="252">
                  <c:v>-24.684297999999998</c:v>
                </c:pt>
                <c:pt idx="253">
                  <c:v>-23.419568999999999</c:v>
                </c:pt>
                <c:pt idx="254">
                  <c:v>-18.979064999999999</c:v>
                </c:pt>
                <c:pt idx="255">
                  <c:v>-15.174783</c:v>
                </c:pt>
                <c:pt idx="256">
                  <c:v>-13.576701999999999</c:v>
                </c:pt>
                <c:pt idx="257">
                  <c:v>-11.111670999999999</c:v>
                </c:pt>
                <c:pt idx="258">
                  <c:v>-10.155704999999999</c:v>
                </c:pt>
                <c:pt idx="259">
                  <c:v>-9.8998174999999993</c:v>
                </c:pt>
                <c:pt idx="260">
                  <c:v>-10.829089</c:v>
                </c:pt>
                <c:pt idx="261">
                  <c:v>-13.046063</c:v>
                </c:pt>
                <c:pt idx="262">
                  <c:v>-17.309044</c:v>
                </c:pt>
                <c:pt idx="263">
                  <c:v>-24.077995000000001</c:v>
                </c:pt>
                <c:pt idx="264">
                  <c:v>-36.61018</c:v>
                </c:pt>
                <c:pt idx="265">
                  <c:v>-47.436138</c:v>
                </c:pt>
                <c:pt idx="266">
                  <c:v>-52.475879999999997</c:v>
                </c:pt>
                <c:pt idx="267">
                  <c:v>-54.662650999999997</c:v>
                </c:pt>
                <c:pt idx="268">
                  <c:v>-51.603245000000001</c:v>
                </c:pt>
                <c:pt idx="269">
                  <c:v>-40.859867000000001</c:v>
                </c:pt>
                <c:pt idx="270">
                  <c:v>-28.510688999999999</c:v>
                </c:pt>
                <c:pt idx="271">
                  <c:v>-17.973147999999998</c:v>
                </c:pt>
                <c:pt idx="272">
                  <c:v>-13.625353</c:v>
                </c:pt>
                <c:pt idx="273">
                  <c:v>-12.582974999999999</c:v>
                </c:pt>
                <c:pt idx="274">
                  <c:v>-12.336779999999999</c:v>
                </c:pt>
                <c:pt idx="275">
                  <c:v>-13.618982000000001</c:v>
                </c:pt>
                <c:pt idx="276">
                  <c:v>-17.131004000000001</c:v>
                </c:pt>
                <c:pt idx="277">
                  <c:v>-33.399956000000003</c:v>
                </c:pt>
                <c:pt idx="278">
                  <c:v>-52.455696000000003</c:v>
                </c:pt>
                <c:pt idx="279">
                  <c:v>-66.786513999999997</c:v>
                </c:pt>
                <c:pt idx="280">
                  <c:v>-71.244904000000005</c:v>
                </c:pt>
                <c:pt idx="281">
                  <c:v>-68.972724999999997</c:v>
                </c:pt>
                <c:pt idx="282">
                  <c:v>-66.428841000000006</c:v>
                </c:pt>
                <c:pt idx="283">
                  <c:v>-69.712943999999993</c:v>
                </c:pt>
                <c:pt idx="284">
                  <c:v>-72.221512000000004</c:v>
                </c:pt>
                <c:pt idx="285">
                  <c:v>-68.938652000000005</c:v>
                </c:pt>
                <c:pt idx="286">
                  <c:v>-66.451453999999998</c:v>
                </c:pt>
                <c:pt idx="287">
                  <c:v>-80.15361</c:v>
                </c:pt>
                <c:pt idx="288">
                  <c:v>-74.140906999999999</c:v>
                </c:pt>
                <c:pt idx="289">
                  <c:v>-67.751755000000003</c:v>
                </c:pt>
                <c:pt idx="290">
                  <c:v>-68.586867999999996</c:v>
                </c:pt>
                <c:pt idx="291">
                  <c:v>-65.934134999999998</c:v>
                </c:pt>
                <c:pt idx="292">
                  <c:v>-70.885627999999997</c:v>
                </c:pt>
                <c:pt idx="293">
                  <c:v>-70.739829999999998</c:v>
                </c:pt>
                <c:pt idx="294">
                  <c:v>-68.995437999999993</c:v>
                </c:pt>
                <c:pt idx="295">
                  <c:v>-70.763617999999994</c:v>
                </c:pt>
                <c:pt idx="296">
                  <c:v>-76.583870000000005</c:v>
                </c:pt>
                <c:pt idx="297">
                  <c:v>-72.188498999999993</c:v>
                </c:pt>
                <c:pt idx="298">
                  <c:v>-71.445198000000005</c:v>
                </c:pt>
                <c:pt idx="299">
                  <c:v>-74.462173000000007</c:v>
                </c:pt>
                <c:pt idx="300">
                  <c:v>-72.123420999999993</c:v>
                </c:pt>
                <c:pt idx="301">
                  <c:v>-77.434623999999999</c:v>
                </c:pt>
                <c:pt idx="302">
                  <c:v>-85.987701000000001</c:v>
                </c:pt>
                <c:pt idx="303">
                  <c:v>-69.585953000000003</c:v>
                </c:pt>
                <c:pt idx="304">
                  <c:v>-78.050499000000002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1-437B-BA1D-4849937C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5664"/>
        <c:axId val="69827584"/>
        <c:extLst/>
      </c:scatterChart>
      <c:valAx>
        <c:axId val="69825664"/>
        <c:scaling>
          <c:orientation val="minMax"/>
          <c:max val="52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69827584"/>
        <c:crosses val="autoZero"/>
        <c:crossBetween val="midCat"/>
        <c:majorUnit val="4"/>
      </c:valAx>
      <c:valAx>
        <c:axId val="69827584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9825664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1884582548261469"/>
          <c:y val="0.5627555409740449"/>
          <c:w val="0.19547929482478593"/>
          <c:h val="0.18636373578302712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to IF Isolation (dB)</a:t>
            </a:r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18</c:v>
                </c:pt>
                <c:pt idx="1">
                  <c:v>18.16</c:v>
                </c:pt>
                <c:pt idx="2">
                  <c:v>18.32</c:v>
                </c:pt>
                <c:pt idx="3">
                  <c:v>18.48</c:v>
                </c:pt>
                <c:pt idx="4">
                  <c:v>18.64</c:v>
                </c:pt>
                <c:pt idx="5">
                  <c:v>18.8</c:v>
                </c:pt>
                <c:pt idx="6">
                  <c:v>18.96</c:v>
                </c:pt>
                <c:pt idx="7">
                  <c:v>19.12</c:v>
                </c:pt>
                <c:pt idx="8">
                  <c:v>19.28</c:v>
                </c:pt>
                <c:pt idx="9">
                  <c:v>19.440000000000001</c:v>
                </c:pt>
                <c:pt idx="10">
                  <c:v>19.600000000000001</c:v>
                </c:pt>
                <c:pt idx="11">
                  <c:v>19.760000000000002</c:v>
                </c:pt>
                <c:pt idx="12">
                  <c:v>19.920000000000002</c:v>
                </c:pt>
                <c:pt idx="13">
                  <c:v>20.079999999999998</c:v>
                </c:pt>
                <c:pt idx="14">
                  <c:v>20.239999999999998</c:v>
                </c:pt>
                <c:pt idx="15">
                  <c:v>20.399999999999999</c:v>
                </c:pt>
                <c:pt idx="16">
                  <c:v>20.56</c:v>
                </c:pt>
                <c:pt idx="17">
                  <c:v>20.72</c:v>
                </c:pt>
                <c:pt idx="18">
                  <c:v>20.88</c:v>
                </c:pt>
                <c:pt idx="19">
                  <c:v>21.04</c:v>
                </c:pt>
                <c:pt idx="20">
                  <c:v>21.2</c:v>
                </c:pt>
                <c:pt idx="21">
                  <c:v>21.36</c:v>
                </c:pt>
                <c:pt idx="22">
                  <c:v>21.52</c:v>
                </c:pt>
                <c:pt idx="23">
                  <c:v>21.68</c:v>
                </c:pt>
                <c:pt idx="24">
                  <c:v>21.84</c:v>
                </c:pt>
                <c:pt idx="25">
                  <c:v>22</c:v>
                </c:pt>
                <c:pt idx="26">
                  <c:v>22.16</c:v>
                </c:pt>
                <c:pt idx="27">
                  <c:v>22.32</c:v>
                </c:pt>
                <c:pt idx="28">
                  <c:v>22.48</c:v>
                </c:pt>
                <c:pt idx="29">
                  <c:v>22.64</c:v>
                </c:pt>
                <c:pt idx="30">
                  <c:v>22.8</c:v>
                </c:pt>
                <c:pt idx="31">
                  <c:v>22.96</c:v>
                </c:pt>
                <c:pt idx="32">
                  <c:v>23.12</c:v>
                </c:pt>
                <c:pt idx="33">
                  <c:v>23.28</c:v>
                </c:pt>
                <c:pt idx="34">
                  <c:v>23.44</c:v>
                </c:pt>
                <c:pt idx="35">
                  <c:v>23.6</c:v>
                </c:pt>
                <c:pt idx="36">
                  <c:v>23.76</c:v>
                </c:pt>
                <c:pt idx="37">
                  <c:v>23.92</c:v>
                </c:pt>
                <c:pt idx="38">
                  <c:v>24.08</c:v>
                </c:pt>
                <c:pt idx="39">
                  <c:v>24.24</c:v>
                </c:pt>
                <c:pt idx="40">
                  <c:v>24.4</c:v>
                </c:pt>
                <c:pt idx="41">
                  <c:v>24.56</c:v>
                </c:pt>
                <c:pt idx="42">
                  <c:v>24.72</c:v>
                </c:pt>
                <c:pt idx="43">
                  <c:v>24.88</c:v>
                </c:pt>
                <c:pt idx="44">
                  <c:v>25.04</c:v>
                </c:pt>
                <c:pt idx="45">
                  <c:v>25.2</c:v>
                </c:pt>
                <c:pt idx="46">
                  <c:v>25.36</c:v>
                </c:pt>
                <c:pt idx="47">
                  <c:v>25.52</c:v>
                </c:pt>
                <c:pt idx="48">
                  <c:v>25.68</c:v>
                </c:pt>
                <c:pt idx="49">
                  <c:v>25.84</c:v>
                </c:pt>
                <c:pt idx="50">
                  <c:v>26</c:v>
                </c:pt>
                <c:pt idx="51">
                  <c:v>26.16</c:v>
                </c:pt>
                <c:pt idx="52">
                  <c:v>26.32</c:v>
                </c:pt>
                <c:pt idx="53">
                  <c:v>26.48</c:v>
                </c:pt>
                <c:pt idx="54">
                  <c:v>26.64</c:v>
                </c:pt>
                <c:pt idx="55">
                  <c:v>26.8</c:v>
                </c:pt>
                <c:pt idx="56">
                  <c:v>26.96</c:v>
                </c:pt>
                <c:pt idx="57">
                  <c:v>27.12</c:v>
                </c:pt>
                <c:pt idx="58">
                  <c:v>27.28</c:v>
                </c:pt>
                <c:pt idx="59">
                  <c:v>27.44</c:v>
                </c:pt>
                <c:pt idx="60">
                  <c:v>27.6</c:v>
                </c:pt>
                <c:pt idx="61">
                  <c:v>27.76</c:v>
                </c:pt>
                <c:pt idx="62">
                  <c:v>27.92</c:v>
                </c:pt>
                <c:pt idx="63">
                  <c:v>28.08</c:v>
                </c:pt>
                <c:pt idx="64">
                  <c:v>28.24</c:v>
                </c:pt>
                <c:pt idx="65">
                  <c:v>28.4</c:v>
                </c:pt>
                <c:pt idx="66">
                  <c:v>28.56</c:v>
                </c:pt>
                <c:pt idx="67">
                  <c:v>28.72</c:v>
                </c:pt>
                <c:pt idx="68">
                  <c:v>28.88</c:v>
                </c:pt>
                <c:pt idx="69">
                  <c:v>29.04</c:v>
                </c:pt>
                <c:pt idx="70">
                  <c:v>29.2</c:v>
                </c:pt>
                <c:pt idx="71">
                  <c:v>29.36</c:v>
                </c:pt>
                <c:pt idx="72">
                  <c:v>29.52</c:v>
                </c:pt>
                <c:pt idx="73">
                  <c:v>29.68</c:v>
                </c:pt>
                <c:pt idx="74">
                  <c:v>29.84</c:v>
                </c:pt>
                <c:pt idx="75">
                  <c:v>30</c:v>
                </c:pt>
                <c:pt idx="76">
                  <c:v>30.16</c:v>
                </c:pt>
                <c:pt idx="77">
                  <c:v>30.32</c:v>
                </c:pt>
                <c:pt idx="78">
                  <c:v>30.48</c:v>
                </c:pt>
                <c:pt idx="79">
                  <c:v>30.64</c:v>
                </c:pt>
                <c:pt idx="80">
                  <c:v>30.8</c:v>
                </c:pt>
                <c:pt idx="81">
                  <c:v>30.96</c:v>
                </c:pt>
                <c:pt idx="82">
                  <c:v>31.12</c:v>
                </c:pt>
                <c:pt idx="83">
                  <c:v>31.28</c:v>
                </c:pt>
                <c:pt idx="84">
                  <c:v>31.44</c:v>
                </c:pt>
                <c:pt idx="85">
                  <c:v>31.6</c:v>
                </c:pt>
                <c:pt idx="86">
                  <c:v>31.76</c:v>
                </c:pt>
                <c:pt idx="87">
                  <c:v>31.92</c:v>
                </c:pt>
                <c:pt idx="88">
                  <c:v>32.08</c:v>
                </c:pt>
                <c:pt idx="89">
                  <c:v>32.24</c:v>
                </c:pt>
                <c:pt idx="90">
                  <c:v>32.4</c:v>
                </c:pt>
                <c:pt idx="91">
                  <c:v>32.56</c:v>
                </c:pt>
                <c:pt idx="92">
                  <c:v>32.72</c:v>
                </c:pt>
                <c:pt idx="93">
                  <c:v>32.880000000000003</c:v>
                </c:pt>
                <c:pt idx="94">
                  <c:v>33.04</c:v>
                </c:pt>
                <c:pt idx="95">
                  <c:v>33.200000000000003</c:v>
                </c:pt>
                <c:pt idx="96">
                  <c:v>33.36</c:v>
                </c:pt>
                <c:pt idx="97">
                  <c:v>33.520000000000003</c:v>
                </c:pt>
                <c:pt idx="98">
                  <c:v>33.68</c:v>
                </c:pt>
                <c:pt idx="99">
                  <c:v>33.840000000000003</c:v>
                </c:pt>
                <c:pt idx="100">
                  <c:v>34</c:v>
                </c:pt>
                <c:pt idx="101">
                  <c:v>34.159999999999997</c:v>
                </c:pt>
                <c:pt idx="102">
                  <c:v>34.32</c:v>
                </c:pt>
                <c:pt idx="103">
                  <c:v>34.479999999999997</c:v>
                </c:pt>
                <c:pt idx="104">
                  <c:v>34.64</c:v>
                </c:pt>
                <c:pt idx="105">
                  <c:v>34.799999999999997</c:v>
                </c:pt>
                <c:pt idx="106">
                  <c:v>34.96</c:v>
                </c:pt>
                <c:pt idx="107">
                  <c:v>35.119999999999997</c:v>
                </c:pt>
                <c:pt idx="108">
                  <c:v>35.28</c:v>
                </c:pt>
                <c:pt idx="109">
                  <c:v>35.44</c:v>
                </c:pt>
                <c:pt idx="110">
                  <c:v>35.6</c:v>
                </c:pt>
                <c:pt idx="111">
                  <c:v>35.76</c:v>
                </c:pt>
                <c:pt idx="112">
                  <c:v>35.92</c:v>
                </c:pt>
                <c:pt idx="113">
                  <c:v>36.08</c:v>
                </c:pt>
                <c:pt idx="114">
                  <c:v>36.24</c:v>
                </c:pt>
                <c:pt idx="115">
                  <c:v>36.4</c:v>
                </c:pt>
                <c:pt idx="116">
                  <c:v>36.56</c:v>
                </c:pt>
                <c:pt idx="117">
                  <c:v>36.72</c:v>
                </c:pt>
                <c:pt idx="118">
                  <c:v>36.880000000000003</c:v>
                </c:pt>
                <c:pt idx="119">
                  <c:v>37.04</c:v>
                </c:pt>
                <c:pt idx="120">
                  <c:v>37.200000000000003</c:v>
                </c:pt>
                <c:pt idx="121">
                  <c:v>37.36</c:v>
                </c:pt>
                <c:pt idx="122">
                  <c:v>37.520000000000003</c:v>
                </c:pt>
                <c:pt idx="123">
                  <c:v>37.68</c:v>
                </c:pt>
                <c:pt idx="124">
                  <c:v>37.840000000000003</c:v>
                </c:pt>
                <c:pt idx="125">
                  <c:v>38</c:v>
                </c:pt>
                <c:pt idx="126">
                  <c:v>38.159999999999997</c:v>
                </c:pt>
                <c:pt idx="127">
                  <c:v>38.32</c:v>
                </c:pt>
                <c:pt idx="128">
                  <c:v>38.479999999999997</c:v>
                </c:pt>
                <c:pt idx="129">
                  <c:v>38.64</c:v>
                </c:pt>
                <c:pt idx="130">
                  <c:v>38.799999999999997</c:v>
                </c:pt>
                <c:pt idx="131">
                  <c:v>38.96</c:v>
                </c:pt>
                <c:pt idx="132">
                  <c:v>39.119999999999997</c:v>
                </c:pt>
                <c:pt idx="133">
                  <c:v>39.28</c:v>
                </c:pt>
                <c:pt idx="134">
                  <c:v>39.44</c:v>
                </c:pt>
                <c:pt idx="135">
                  <c:v>39.6</c:v>
                </c:pt>
                <c:pt idx="136">
                  <c:v>39.76</c:v>
                </c:pt>
                <c:pt idx="137">
                  <c:v>39.92</c:v>
                </c:pt>
                <c:pt idx="138">
                  <c:v>40.08</c:v>
                </c:pt>
                <c:pt idx="139">
                  <c:v>40.24</c:v>
                </c:pt>
                <c:pt idx="140">
                  <c:v>40.4</c:v>
                </c:pt>
                <c:pt idx="141">
                  <c:v>40.56</c:v>
                </c:pt>
                <c:pt idx="142">
                  <c:v>40.72</c:v>
                </c:pt>
                <c:pt idx="143">
                  <c:v>40.880000000000003</c:v>
                </c:pt>
                <c:pt idx="144">
                  <c:v>41.04</c:v>
                </c:pt>
                <c:pt idx="145">
                  <c:v>41.2</c:v>
                </c:pt>
                <c:pt idx="146">
                  <c:v>41.36</c:v>
                </c:pt>
                <c:pt idx="147">
                  <c:v>41.52</c:v>
                </c:pt>
                <c:pt idx="148">
                  <c:v>41.68</c:v>
                </c:pt>
                <c:pt idx="149">
                  <c:v>41.84</c:v>
                </c:pt>
                <c:pt idx="150">
                  <c:v>42</c:v>
                </c:pt>
                <c:pt idx="151">
                  <c:v>42.16</c:v>
                </c:pt>
                <c:pt idx="152">
                  <c:v>42.32</c:v>
                </c:pt>
                <c:pt idx="153">
                  <c:v>42.48</c:v>
                </c:pt>
                <c:pt idx="154">
                  <c:v>42.64</c:v>
                </c:pt>
                <c:pt idx="155">
                  <c:v>42.8</c:v>
                </c:pt>
                <c:pt idx="156">
                  <c:v>42.96</c:v>
                </c:pt>
                <c:pt idx="157">
                  <c:v>43.12</c:v>
                </c:pt>
                <c:pt idx="158">
                  <c:v>43.28</c:v>
                </c:pt>
                <c:pt idx="159">
                  <c:v>43.44</c:v>
                </c:pt>
                <c:pt idx="160">
                  <c:v>43.6</c:v>
                </c:pt>
                <c:pt idx="161">
                  <c:v>43.76</c:v>
                </c:pt>
                <c:pt idx="162">
                  <c:v>43.92</c:v>
                </c:pt>
                <c:pt idx="163">
                  <c:v>44.08</c:v>
                </c:pt>
                <c:pt idx="164">
                  <c:v>44.24</c:v>
                </c:pt>
                <c:pt idx="165">
                  <c:v>44.4</c:v>
                </c:pt>
                <c:pt idx="166">
                  <c:v>44.56</c:v>
                </c:pt>
                <c:pt idx="167">
                  <c:v>44.72</c:v>
                </c:pt>
                <c:pt idx="168">
                  <c:v>44.88</c:v>
                </c:pt>
                <c:pt idx="169">
                  <c:v>45.04</c:v>
                </c:pt>
                <c:pt idx="170">
                  <c:v>45.2</c:v>
                </c:pt>
                <c:pt idx="171">
                  <c:v>45.36</c:v>
                </c:pt>
                <c:pt idx="172">
                  <c:v>45.52</c:v>
                </c:pt>
                <c:pt idx="173">
                  <c:v>45.68</c:v>
                </c:pt>
                <c:pt idx="174">
                  <c:v>45.84</c:v>
                </c:pt>
                <c:pt idx="175">
                  <c:v>46</c:v>
                </c:pt>
                <c:pt idx="176">
                  <c:v>46.16</c:v>
                </c:pt>
                <c:pt idx="177">
                  <c:v>46.32</c:v>
                </c:pt>
                <c:pt idx="178">
                  <c:v>46.48</c:v>
                </c:pt>
                <c:pt idx="179">
                  <c:v>46.64</c:v>
                </c:pt>
                <c:pt idx="180">
                  <c:v>46.8</c:v>
                </c:pt>
                <c:pt idx="181">
                  <c:v>46.96</c:v>
                </c:pt>
                <c:pt idx="182">
                  <c:v>47.12</c:v>
                </c:pt>
                <c:pt idx="183">
                  <c:v>47.28</c:v>
                </c:pt>
                <c:pt idx="184">
                  <c:v>47.44</c:v>
                </c:pt>
                <c:pt idx="185">
                  <c:v>47.6</c:v>
                </c:pt>
                <c:pt idx="186">
                  <c:v>47.76</c:v>
                </c:pt>
                <c:pt idx="187">
                  <c:v>47.92</c:v>
                </c:pt>
                <c:pt idx="188">
                  <c:v>48.08</c:v>
                </c:pt>
                <c:pt idx="189">
                  <c:v>48.24</c:v>
                </c:pt>
                <c:pt idx="190">
                  <c:v>48.4</c:v>
                </c:pt>
                <c:pt idx="191">
                  <c:v>48.56</c:v>
                </c:pt>
                <c:pt idx="192">
                  <c:v>48.72</c:v>
                </c:pt>
                <c:pt idx="193">
                  <c:v>48.88</c:v>
                </c:pt>
                <c:pt idx="194">
                  <c:v>49.04</c:v>
                </c:pt>
                <c:pt idx="195">
                  <c:v>49.2</c:v>
                </c:pt>
                <c:pt idx="196">
                  <c:v>49.36</c:v>
                </c:pt>
                <c:pt idx="197">
                  <c:v>49.52</c:v>
                </c:pt>
                <c:pt idx="198">
                  <c:v>49.68</c:v>
                </c:pt>
                <c:pt idx="199">
                  <c:v>49.84</c:v>
                </c:pt>
                <c:pt idx="200">
                  <c:v>50</c:v>
                </c:pt>
              </c:numCache>
            </c:numRef>
          </c:xVal>
          <c:yVal>
            <c:numRef>
              <c:f>Isolations!$F$5:$F$205</c:f>
              <c:numCache>
                <c:formatCode>General</c:formatCode>
                <c:ptCount val="201"/>
                <c:pt idx="0">
                  <c:v>-19.7664577</c:v>
                </c:pt>
                <c:pt idx="1">
                  <c:v>-17.870573800000003</c:v>
                </c:pt>
                <c:pt idx="2">
                  <c:v>-16.5655058</c:v>
                </c:pt>
                <c:pt idx="3">
                  <c:v>-15.060480610000001</c:v>
                </c:pt>
                <c:pt idx="4">
                  <c:v>-14.213354240000001</c:v>
                </c:pt>
                <c:pt idx="5">
                  <c:v>-13.986082099999999</c:v>
                </c:pt>
                <c:pt idx="6">
                  <c:v>-14.6231217</c:v>
                </c:pt>
                <c:pt idx="7">
                  <c:v>-14.2469289</c:v>
                </c:pt>
                <c:pt idx="8">
                  <c:v>-15.0132972</c:v>
                </c:pt>
                <c:pt idx="9">
                  <c:v>-14.090783099999999</c:v>
                </c:pt>
                <c:pt idx="10">
                  <c:v>-14.309487300000001</c:v>
                </c:pt>
                <c:pt idx="11">
                  <c:v>-13.206583999999999</c:v>
                </c:pt>
                <c:pt idx="12">
                  <c:v>-13.369870199999999</c:v>
                </c:pt>
                <c:pt idx="13">
                  <c:v>-13.084159400000001</c:v>
                </c:pt>
                <c:pt idx="14">
                  <c:v>-13.3399921</c:v>
                </c:pt>
                <c:pt idx="15">
                  <c:v>-13.583956300000001</c:v>
                </c:pt>
                <c:pt idx="16">
                  <c:v>-13.582685900000001</c:v>
                </c:pt>
                <c:pt idx="17">
                  <c:v>-13.820191399999999</c:v>
                </c:pt>
                <c:pt idx="18">
                  <c:v>-13.465623900000001</c:v>
                </c:pt>
                <c:pt idx="19">
                  <c:v>-14.390109500000001</c:v>
                </c:pt>
                <c:pt idx="20">
                  <c:v>-14.102186700000001</c:v>
                </c:pt>
                <c:pt idx="21">
                  <c:v>-15.4659104</c:v>
                </c:pt>
                <c:pt idx="22">
                  <c:v>-14.8608361</c:v>
                </c:pt>
                <c:pt idx="23">
                  <c:v>-15.971371599999999</c:v>
                </c:pt>
                <c:pt idx="24">
                  <c:v>-15.664403</c:v>
                </c:pt>
                <c:pt idx="25">
                  <c:v>-16.334877899999999</c:v>
                </c:pt>
                <c:pt idx="26">
                  <c:v>-16.175830399999999</c:v>
                </c:pt>
                <c:pt idx="27">
                  <c:v>-16.127333200000002</c:v>
                </c:pt>
                <c:pt idx="28">
                  <c:v>-16.554625099999999</c:v>
                </c:pt>
                <c:pt idx="29">
                  <c:v>-16.081881499999998</c:v>
                </c:pt>
                <c:pt idx="30">
                  <c:v>-16.592042899999999</c:v>
                </c:pt>
                <c:pt idx="31">
                  <c:v>-16.028978899999998</c:v>
                </c:pt>
                <c:pt idx="32">
                  <c:v>-17.353286900000001</c:v>
                </c:pt>
                <c:pt idx="33">
                  <c:v>-16.831223999999999</c:v>
                </c:pt>
                <c:pt idx="34">
                  <c:v>-18.374273299999999</c:v>
                </c:pt>
                <c:pt idx="35">
                  <c:v>-18.989636500000003</c:v>
                </c:pt>
                <c:pt idx="36">
                  <c:v>-20.165771899999999</c:v>
                </c:pt>
                <c:pt idx="37">
                  <c:v>-21.524988</c:v>
                </c:pt>
                <c:pt idx="38">
                  <c:v>-23.019528999999999</c:v>
                </c:pt>
                <c:pt idx="39">
                  <c:v>-23.650376000000001</c:v>
                </c:pt>
                <c:pt idx="40">
                  <c:v>-23.587588</c:v>
                </c:pt>
                <c:pt idx="41">
                  <c:v>-23.832212999999999</c:v>
                </c:pt>
                <c:pt idx="42">
                  <c:v>-23.359551</c:v>
                </c:pt>
                <c:pt idx="43">
                  <c:v>-23.313507000000001</c:v>
                </c:pt>
                <c:pt idx="44">
                  <c:v>-22.692771999999998</c:v>
                </c:pt>
                <c:pt idx="45">
                  <c:v>-22.723061999999999</c:v>
                </c:pt>
                <c:pt idx="46">
                  <c:v>-23.134790000000002</c:v>
                </c:pt>
                <c:pt idx="47">
                  <c:v>-23.658965000000002</c:v>
                </c:pt>
                <c:pt idx="48">
                  <c:v>-24.035305999999999</c:v>
                </c:pt>
                <c:pt idx="49">
                  <c:v>-23.952772</c:v>
                </c:pt>
                <c:pt idx="50">
                  <c:v>-24.248415000000001</c:v>
                </c:pt>
                <c:pt idx="51">
                  <c:v>-24.497360999999998</c:v>
                </c:pt>
                <c:pt idx="52">
                  <c:v>-25.081835000000002</c:v>
                </c:pt>
                <c:pt idx="53">
                  <c:v>-25.539361</c:v>
                </c:pt>
                <c:pt idx="54">
                  <c:v>-26.209113000000002</c:v>
                </c:pt>
                <c:pt idx="55">
                  <c:v>-26.847754000000002</c:v>
                </c:pt>
                <c:pt idx="56">
                  <c:v>-27.321297000000001</c:v>
                </c:pt>
                <c:pt idx="57">
                  <c:v>-27.185206999999998</c:v>
                </c:pt>
                <c:pt idx="58">
                  <c:v>-26.745175</c:v>
                </c:pt>
                <c:pt idx="59">
                  <c:v>-26.369942999999999</c:v>
                </c:pt>
                <c:pt idx="60">
                  <c:v>-26.223233</c:v>
                </c:pt>
                <c:pt idx="61">
                  <c:v>-26.385260000000002</c:v>
                </c:pt>
                <c:pt idx="62">
                  <c:v>-26.613496999999999</c:v>
                </c:pt>
                <c:pt idx="63">
                  <c:v>-26.918552999999999</c:v>
                </c:pt>
                <c:pt idx="64">
                  <c:v>-26.838807000000003</c:v>
                </c:pt>
                <c:pt idx="65">
                  <c:v>-26.734750999999999</c:v>
                </c:pt>
                <c:pt idx="66">
                  <c:v>-26.728850000000001</c:v>
                </c:pt>
                <c:pt idx="67">
                  <c:v>-26.857216999999999</c:v>
                </c:pt>
                <c:pt idx="68">
                  <c:v>-26.616996</c:v>
                </c:pt>
                <c:pt idx="69">
                  <c:v>-26.445188000000002</c:v>
                </c:pt>
                <c:pt idx="70">
                  <c:v>-26.247626</c:v>
                </c:pt>
                <c:pt idx="71">
                  <c:v>-25.987081</c:v>
                </c:pt>
                <c:pt idx="72">
                  <c:v>-26.112009</c:v>
                </c:pt>
                <c:pt idx="73">
                  <c:v>-26.273082000000002</c:v>
                </c:pt>
                <c:pt idx="74">
                  <c:v>-26.508106000000002</c:v>
                </c:pt>
                <c:pt idx="75">
                  <c:v>-26.724018999999998</c:v>
                </c:pt>
                <c:pt idx="76">
                  <c:v>-27.031404000000002</c:v>
                </c:pt>
                <c:pt idx="77">
                  <c:v>-27.003369999999997</c:v>
                </c:pt>
                <c:pt idx="78">
                  <c:v>-27.165917999999998</c:v>
                </c:pt>
                <c:pt idx="79">
                  <c:v>-27.579878000000001</c:v>
                </c:pt>
                <c:pt idx="80">
                  <c:v>-27.904861</c:v>
                </c:pt>
                <c:pt idx="81">
                  <c:v>-27.941926000000002</c:v>
                </c:pt>
                <c:pt idx="82">
                  <c:v>-27.499045000000002</c:v>
                </c:pt>
                <c:pt idx="83">
                  <c:v>-26.912953999999999</c:v>
                </c:pt>
                <c:pt idx="84">
                  <c:v>-26.510912000000001</c:v>
                </c:pt>
                <c:pt idx="85">
                  <c:v>-26.701903000000001</c:v>
                </c:pt>
                <c:pt idx="86">
                  <c:v>-27.284739000000002</c:v>
                </c:pt>
                <c:pt idx="87">
                  <c:v>-27.749369999999999</c:v>
                </c:pt>
                <c:pt idx="88">
                  <c:v>-27.94502</c:v>
                </c:pt>
                <c:pt idx="89">
                  <c:v>-27.957124</c:v>
                </c:pt>
                <c:pt idx="90">
                  <c:v>-27.566014000000003</c:v>
                </c:pt>
                <c:pt idx="91">
                  <c:v>-26.782159</c:v>
                </c:pt>
                <c:pt idx="92">
                  <c:v>-26.037027000000002</c:v>
                </c:pt>
                <c:pt idx="93">
                  <c:v>-26.067366</c:v>
                </c:pt>
                <c:pt idx="94">
                  <c:v>-27.013134999999998</c:v>
                </c:pt>
                <c:pt idx="95">
                  <c:v>-28.637723999999999</c:v>
                </c:pt>
                <c:pt idx="96">
                  <c:v>-29.933323999999999</c:v>
                </c:pt>
                <c:pt idx="97">
                  <c:v>-29.857205</c:v>
                </c:pt>
                <c:pt idx="98">
                  <c:v>-28.834707999999999</c:v>
                </c:pt>
                <c:pt idx="99">
                  <c:v>-27.527276000000001</c:v>
                </c:pt>
                <c:pt idx="100">
                  <c:v>-26.609137</c:v>
                </c:pt>
                <c:pt idx="101">
                  <c:v>-26.566383000000002</c:v>
                </c:pt>
                <c:pt idx="102">
                  <c:v>-26.721619</c:v>
                </c:pt>
                <c:pt idx="103">
                  <c:v>-26.771158999999997</c:v>
                </c:pt>
                <c:pt idx="104">
                  <c:v>-26.693725000000001</c:v>
                </c:pt>
                <c:pt idx="105">
                  <c:v>-26.407156000000001</c:v>
                </c:pt>
                <c:pt idx="106">
                  <c:v>-26.047446000000001</c:v>
                </c:pt>
                <c:pt idx="107">
                  <c:v>-25.492089</c:v>
                </c:pt>
                <c:pt idx="108">
                  <c:v>-24.810798999999999</c:v>
                </c:pt>
                <c:pt idx="109">
                  <c:v>-24.161314000000001</c:v>
                </c:pt>
                <c:pt idx="110">
                  <c:v>-23.407107</c:v>
                </c:pt>
                <c:pt idx="111">
                  <c:v>-22.839306000000001</c:v>
                </c:pt>
                <c:pt idx="112">
                  <c:v>-22.469721999999997</c:v>
                </c:pt>
                <c:pt idx="113">
                  <c:v>-22.267111</c:v>
                </c:pt>
                <c:pt idx="114">
                  <c:v>-22.162376000000002</c:v>
                </c:pt>
                <c:pt idx="115">
                  <c:v>-22.040776000000001</c:v>
                </c:pt>
                <c:pt idx="116">
                  <c:v>-21.878554000000001</c:v>
                </c:pt>
                <c:pt idx="117">
                  <c:v>-21.587531999999999</c:v>
                </c:pt>
                <c:pt idx="118">
                  <c:v>-21.012823300000001</c:v>
                </c:pt>
                <c:pt idx="119">
                  <c:v>-20.343530600000001</c:v>
                </c:pt>
                <c:pt idx="120">
                  <c:v>-20.117585099999999</c:v>
                </c:pt>
                <c:pt idx="121">
                  <c:v>-20.5616363</c:v>
                </c:pt>
                <c:pt idx="122">
                  <c:v>-20.99596</c:v>
                </c:pt>
                <c:pt idx="123">
                  <c:v>-21.570541800000001</c:v>
                </c:pt>
                <c:pt idx="124">
                  <c:v>-22.222161</c:v>
                </c:pt>
                <c:pt idx="125">
                  <c:v>-22.745674999999999</c:v>
                </c:pt>
                <c:pt idx="126">
                  <c:v>-23.448132999999999</c:v>
                </c:pt>
                <c:pt idx="127">
                  <c:v>-24.135171</c:v>
                </c:pt>
                <c:pt idx="128">
                  <c:v>-24.717292999999998</c:v>
                </c:pt>
                <c:pt idx="129">
                  <c:v>-25.002686000000001</c:v>
                </c:pt>
                <c:pt idx="130">
                  <c:v>-25.003166</c:v>
                </c:pt>
                <c:pt idx="131">
                  <c:v>-25.071764999999999</c:v>
                </c:pt>
                <c:pt idx="132">
                  <c:v>-25.217316</c:v>
                </c:pt>
                <c:pt idx="133">
                  <c:v>-25.106483000000001</c:v>
                </c:pt>
                <c:pt idx="134">
                  <c:v>-25.015644999999999</c:v>
                </c:pt>
                <c:pt idx="135">
                  <c:v>-24.935628000000001</c:v>
                </c:pt>
                <c:pt idx="136">
                  <c:v>-24.699840000000002</c:v>
                </c:pt>
                <c:pt idx="137">
                  <c:v>-24.135449000000001</c:v>
                </c:pt>
                <c:pt idx="138">
                  <c:v>-23.483225000000001</c:v>
                </c:pt>
                <c:pt idx="139">
                  <c:v>-22.649236000000002</c:v>
                </c:pt>
                <c:pt idx="140">
                  <c:v>-21.958760000000002</c:v>
                </c:pt>
                <c:pt idx="141">
                  <c:v>-21.712627400000002</c:v>
                </c:pt>
                <c:pt idx="142">
                  <c:v>-22.001662</c:v>
                </c:pt>
                <c:pt idx="143">
                  <c:v>-22.982863000000002</c:v>
                </c:pt>
                <c:pt idx="144">
                  <c:v>-24.263178</c:v>
                </c:pt>
                <c:pt idx="145">
                  <c:v>-25.597339999999999</c:v>
                </c:pt>
                <c:pt idx="146">
                  <c:v>-27.080190999999999</c:v>
                </c:pt>
                <c:pt idx="147">
                  <c:v>-28.493660999999999</c:v>
                </c:pt>
                <c:pt idx="148">
                  <c:v>-27.476485</c:v>
                </c:pt>
                <c:pt idx="149">
                  <c:v>-25.087693000000002</c:v>
                </c:pt>
                <c:pt idx="150">
                  <c:v>-23.380192000000001</c:v>
                </c:pt>
                <c:pt idx="151">
                  <c:v>-23.263513</c:v>
                </c:pt>
                <c:pt idx="152">
                  <c:v>-24.159905999999999</c:v>
                </c:pt>
                <c:pt idx="153">
                  <c:v>-25.369817000000001</c:v>
                </c:pt>
                <c:pt idx="154">
                  <c:v>-26.4209</c:v>
                </c:pt>
                <c:pt idx="155">
                  <c:v>-26.602972000000001</c:v>
                </c:pt>
                <c:pt idx="156">
                  <c:v>-26.298555999999998</c:v>
                </c:pt>
                <c:pt idx="157">
                  <c:v>-25.885739000000001</c:v>
                </c:pt>
                <c:pt idx="158">
                  <c:v>-25.792179000000001</c:v>
                </c:pt>
                <c:pt idx="159">
                  <c:v>-26.014381999999998</c:v>
                </c:pt>
                <c:pt idx="160">
                  <c:v>-26.213028000000001</c:v>
                </c:pt>
                <c:pt idx="161">
                  <c:v>-26.654544999999999</c:v>
                </c:pt>
                <c:pt idx="162">
                  <c:v>-27.070347999999999</c:v>
                </c:pt>
                <c:pt idx="163">
                  <c:v>-27.531464</c:v>
                </c:pt>
                <c:pt idx="164">
                  <c:v>-27.805644000000001</c:v>
                </c:pt>
                <c:pt idx="165">
                  <c:v>-27.984093000000001</c:v>
                </c:pt>
                <c:pt idx="166">
                  <c:v>-27.484507000000001</c:v>
                </c:pt>
                <c:pt idx="167">
                  <c:v>-27.037126000000001</c:v>
                </c:pt>
                <c:pt idx="168">
                  <c:v>-26.742155</c:v>
                </c:pt>
                <c:pt idx="169">
                  <c:v>-27.006063999999999</c:v>
                </c:pt>
                <c:pt idx="170">
                  <c:v>-27.488645999999999</c:v>
                </c:pt>
                <c:pt idx="171">
                  <c:v>-28.002983999999998</c:v>
                </c:pt>
                <c:pt idx="172">
                  <c:v>-28.733801</c:v>
                </c:pt>
                <c:pt idx="173">
                  <c:v>-29.418396999999999</c:v>
                </c:pt>
                <c:pt idx="174">
                  <c:v>-30.416693000000002</c:v>
                </c:pt>
                <c:pt idx="175">
                  <c:v>-31.547495000000001</c:v>
                </c:pt>
                <c:pt idx="176">
                  <c:v>-33.108958999999999</c:v>
                </c:pt>
                <c:pt idx="177">
                  <c:v>-35.156672999999998</c:v>
                </c:pt>
                <c:pt idx="178">
                  <c:v>-38.631050999999999</c:v>
                </c:pt>
                <c:pt idx="179">
                  <c:v>-43.048448</c:v>
                </c:pt>
                <c:pt idx="180">
                  <c:v>-42.325690000000002</c:v>
                </c:pt>
                <c:pt idx="181">
                  <c:v>-36.540806000000003</c:v>
                </c:pt>
                <c:pt idx="182">
                  <c:v>-32.610334999999999</c:v>
                </c:pt>
                <c:pt idx="183">
                  <c:v>-29.860238000000003</c:v>
                </c:pt>
                <c:pt idx="184">
                  <c:v>-27.984701000000001</c:v>
                </c:pt>
                <c:pt idx="185">
                  <c:v>-26.866582999999999</c:v>
                </c:pt>
                <c:pt idx="186">
                  <c:v>-26.146641000000002</c:v>
                </c:pt>
                <c:pt idx="187">
                  <c:v>-25.923689</c:v>
                </c:pt>
                <c:pt idx="188">
                  <c:v>-25.794069</c:v>
                </c:pt>
                <c:pt idx="189">
                  <c:v>-25.8667406</c:v>
                </c:pt>
                <c:pt idx="190">
                  <c:v>-25.826972999999999</c:v>
                </c:pt>
                <c:pt idx="191">
                  <c:v>-25.608201999999999</c:v>
                </c:pt>
                <c:pt idx="192">
                  <c:v>-25.327013000000001</c:v>
                </c:pt>
                <c:pt idx="193">
                  <c:v>-24.600129000000003</c:v>
                </c:pt>
                <c:pt idx="194">
                  <c:v>-23.757916999999999</c:v>
                </c:pt>
                <c:pt idx="195">
                  <c:v>-22.936093</c:v>
                </c:pt>
                <c:pt idx="196">
                  <c:v>-22.411914000000003</c:v>
                </c:pt>
                <c:pt idx="197">
                  <c:v>-22.341697</c:v>
                </c:pt>
                <c:pt idx="198">
                  <c:v>-22.5397973</c:v>
                </c:pt>
                <c:pt idx="199">
                  <c:v>-23.374729199999997</c:v>
                </c:pt>
                <c:pt idx="200">
                  <c:v>-24.114014300000001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F7-45D6-B4B9-71A4D64BE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88000"/>
        <c:axId val="69502464"/>
      </c:scatterChart>
      <c:valAx>
        <c:axId val="69488000"/>
        <c:scaling>
          <c:orientation val="minMax"/>
          <c:max val="50"/>
          <c:min val="1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69502464"/>
        <c:crosses val="autoZero"/>
        <c:crossBetween val="midCat"/>
        <c:majorUnit val="4"/>
      </c:valAx>
      <c:valAx>
        <c:axId val="69502464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9488000"/>
        <c:crosses val="autoZero"/>
        <c:crossBetween val="midCat"/>
        <c:majorUnit val="10"/>
      </c:valAx>
      <c:spPr>
        <a:solidFill>
          <a:schemeClr val="bg1"/>
        </a:solidFill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44968683648794439"/>
          <c:y val="0.60557706328375616"/>
          <c:w val="0.31759907026691891"/>
          <c:h val="0.107454981399952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18</c:v>
                </c:pt>
                <c:pt idx="1">
                  <c:v>18.16</c:v>
                </c:pt>
                <c:pt idx="2">
                  <c:v>18.32</c:v>
                </c:pt>
                <c:pt idx="3">
                  <c:v>18.48</c:v>
                </c:pt>
                <c:pt idx="4">
                  <c:v>18.64</c:v>
                </c:pt>
                <c:pt idx="5">
                  <c:v>18.8</c:v>
                </c:pt>
                <c:pt idx="6">
                  <c:v>18.96</c:v>
                </c:pt>
                <c:pt idx="7">
                  <c:v>19.12</c:v>
                </c:pt>
                <c:pt idx="8">
                  <c:v>19.28</c:v>
                </c:pt>
                <c:pt idx="9">
                  <c:v>19.440000000000001</c:v>
                </c:pt>
                <c:pt idx="10">
                  <c:v>19.600000000000001</c:v>
                </c:pt>
                <c:pt idx="11">
                  <c:v>19.760000000000002</c:v>
                </c:pt>
                <c:pt idx="12">
                  <c:v>19.920000000000002</c:v>
                </c:pt>
                <c:pt idx="13">
                  <c:v>20.079999999999998</c:v>
                </c:pt>
                <c:pt idx="14">
                  <c:v>20.239999999999998</c:v>
                </c:pt>
                <c:pt idx="15">
                  <c:v>20.399999999999999</c:v>
                </c:pt>
                <c:pt idx="16">
                  <c:v>20.56</c:v>
                </c:pt>
                <c:pt idx="17">
                  <c:v>20.72</c:v>
                </c:pt>
                <c:pt idx="18">
                  <c:v>20.88</c:v>
                </c:pt>
                <c:pt idx="19">
                  <c:v>21.04</c:v>
                </c:pt>
                <c:pt idx="20">
                  <c:v>21.2</c:v>
                </c:pt>
                <c:pt idx="21">
                  <c:v>21.36</c:v>
                </c:pt>
                <c:pt idx="22">
                  <c:v>21.52</c:v>
                </c:pt>
                <c:pt idx="23">
                  <c:v>21.68</c:v>
                </c:pt>
                <c:pt idx="24">
                  <c:v>21.84</c:v>
                </c:pt>
                <c:pt idx="25">
                  <c:v>22</c:v>
                </c:pt>
                <c:pt idx="26">
                  <c:v>22.16</c:v>
                </c:pt>
                <c:pt idx="27">
                  <c:v>22.32</c:v>
                </c:pt>
                <c:pt idx="28">
                  <c:v>22.48</c:v>
                </c:pt>
                <c:pt idx="29">
                  <c:v>22.64</c:v>
                </c:pt>
                <c:pt idx="30">
                  <c:v>22.8</c:v>
                </c:pt>
                <c:pt idx="31">
                  <c:v>22.96</c:v>
                </c:pt>
                <c:pt idx="32">
                  <c:v>23.12</c:v>
                </c:pt>
                <c:pt idx="33">
                  <c:v>23.28</c:v>
                </c:pt>
                <c:pt idx="34">
                  <c:v>23.44</c:v>
                </c:pt>
                <c:pt idx="35">
                  <c:v>23.6</c:v>
                </c:pt>
                <c:pt idx="36">
                  <c:v>23.76</c:v>
                </c:pt>
                <c:pt idx="37">
                  <c:v>23.92</c:v>
                </c:pt>
                <c:pt idx="38">
                  <c:v>24.08</c:v>
                </c:pt>
                <c:pt idx="39">
                  <c:v>24.24</c:v>
                </c:pt>
                <c:pt idx="40">
                  <c:v>24.4</c:v>
                </c:pt>
                <c:pt idx="41">
                  <c:v>24.56</c:v>
                </c:pt>
                <c:pt idx="42">
                  <c:v>24.72</c:v>
                </c:pt>
                <c:pt idx="43">
                  <c:v>24.88</c:v>
                </c:pt>
                <c:pt idx="44">
                  <c:v>25.04</c:v>
                </c:pt>
                <c:pt idx="45">
                  <c:v>25.2</c:v>
                </c:pt>
                <c:pt idx="46">
                  <c:v>25.36</c:v>
                </c:pt>
                <c:pt idx="47">
                  <c:v>25.52</c:v>
                </c:pt>
                <c:pt idx="48">
                  <c:v>25.68</c:v>
                </c:pt>
                <c:pt idx="49">
                  <c:v>25.84</c:v>
                </c:pt>
                <c:pt idx="50">
                  <c:v>26</c:v>
                </c:pt>
                <c:pt idx="51">
                  <c:v>26.16</c:v>
                </c:pt>
                <c:pt idx="52">
                  <c:v>26.32</c:v>
                </c:pt>
                <c:pt idx="53">
                  <c:v>26.48</c:v>
                </c:pt>
                <c:pt idx="54">
                  <c:v>26.64</c:v>
                </c:pt>
                <c:pt idx="55">
                  <c:v>26.8</c:v>
                </c:pt>
                <c:pt idx="56">
                  <c:v>26.96</c:v>
                </c:pt>
                <c:pt idx="57">
                  <c:v>27.12</c:v>
                </c:pt>
                <c:pt idx="58">
                  <c:v>27.28</c:v>
                </c:pt>
                <c:pt idx="59">
                  <c:v>27.44</c:v>
                </c:pt>
                <c:pt idx="60">
                  <c:v>27.6</c:v>
                </c:pt>
                <c:pt idx="61">
                  <c:v>27.76</c:v>
                </c:pt>
                <c:pt idx="62">
                  <c:v>27.92</c:v>
                </c:pt>
                <c:pt idx="63">
                  <c:v>28.08</c:v>
                </c:pt>
                <c:pt idx="64">
                  <c:v>28.24</c:v>
                </c:pt>
                <c:pt idx="65">
                  <c:v>28.4</c:v>
                </c:pt>
                <c:pt idx="66">
                  <c:v>28.56</c:v>
                </c:pt>
                <c:pt idx="67">
                  <c:v>28.72</c:v>
                </c:pt>
                <c:pt idx="68">
                  <c:v>28.88</c:v>
                </c:pt>
                <c:pt idx="69">
                  <c:v>29.04</c:v>
                </c:pt>
                <c:pt idx="70">
                  <c:v>29.2</c:v>
                </c:pt>
                <c:pt idx="71">
                  <c:v>29.36</c:v>
                </c:pt>
                <c:pt idx="72">
                  <c:v>29.52</c:v>
                </c:pt>
                <c:pt idx="73">
                  <c:v>29.68</c:v>
                </c:pt>
                <c:pt idx="74">
                  <c:v>29.84</c:v>
                </c:pt>
                <c:pt idx="75">
                  <c:v>30</c:v>
                </c:pt>
                <c:pt idx="76">
                  <c:v>30.16</c:v>
                </c:pt>
                <c:pt idx="77">
                  <c:v>30.32</c:v>
                </c:pt>
                <c:pt idx="78">
                  <c:v>30.48</c:v>
                </c:pt>
                <c:pt idx="79">
                  <c:v>30.64</c:v>
                </c:pt>
                <c:pt idx="80">
                  <c:v>30.8</c:v>
                </c:pt>
                <c:pt idx="81">
                  <c:v>30.96</c:v>
                </c:pt>
                <c:pt idx="82">
                  <c:v>31.12</c:v>
                </c:pt>
                <c:pt idx="83">
                  <c:v>31.28</c:v>
                </c:pt>
                <c:pt idx="84">
                  <c:v>31.44</c:v>
                </c:pt>
                <c:pt idx="85">
                  <c:v>31.6</c:v>
                </c:pt>
                <c:pt idx="86">
                  <c:v>31.76</c:v>
                </c:pt>
                <c:pt idx="87">
                  <c:v>31.92</c:v>
                </c:pt>
                <c:pt idx="88">
                  <c:v>32.08</c:v>
                </c:pt>
                <c:pt idx="89">
                  <c:v>32.24</c:v>
                </c:pt>
                <c:pt idx="90">
                  <c:v>32.4</c:v>
                </c:pt>
                <c:pt idx="91">
                  <c:v>32.56</c:v>
                </c:pt>
                <c:pt idx="92">
                  <c:v>32.72</c:v>
                </c:pt>
                <c:pt idx="93">
                  <c:v>32.880000000000003</c:v>
                </c:pt>
                <c:pt idx="94">
                  <c:v>33.04</c:v>
                </c:pt>
                <c:pt idx="95">
                  <c:v>33.200000000000003</c:v>
                </c:pt>
                <c:pt idx="96">
                  <c:v>33.36</c:v>
                </c:pt>
                <c:pt idx="97">
                  <c:v>33.520000000000003</c:v>
                </c:pt>
                <c:pt idx="98">
                  <c:v>33.68</c:v>
                </c:pt>
                <c:pt idx="99">
                  <c:v>33.840000000000003</c:v>
                </c:pt>
                <c:pt idx="100">
                  <c:v>34</c:v>
                </c:pt>
                <c:pt idx="101">
                  <c:v>34.159999999999997</c:v>
                </c:pt>
                <c:pt idx="102">
                  <c:v>34.32</c:v>
                </c:pt>
                <c:pt idx="103">
                  <c:v>34.479999999999997</c:v>
                </c:pt>
                <c:pt idx="104">
                  <c:v>34.64</c:v>
                </c:pt>
                <c:pt idx="105">
                  <c:v>34.799999999999997</c:v>
                </c:pt>
                <c:pt idx="106">
                  <c:v>34.96</c:v>
                </c:pt>
                <c:pt idx="107">
                  <c:v>35.119999999999997</c:v>
                </c:pt>
                <c:pt idx="108">
                  <c:v>35.28</c:v>
                </c:pt>
                <c:pt idx="109">
                  <c:v>35.44</c:v>
                </c:pt>
                <c:pt idx="110">
                  <c:v>35.6</c:v>
                </c:pt>
                <c:pt idx="111">
                  <c:v>35.76</c:v>
                </c:pt>
                <c:pt idx="112">
                  <c:v>35.92</c:v>
                </c:pt>
                <c:pt idx="113">
                  <c:v>36.08</c:v>
                </c:pt>
                <c:pt idx="114">
                  <c:v>36.24</c:v>
                </c:pt>
                <c:pt idx="115">
                  <c:v>36.4</c:v>
                </c:pt>
                <c:pt idx="116">
                  <c:v>36.56</c:v>
                </c:pt>
                <c:pt idx="117">
                  <c:v>36.72</c:v>
                </c:pt>
                <c:pt idx="118">
                  <c:v>36.880000000000003</c:v>
                </c:pt>
                <c:pt idx="119">
                  <c:v>37.04</c:v>
                </c:pt>
                <c:pt idx="120">
                  <c:v>37.200000000000003</c:v>
                </c:pt>
                <c:pt idx="121">
                  <c:v>37.36</c:v>
                </c:pt>
                <c:pt idx="122">
                  <c:v>37.520000000000003</c:v>
                </c:pt>
                <c:pt idx="123">
                  <c:v>37.68</c:v>
                </c:pt>
                <c:pt idx="124">
                  <c:v>37.840000000000003</c:v>
                </c:pt>
                <c:pt idx="125">
                  <c:v>38</c:v>
                </c:pt>
                <c:pt idx="126">
                  <c:v>38.159999999999997</c:v>
                </c:pt>
                <c:pt idx="127">
                  <c:v>38.32</c:v>
                </c:pt>
                <c:pt idx="128">
                  <c:v>38.479999999999997</c:v>
                </c:pt>
                <c:pt idx="129">
                  <c:v>38.64</c:v>
                </c:pt>
                <c:pt idx="130">
                  <c:v>38.799999999999997</c:v>
                </c:pt>
                <c:pt idx="131">
                  <c:v>38.96</c:v>
                </c:pt>
                <c:pt idx="132">
                  <c:v>39.119999999999997</c:v>
                </c:pt>
                <c:pt idx="133">
                  <c:v>39.28</c:v>
                </c:pt>
                <c:pt idx="134">
                  <c:v>39.44</c:v>
                </c:pt>
                <c:pt idx="135">
                  <c:v>39.6</c:v>
                </c:pt>
                <c:pt idx="136">
                  <c:v>39.76</c:v>
                </c:pt>
                <c:pt idx="137">
                  <c:v>39.92</c:v>
                </c:pt>
                <c:pt idx="138">
                  <c:v>40.08</c:v>
                </c:pt>
                <c:pt idx="139">
                  <c:v>40.24</c:v>
                </c:pt>
                <c:pt idx="140">
                  <c:v>40.4</c:v>
                </c:pt>
                <c:pt idx="141">
                  <c:v>40.56</c:v>
                </c:pt>
                <c:pt idx="142">
                  <c:v>40.72</c:v>
                </c:pt>
                <c:pt idx="143">
                  <c:v>40.880000000000003</c:v>
                </c:pt>
                <c:pt idx="144">
                  <c:v>41.04</c:v>
                </c:pt>
                <c:pt idx="145">
                  <c:v>41.2</c:v>
                </c:pt>
                <c:pt idx="146">
                  <c:v>41.36</c:v>
                </c:pt>
                <c:pt idx="147">
                  <c:v>41.52</c:v>
                </c:pt>
                <c:pt idx="148">
                  <c:v>41.68</c:v>
                </c:pt>
                <c:pt idx="149">
                  <c:v>41.84</c:v>
                </c:pt>
                <c:pt idx="150">
                  <c:v>42</c:v>
                </c:pt>
                <c:pt idx="151">
                  <c:v>42.16</c:v>
                </c:pt>
                <c:pt idx="152">
                  <c:v>42.32</c:v>
                </c:pt>
                <c:pt idx="153">
                  <c:v>42.48</c:v>
                </c:pt>
                <c:pt idx="154">
                  <c:v>42.64</c:v>
                </c:pt>
                <c:pt idx="155">
                  <c:v>42.8</c:v>
                </c:pt>
                <c:pt idx="156">
                  <c:v>42.96</c:v>
                </c:pt>
                <c:pt idx="157">
                  <c:v>43.12</c:v>
                </c:pt>
                <c:pt idx="158">
                  <c:v>43.28</c:v>
                </c:pt>
                <c:pt idx="159">
                  <c:v>43.44</c:v>
                </c:pt>
                <c:pt idx="160">
                  <c:v>43.6</c:v>
                </c:pt>
                <c:pt idx="161">
                  <c:v>43.76</c:v>
                </c:pt>
                <c:pt idx="162">
                  <c:v>43.92</c:v>
                </c:pt>
                <c:pt idx="163">
                  <c:v>44.08</c:v>
                </c:pt>
                <c:pt idx="164">
                  <c:v>44.24</c:v>
                </c:pt>
                <c:pt idx="165">
                  <c:v>44.4</c:v>
                </c:pt>
                <c:pt idx="166">
                  <c:v>44.56</c:v>
                </c:pt>
                <c:pt idx="167">
                  <c:v>44.72</c:v>
                </c:pt>
                <c:pt idx="168">
                  <c:v>44.88</c:v>
                </c:pt>
                <c:pt idx="169">
                  <c:v>45.04</c:v>
                </c:pt>
                <c:pt idx="170">
                  <c:v>45.2</c:v>
                </c:pt>
                <c:pt idx="171">
                  <c:v>45.36</c:v>
                </c:pt>
                <c:pt idx="172">
                  <c:v>45.52</c:v>
                </c:pt>
                <c:pt idx="173">
                  <c:v>45.68</c:v>
                </c:pt>
                <c:pt idx="174">
                  <c:v>45.84</c:v>
                </c:pt>
                <c:pt idx="175">
                  <c:v>46</c:v>
                </c:pt>
                <c:pt idx="176">
                  <c:v>46.16</c:v>
                </c:pt>
                <c:pt idx="177">
                  <c:v>46.32</c:v>
                </c:pt>
                <c:pt idx="178">
                  <c:v>46.48</c:v>
                </c:pt>
                <c:pt idx="179">
                  <c:v>46.64</c:v>
                </c:pt>
                <c:pt idx="180">
                  <c:v>46.8</c:v>
                </c:pt>
                <c:pt idx="181">
                  <c:v>46.96</c:v>
                </c:pt>
                <c:pt idx="182">
                  <c:v>47.12</c:v>
                </c:pt>
                <c:pt idx="183">
                  <c:v>47.28</c:v>
                </c:pt>
                <c:pt idx="184">
                  <c:v>47.44</c:v>
                </c:pt>
                <c:pt idx="185">
                  <c:v>47.6</c:v>
                </c:pt>
                <c:pt idx="186">
                  <c:v>47.76</c:v>
                </c:pt>
                <c:pt idx="187">
                  <c:v>47.92</c:v>
                </c:pt>
                <c:pt idx="188">
                  <c:v>48.08</c:v>
                </c:pt>
                <c:pt idx="189">
                  <c:v>48.24</c:v>
                </c:pt>
                <c:pt idx="190">
                  <c:v>48.4</c:v>
                </c:pt>
                <c:pt idx="191">
                  <c:v>48.56</c:v>
                </c:pt>
                <c:pt idx="192">
                  <c:v>48.72</c:v>
                </c:pt>
                <c:pt idx="193">
                  <c:v>48.88</c:v>
                </c:pt>
                <c:pt idx="194">
                  <c:v>49.04</c:v>
                </c:pt>
                <c:pt idx="195">
                  <c:v>49.2</c:v>
                </c:pt>
                <c:pt idx="196">
                  <c:v>49.36</c:v>
                </c:pt>
                <c:pt idx="197">
                  <c:v>49.52</c:v>
                </c:pt>
                <c:pt idx="198">
                  <c:v>49.68</c:v>
                </c:pt>
                <c:pt idx="199">
                  <c:v>49.84</c:v>
                </c:pt>
                <c:pt idx="200">
                  <c:v>50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-32.329664700000002</c:v>
                </c:pt>
                <c:pt idx="1">
                  <c:v>-36.824589799999998</c:v>
                </c:pt>
                <c:pt idx="2">
                  <c:v>-40.299960800000001</c:v>
                </c:pt>
                <c:pt idx="3">
                  <c:v>-50.467814610000005</c:v>
                </c:pt>
                <c:pt idx="4">
                  <c:v>-43.098527239999996</c:v>
                </c:pt>
                <c:pt idx="5">
                  <c:v>-36.964915099999999</c:v>
                </c:pt>
                <c:pt idx="6">
                  <c:v>-33.181052700000002</c:v>
                </c:pt>
                <c:pt idx="7">
                  <c:v>-30.680630900000001</c:v>
                </c:pt>
                <c:pt idx="8">
                  <c:v>-28.674531200000001</c:v>
                </c:pt>
                <c:pt idx="9">
                  <c:v>-27.904679199999997</c:v>
                </c:pt>
                <c:pt idx="10">
                  <c:v>-29.657232800000003</c:v>
                </c:pt>
                <c:pt idx="11">
                  <c:v>-31.248697799999999</c:v>
                </c:pt>
                <c:pt idx="12">
                  <c:v>-34.313132899999999</c:v>
                </c:pt>
                <c:pt idx="13">
                  <c:v>-36.996138900000005</c:v>
                </c:pt>
                <c:pt idx="14">
                  <c:v>-38.913221999999998</c:v>
                </c:pt>
                <c:pt idx="15">
                  <c:v>-40.056426599999995</c:v>
                </c:pt>
                <c:pt idx="16">
                  <c:v>-40.247743299999996</c:v>
                </c:pt>
                <c:pt idx="17">
                  <c:v>-40.215632299999996</c:v>
                </c:pt>
                <c:pt idx="18">
                  <c:v>-37.682928000000004</c:v>
                </c:pt>
                <c:pt idx="19">
                  <c:v>-35.473376899999998</c:v>
                </c:pt>
                <c:pt idx="20">
                  <c:v>-32.224725399999997</c:v>
                </c:pt>
                <c:pt idx="21">
                  <c:v>-31.377329899999999</c:v>
                </c:pt>
                <c:pt idx="22">
                  <c:v>-30.2194343</c:v>
                </c:pt>
                <c:pt idx="23">
                  <c:v>-29.965659099999996</c:v>
                </c:pt>
                <c:pt idx="24">
                  <c:v>-27.3612526</c:v>
                </c:pt>
                <c:pt idx="25">
                  <c:v>-25.889124199999998</c:v>
                </c:pt>
                <c:pt idx="26">
                  <c:v>-25.272460199999998</c:v>
                </c:pt>
                <c:pt idx="27">
                  <c:v>-26.120680300000004</c:v>
                </c:pt>
                <c:pt idx="28">
                  <c:v>-28.657968400000001</c:v>
                </c:pt>
                <c:pt idx="29">
                  <c:v>-30.073971499999999</c:v>
                </c:pt>
                <c:pt idx="30">
                  <c:v>-31.6568623</c:v>
                </c:pt>
                <c:pt idx="31">
                  <c:v>-32.039903299999999</c:v>
                </c:pt>
                <c:pt idx="32">
                  <c:v>-32.701881</c:v>
                </c:pt>
                <c:pt idx="33">
                  <c:v>-31.634118600000001</c:v>
                </c:pt>
                <c:pt idx="34">
                  <c:v>-30.405832700000001</c:v>
                </c:pt>
                <c:pt idx="35">
                  <c:v>-29.099770700000001</c:v>
                </c:pt>
                <c:pt idx="36">
                  <c:v>-27.164072000000001</c:v>
                </c:pt>
                <c:pt idx="37">
                  <c:v>-26.514496000000001</c:v>
                </c:pt>
                <c:pt idx="38">
                  <c:v>-26.097262000000001</c:v>
                </c:pt>
                <c:pt idx="39">
                  <c:v>-25.743639999999999</c:v>
                </c:pt>
                <c:pt idx="40">
                  <c:v>-25.273720000000001</c:v>
                </c:pt>
                <c:pt idx="41">
                  <c:v>-25.038542</c:v>
                </c:pt>
                <c:pt idx="42">
                  <c:v>-23.766286999999998</c:v>
                </c:pt>
                <c:pt idx="43">
                  <c:v>-22.842141999999999</c:v>
                </c:pt>
                <c:pt idx="44">
                  <c:v>-22.940227999999998</c:v>
                </c:pt>
                <c:pt idx="45">
                  <c:v>-23.474662000000002</c:v>
                </c:pt>
                <c:pt idx="46">
                  <c:v>-23.669338</c:v>
                </c:pt>
                <c:pt idx="47">
                  <c:v>-23.965535000000003</c:v>
                </c:pt>
                <c:pt idx="48">
                  <c:v>-24.610049</c:v>
                </c:pt>
                <c:pt idx="49">
                  <c:v>-24.569180000000003</c:v>
                </c:pt>
                <c:pt idx="50">
                  <c:v>-24.407648000000002</c:v>
                </c:pt>
                <c:pt idx="51">
                  <c:v>-24.351067</c:v>
                </c:pt>
                <c:pt idx="52">
                  <c:v>-25.720154000000001</c:v>
                </c:pt>
                <c:pt idx="53">
                  <c:v>-27.147663000000001</c:v>
                </c:pt>
                <c:pt idx="54">
                  <c:v>-28.319454</c:v>
                </c:pt>
                <c:pt idx="55">
                  <c:v>-28.145866000000002</c:v>
                </c:pt>
                <c:pt idx="56">
                  <c:v>-27.111167999999999</c:v>
                </c:pt>
                <c:pt idx="57">
                  <c:v>-26.157235</c:v>
                </c:pt>
                <c:pt idx="58">
                  <c:v>-25.593485000000001</c:v>
                </c:pt>
                <c:pt idx="59">
                  <c:v>-25.531908999999999</c:v>
                </c:pt>
                <c:pt idx="60">
                  <c:v>-25.578274999999998</c:v>
                </c:pt>
                <c:pt idx="61">
                  <c:v>-25.631204</c:v>
                </c:pt>
                <c:pt idx="62">
                  <c:v>-25.575324999999999</c:v>
                </c:pt>
                <c:pt idx="63">
                  <c:v>-25.450547999999998</c:v>
                </c:pt>
                <c:pt idx="64">
                  <c:v>-24.907427999999999</c:v>
                </c:pt>
                <c:pt idx="65">
                  <c:v>-24.700893000000001</c:v>
                </c:pt>
                <c:pt idx="66">
                  <c:v>-24.683510999999999</c:v>
                </c:pt>
                <c:pt idx="67">
                  <c:v>-25.039883</c:v>
                </c:pt>
                <c:pt idx="68">
                  <c:v>-25.403596</c:v>
                </c:pt>
                <c:pt idx="69">
                  <c:v>-25.71433</c:v>
                </c:pt>
                <c:pt idx="70">
                  <c:v>-26.157294999999998</c:v>
                </c:pt>
                <c:pt idx="71">
                  <c:v>-26.370598000000001</c:v>
                </c:pt>
                <c:pt idx="72">
                  <c:v>-26.716737999999999</c:v>
                </c:pt>
                <c:pt idx="73">
                  <c:v>-26.906466999999999</c:v>
                </c:pt>
                <c:pt idx="74">
                  <c:v>-27.015422999999998</c:v>
                </c:pt>
                <c:pt idx="75">
                  <c:v>-27.245249000000001</c:v>
                </c:pt>
                <c:pt idx="76">
                  <c:v>-27.931882999999999</c:v>
                </c:pt>
                <c:pt idx="77">
                  <c:v>-29.011041999999996</c:v>
                </c:pt>
                <c:pt idx="78">
                  <c:v>-30.092731000000001</c:v>
                </c:pt>
                <c:pt idx="79">
                  <c:v>-30.469695000000002</c:v>
                </c:pt>
                <c:pt idx="80">
                  <c:v>-30.693525999999999</c:v>
                </c:pt>
                <c:pt idx="81">
                  <c:v>-31.298755999999997</c:v>
                </c:pt>
                <c:pt idx="82">
                  <c:v>-31.879114000000001</c:v>
                </c:pt>
                <c:pt idx="83">
                  <c:v>-32.303953999999997</c:v>
                </c:pt>
                <c:pt idx="84">
                  <c:v>-32.157964</c:v>
                </c:pt>
                <c:pt idx="85">
                  <c:v>-31.352318</c:v>
                </c:pt>
                <c:pt idx="86">
                  <c:v>-30.453105999999998</c:v>
                </c:pt>
                <c:pt idx="87">
                  <c:v>-29.696045999999999</c:v>
                </c:pt>
                <c:pt idx="88">
                  <c:v>-28.957501000000001</c:v>
                </c:pt>
                <c:pt idx="89">
                  <c:v>-28.221637000000001</c:v>
                </c:pt>
                <c:pt idx="90">
                  <c:v>-27.627262999999999</c:v>
                </c:pt>
                <c:pt idx="91">
                  <c:v>-27.397924000000003</c:v>
                </c:pt>
                <c:pt idx="92">
                  <c:v>-27.439430999999999</c:v>
                </c:pt>
                <c:pt idx="93">
                  <c:v>-27.497413000000002</c:v>
                </c:pt>
                <c:pt idx="94">
                  <c:v>-27.246198</c:v>
                </c:pt>
                <c:pt idx="95">
                  <c:v>-27.163985</c:v>
                </c:pt>
                <c:pt idx="96">
                  <c:v>-27.107059</c:v>
                </c:pt>
                <c:pt idx="97">
                  <c:v>-27.00365</c:v>
                </c:pt>
                <c:pt idx="98">
                  <c:v>-26.714661</c:v>
                </c:pt>
                <c:pt idx="99">
                  <c:v>-26.024514</c:v>
                </c:pt>
                <c:pt idx="100">
                  <c:v>-24.800422000000001</c:v>
                </c:pt>
                <c:pt idx="101">
                  <c:v>-23.682027999999999</c:v>
                </c:pt>
                <c:pt idx="102">
                  <c:v>-23.603940000000001</c:v>
                </c:pt>
                <c:pt idx="103">
                  <c:v>-23.799249</c:v>
                </c:pt>
                <c:pt idx="104">
                  <c:v>-24.268881999999998</c:v>
                </c:pt>
                <c:pt idx="105">
                  <c:v>-24.692934999999999</c:v>
                </c:pt>
                <c:pt idx="106">
                  <c:v>-25.005938999999998</c:v>
                </c:pt>
                <c:pt idx="107">
                  <c:v>-24.967779999999998</c:v>
                </c:pt>
                <c:pt idx="108">
                  <c:v>-24.806894</c:v>
                </c:pt>
                <c:pt idx="109">
                  <c:v>-24.930515</c:v>
                </c:pt>
                <c:pt idx="110">
                  <c:v>-25.332785999999999</c:v>
                </c:pt>
                <c:pt idx="111">
                  <c:v>-25.739474000000001</c:v>
                </c:pt>
                <c:pt idx="112">
                  <c:v>-25.759212999999999</c:v>
                </c:pt>
                <c:pt idx="113">
                  <c:v>-25.102496000000002</c:v>
                </c:pt>
                <c:pt idx="114">
                  <c:v>-23.847297000000001</c:v>
                </c:pt>
                <c:pt idx="115">
                  <c:v>-22.163663</c:v>
                </c:pt>
                <c:pt idx="116">
                  <c:v>-20.307741499999999</c:v>
                </c:pt>
                <c:pt idx="117">
                  <c:v>-18.472995000000001</c:v>
                </c:pt>
                <c:pt idx="118">
                  <c:v>-17.213041499999999</c:v>
                </c:pt>
                <c:pt idx="119">
                  <c:v>-16.788128800000003</c:v>
                </c:pt>
                <c:pt idx="120">
                  <c:v>-17.100408399999999</c:v>
                </c:pt>
                <c:pt idx="121">
                  <c:v>-17.970300600000002</c:v>
                </c:pt>
                <c:pt idx="122">
                  <c:v>-18.943150800000002</c:v>
                </c:pt>
                <c:pt idx="123">
                  <c:v>-20.007780400000001</c:v>
                </c:pt>
                <c:pt idx="124">
                  <c:v>-21.085326800000001</c:v>
                </c:pt>
                <c:pt idx="125">
                  <c:v>-22.028606000000003</c:v>
                </c:pt>
                <c:pt idx="126">
                  <c:v>-22.867137</c:v>
                </c:pt>
                <c:pt idx="127">
                  <c:v>-23.574235000000002</c:v>
                </c:pt>
                <c:pt idx="128">
                  <c:v>-24.117246000000002</c:v>
                </c:pt>
                <c:pt idx="129">
                  <c:v>-24.481148000000001</c:v>
                </c:pt>
                <c:pt idx="130">
                  <c:v>-24.783132999999999</c:v>
                </c:pt>
                <c:pt idx="131">
                  <c:v>-25.201974</c:v>
                </c:pt>
                <c:pt idx="132">
                  <c:v>-25.435048000000002</c:v>
                </c:pt>
                <c:pt idx="133">
                  <c:v>-25.402425000000001</c:v>
                </c:pt>
                <c:pt idx="134">
                  <c:v>-25.032919</c:v>
                </c:pt>
                <c:pt idx="135">
                  <c:v>-24.746960999999999</c:v>
                </c:pt>
                <c:pt idx="136">
                  <c:v>-24.696973</c:v>
                </c:pt>
                <c:pt idx="137">
                  <c:v>-24.939971999999997</c:v>
                </c:pt>
                <c:pt idx="138">
                  <c:v>-25.320489999999999</c:v>
                </c:pt>
                <c:pt idx="139">
                  <c:v>-25.687804999999997</c:v>
                </c:pt>
                <c:pt idx="140">
                  <c:v>-26.250083</c:v>
                </c:pt>
                <c:pt idx="141">
                  <c:v>-27.536704999999998</c:v>
                </c:pt>
                <c:pt idx="142">
                  <c:v>-29.552138999999997</c:v>
                </c:pt>
                <c:pt idx="143">
                  <c:v>-32.582791999999998</c:v>
                </c:pt>
                <c:pt idx="144">
                  <c:v>-36.552669000000002</c:v>
                </c:pt>
                <c:pt idx="145">
                  <c:v>-41.456170999999998</c:v>
                </c:pt>
                <c:pt idx="146">
                  <c:v>-47.159554</c:v>
                </c:pt>
                <c:pt idx="147">
                  <c:v>-49.594631000000007</c:v>
                </c:pt>
                <c:pt idx="148">
                  <c:v>-46.402103999999994</c:v>
                </c:pt>
                <c:pt idx="149">
                  <c:v>-43.127635999999995</c:v>
                </c:pt>
                <c:pt idx="150">
                  <c:v>-40.493217999999999</c:v>
                </c:pt>
                <c:pt idx="151">
                  <c:v>-38.365989999999996</c:v>
                </c:pt>
                <c:pt idx="152">
                  <c:v>-36.589826000000002</c:v>
                </c:pt>
                <c:pt idx="153">
                  <c:v>-34.919989999999999</c:v>
                </c:pt>
                <c:pt idx="154">
                  <c:v>-33.306263000000001</c:v>
                </c:pt>
                <c:pt idx="155">
                  <c:v>-31.693587999999998</c:v>
                </c:pt>
                <c:pt idx="156">
                  <c:v>-30.301099999999998</c:v>
                </c:pt>
                <c:pt idx="157">
                  <c:v>-29.518636999999998</c:v>
                </c:pt>
                <c:pt idx="158">
                  <c:v>-29.439889000000001</c:v>
                </c:pt>
                <c:pt idx="159">
                  <c:v>-29.499826999999996</c:v>
                </c:pt>
                <c:pt idx="160">
                  <c:v>-29.901731999999999</c:v>
                </c:pt>
                <c:pt idx="161">
                  <c:v>-30.617269</c:v>
                </c:pt>
                <c:pt idx="162">
                  <c:v>-31.067867</c:v>
                </c:pt>
                <c:pt idx="163">
                  <c:v>-31.168168999999999</c:v>
                </c:pt>
                <c:pt idx="164">
                  <c:v>-30.963844000000002</c:v>
                </c:pt>
                <c:pt idx="165">
                  <c:v>-29.746144000000001</c:v>
                </c:pt>
                <c:pt idx="166">
                  <c:v>-28.224739</c:v>
                </c:pt>
                <c:pt idx="167">
                  <c:v>-27.004283000000001</c:v>
                </c:pt>
                <c:pt idx="168">
                  <c:v>-26.426324999999999</c:v>
                </c:pt>
                <c:pt idx="169">
                  <c:v>-26.781272999999999</c:v>
                </c:pt>
                <c:pt idx="170">
                  <c:v>-28.146616999999999</c:v>
                </c:pt>
                <c:pt idx="171">
                  <c:v>-30.274028999999999</c:v>
                </c:pt>
                <c:pt idx="172">
                  <c:v>-32.599491999999998</c:v>
                </c:pt>
                <c:pt idx="173">
                  <c:v>-32.577369000000004</c:v>
                </c:pt>
                <c:pt idx="174">
                  <c:v>-30.061284000000001</c:v>
                </c:pt>
                <c:pt idx="175">
                  <c:v>-27.626351</c:v>
                </c:pt>
                <c:pt idx="176">
                  <c:v>-25.735714999999999</c:v>
                </c:pt>
                <c:pt idx="177">
                  <c:v>-24.109242000000002</c:v>
                </c:pt>
                <c:pt idx="178">
                  <c:v>-22.721302999999999</c:v>
                </c:pt>
                <c:pt idx="179">
                  <c:v>-21.2141761</c:v>
                </c:pt>
                <c:pt idx="180">
                  <c:v>-19.8212115</c:v>
                </c:pt>
                <c:pt idx="181">
                  <c:v>-18.529314299999999</c:v>
                </c:pt>
                <c:pt idx="182">
                  <c:v>-17.520643200000002</c:v>
                </c:pt>
                <c:pt idx="183">
                  <c:v>-16.7537062</c:v>
                </c:pt>
                <c:pt idx="184">
                  <c:v>-16.1906949</c:v>
                </c:pt>
                <c:pt idx="185">
                  <c:v>-15.770927799999999</c:v>
                </c:pt>
                <c:pt idx="186">
                  <c:v>-15.331852900000001</c:v>
                </c:pt>
                <c:pt idx="187">
                  <c:v>-15.3892658</c:v>
                </c:pt>
                <c:pt idx="188">
                  <c:v>-15.930229700000002</c:v>
                </c:pt>
                <c:pt idx="189">
                  <c:v>-16.914476399999998</c:v>
                </c:pt>
                <c:pt idx="190">
                  <c:v>-18.208691099999999</c:v>
                </c:pt>
                <c:pt idx="191">
                  <c:v>-19.4254228</c:v>
                </c:pt>
                <c:pt idx="192">
                  <c:v>-20.571137999999998</c:v>
                </c:pt>
                <c:pt idx="193">
                  <c:v>-21.233156999999999</c:v>
                </c:pt>
                <c:pt idx="194">
                  <c:v>-21.298712000000002</c:v>
                </c:pt>
                <c:pt idx="195">
                  <c:v>-20.536076999999999</c:v>
                </c:pt>
                <c:pt idx="196">
                  <c:v>-19.149747699999999</c:v>
                </c:pt>
                <c:pt idx="197">
                  <c:v>-17.547836499999999</c:v>
                </c:pt>
                <c:pt idx="198">
                  <c:v>-16.236882699999999</c:v>
                </c:pt>
                <c:pt idx="199">
                  <c:v>-15.671052899999999</c:v>
                </c:pt>
                <c:pt idx="200">
                  <c:v>-15.332675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71-40F3-8A99-60C24F4C6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60192"/>
        <c:axId val="69570560"/>
      </c:scatterChart>
      <c:valAx>
        <c:axId val="69560192"/>
        <c:scaling>
          <c:orientation val="minMax"/>
          <c:max val="50"/>
          <c:min val="1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69570560"/>
        <c:crosses val="autoZero"/>
        <c:crossBetween val="midCat"/>
        <c:majorUnit val="4"/>
      </c:valAx>
      <c:valAx>
        <c:axId val="69570560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956019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0478331959003722"/>
          <c:y val="0.69520231846019254"/>
          <c:w val="0.27909273799303214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91 MHz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4938137546819205"/>
          <c:y val="1.942220764071157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47739865850102E-2"/>
          <c:w val="0.76542713682528862"/>
          <c:h val="0.716770195392242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CLvsLO!$P$2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15</c:v>
                </c:pt>
                <c:pt idx="1">
                  <c:v>15.05749995</c:v>
                </c:pt>
                <c:pt idx="2">
                  <c:v>15.114999900000001</c:v>
                </c:pt>
                <c:pt idx="3">
                  <c:v>15.172499849999999</c:v>
                </c:pt>
                <c:pt idx="4">
                  <c:v>15.2299998</c:v>
                </c:pt>
                <c:pt idx="5">
                  <c:v>15.28749975</c:v>
                </c:pt>
                <c:pt idx="6">
                  <c:v>15.344999700000001</c:v>
                </c:pt>
                <c:pt idx="7">
                  <c:v>15.402499649999999</c:v>
                </c:pt>
                <c:pt idx="8">
                  <c:v>15.4599996</c:v>
                </c:pt>
                <c:pt idx="9">
                  <c:v>15.51749955</c:v>
                </c:pt>
                <c:pt idx="10">
                  <c:v>15.574999500000001</c:v>
                </c:pt>
                <c:pt idx="11">
                  <c:v>15.632499449999999</c:v>
                </c:pt>
                <c:pt idx="12">
                  <c:v>15.6899994</c:v>
                </c:pt>
                <c:pt idx="13">
                  <c:v>15.74749935</c:v>
                </c:pt>
                <c:pt idx="14">
                  <c:v>15.8049993</c:v>
                </c:pt>
                <c:pt idx="15">
                  <c:v>15.862499250000001</c:v>
                </c:pt>
                <c:pt idx="16">
                  <c:v>15.919999199999999</c:v>
                </c:pt>
                <c:pt idx="17">
                  <c:v>15.97749915</c:v>
                </c:pt>
                <c:pt idx="18">
                  <c:v>16.0349991</c:v>
                </c:pt>
                <c:pt idx="19">
                  <c:v>16.092499050000001</c:v>
                </c:pt>
                <c:pt idx="20">
                  <c:v>16.149999000000001</c:v>
                </c:pt>
                <c:pt idx="21">
                  <c:v>16.207498950000002</c:v>
                </c:pt>
                <c:pt idx="22">
                  <c:v>16.264998899999998</c:v>
                </c:pt>
                <c:pt idx="23">
                  <c:v>16.322498849999999</c:v>
                </c:pt>
                <c:pt idx="24">
                  <c:v>16.379998799999999</c:v>
                </c:pt>
                <c:pt idx="25">
                  <c:v>16.43749875</c:v>
                </c:pt>
                <c:pt idx="26">
                  <c:v>16.4949987</c:v>
                </c:pt>
                <c:pt idx="27">
                  <c:v>16.55249865</c:v>
                </c:pt>
                <c:pt idx="28">
                  <c:v>16.609998600000001</c:v>
                </c:pt>
                <c:pt idx="29">
                  <c:v>16.667498550000001</c:v>
                </c:pt>
                <c:pt idx="30">
                  <c:v>16.724998500000002</c:v>
                </c:pt>
                <c:pt idx="31">
                  <c:v>16.782498449999999</c:v>
                </c:pt>
                <c:pt idx="32">
                  <c:v>16.839998399999999</c:v>
                </c:pt>
                <c:pt idx="33">
                  <c:v>16.897498349999999</c:v>
                </c:pt>
                <c:pt idx="34">
                  <c:v>16.9549983</c:v>
                </c:pt>
                <c:pt idx="35">
                  <c:v>17.01249825</c:v>
                </c:pt>
                <c:pt idx="36">
                  <c:v>17.069998200000001</c:v>
                </c:pt>
                <c:pt idx="37">
                  <c:v>17.127498150000001</c:v>
                </c:pt>
                <c:pt idx="38">
                  <c:v>17.184998100000001</c:v>
                </c:pt>
                <c:pt idx="39">
                  <c:v>17.242498049999998</c:v>
                </c:pt>
                <c:pt idx="40">
                  <c:v>17.299997999999999</c:v>
                </c:pt>
                <c:pt idx="41">
                  <c:v>17.357497949999999</c:v>
                </c:pt>
                <c:pt idx="42">
                  <c:v>17.414997899999999</c:v>
                </c:pt>
                <c:pt idx="43">
                  <c:v>17.47249785</c:v>
                </c:pt>
                <c:pt idx="44">
                  <c:v>17.5299978</c:v>
                </c:pt>
                <c:pt idx="45">
                  <c:v>17.587497750000001</c:v>
                </c:pt>
                <c:pt idx="46">
                  <c:v>17.644997700000001</c:v>
                </c:pt>
                <c:pt idx="47">
                  <c:v>17.702497650000002</c:v>
                </c:pt>
                <c:pt idx="48">
                  <c:v>17.759997599999998</c:v>
                </c:pt>
                <c:pt idx="49">
                  <c:v>17.817497549999999</c:v>
                </c:pt>
                <c:pt idx="50">
                  <c:v>17.874997499999999</c:v>
                </c:pt>
                <c:pt idx="51">
                  <c:v>17.93249745</c:v>
                </c:pt>
                <c:pt idx="52">
                  <c:v>17.9899974</c:v>
                </c:pt>
                <c:pt idx="53">
                  <c:v>18.04749735</c:v>
                </c:pt>
                <c:pt idx="54">
                  <c:v>18.104997300000001</c:v>
                </c:pt>
                <c:pt idx="55">
                  <c:v>18.162497250000001</c:v>
                </c:pt>
                <c:pt idx="56">
                  <c:v>18.219997200000002</c:v>
                </c:pt>
                <c:pt idx="57">
                  <c:v>18.277497149999999</c:v>
                </c:pt>
                <c:pt idx="58">
                  <c:v>18.334997099999999</c:v>
                </c:pt>
                <c:pt idx="59">
                  <c:v>18.392497049999999</c:v>
                </c:pt>
                <c:pt idx="60">
                  <c:v>18.449997</c:v>
                </c:pt>
                <c:pt idx="61">
                  <c:v>18.50749695</c:v>
                </c:pt>
                <c:pt idx="62">
                  <c:v>18.564996900000001</c:v>
                </c:pt>
                <c:pt idx="63">
                  <c:v>18.622496850000001</c:v>
                </c:pt>
                <c:pt idx="64">
                  <c:v>18.679996800000001</c:v>
                </c:pt>
                <c:pt idx="65">
                  <c:v>18.737496749999998</c:v>
                </c:pt>
                <c:pt idx="66">
                  <c:v>18.794996699999999</c:v>
                </c:pt>
                <c:pt idx="67">
                  <c:v>18.852496649999999</c:v>
                </c:pt>
                <c:pt idx="68">
                  <c:v>18.909996599999999</c:v>
                </c:pt>
                <c:pt idx="69">
                  <c:v>18.96749655</c:v>
                </c:pt>
                <c:pt idx="70">
                  <c:v>19.0249965</c:v>
                </c:pt>
                <c:pt idx="71">
                  <c:v>19.082496450000001</c:v>
                </c:pt>
                <c:pt idx="72">
                  <c:v>19.139996400000001</c:v>
                </c:pt>
                <c:pt idx="73">
                  <c:v>19.197496350000002</c:v>
                </c:pt>
                <c:pt idx="74">
                  <c:v>19.254996299999998</c:v>
                </c:pt>
                <c:pt idx="75">
                  <c:v>19.312496249999999</c:v>
                </c:pt>
                <c:pt idx="76">
                  <c:v>19.369996199999999</c:v>
                </c:pt>
                <c:pt idx="77">
                  <c:v>19.42749615</c:v>
                </c:pt>
                <c:pt idx="78">
                  <c:v>19.4849961</c:v>
                </c:pt>
                <c:pt idx="79">
                  <c:v>19.54249605</c:v>
                </c:pt>
                <c:pt idx="80">
                  <c:v>19.599996000000001</c:v>
                </c:pt>
                <c:pt idx="81">
                  <c:v>19.657495950000001</c:v>
                </c:pt>
                <c:pt idx="82">
                  <c:v>19.714995900000002</c:v>
                </c:pt>
                <c:pt idx="83">
                  <c:v>19.772495849999999</c:v>
                </c:pt>
                <c:pt idx="84">
                  <c:v>19.829995799999999</c:v>
                </c:pt>
                <c:pt idx="85">
                  <c:v>19.887495749999999</c:v>
                </c:pt>
                <c:pt idx="86">
                  <c:v>19.9449957</c:v>
                </c:pt>
                <c:pt idx="87">
                  <c:v>20.00249565</c:v>
                </c:pt>
                <c:pt idx="88">
                  <c:v>20.059995600000001</c:v>
                </c:pt>
                <c:pt idx="89">
                  <c:v>20.117495550000001</c:v>
                </c:pt>
                <c:pt idx="90">
                  <c:v>20.174995500000001</c:v>
                </c:pt>
                <c:pt idx="91">
                  <c:v>20.232495449999998</c:v>
                </c:pt>
                <c:pt idx="92">
                  <c:v>20.289995399999999</c:v>
                </c:pt>
                <c:pt idx="93">
                  <c:v>20.347495349999999</c:v>
                </c:pt>
                <c:pt idx="94">
                  <c:v>20.4049953</c:v>
                </c:pt>
                <c:pt idx="95">
                  <c:v>20.46249525</c:v>
                </c:pt>
                <c:pt idx="96">
                  <c:v>20.5199952</c:v>
                </c:pt>
                <c:pt idx="97">
                  <c:v>20.577495150000001</c:v>
                </c:pt>
                <c:pt idx="98">
                  <c:v>20.634995100000001</c:v>
                </c:pt>
                <c:pt idx="99">
                  <c:v>20.692495050000002</c:v>
                </c:pt>
                <c:pt idx="100">
                  <c:v>20.749994999999998</c:v>
                </c:pt>
                <c:pt idx="101">
                  <c:v>20.807494949999999</c:v>
                </c:pt>
                <c:pt idx="102">
                  <c:v>20.864994899999999</c:v>
                </c:pt>
                <c:pt idx="103">
                  <c:v>20.92249485</c:v>
                </c:pt>
                <c:pt idx="104">
                  <c:v>21</c:v>
                </c:pt>
                <c:pt idx="105">
                  <c:v>21.155000000000001</c:v>
                </c:pt>
                <c:pt idx="106">
                  <c:v>21.31</c:v>
                </c:pt>
                <c:pt idx="107">
                  <c:v>21.465</c:v>
                </c:pt>
                <c:pt idx="108">
                  <c:v>21.62</c:v>
                </c:pt>
                <c:pt idx="109">
                  <c:v>21.774999999999999</c:v>
                </c:pt>
                <c:pt idx="110">
                  <c:v>21.93</c:v>
                </c:pt>
                <c:pt idx="111">
                  <c:v>22.085000000000001</c:v>
                </c:pt>
                <c:pt idx="112">
                  <c:v>22.24</c:v>
                </c:pt>
                <c:pt idx="113">
                  <c:v>22.395</c:v>
                </c:pt>
                <c:pt idx="114">
                  <c:v>22.55</c:v>
                </c:pt>
                <c:pt idx="115">
                  <c:v>22.704999999999998</c:v>
                </c:pt>
                <c:pt idx="116">
                  <c:v>22.86</c:v>
                </c:pt>
                <c:pt idx="117">
                  <c:v>23.015000000000001</c:v>
                </c:pt>
                <c:pt idx="118">
                  <c:v>23.17</c:v>
                </c:pt>
                <c:pt idx="119">
                  <c:v>23.324999999999999</c:v>
                </c:pt>
                <c:pt idx="120">
                  <c:v>23.48</c:v>
                </c:pt>
                <c:pt idx="121">
                  <c:v>23.635000000000002</c:v>
                </c:pt>
                <c:pt idx="122">
                  <c:v>23.79</c:v>
                </c:pt>
                <c:pt idx="123">
                  <c:v>23.945</c:v>
                </c:pt>
                <c:pt idx="124">
                  <c:v>24.1</c:v>
                </c:pt>
                <c:pt idx="125">
                  <c:v>24.254999999999999</c:v>
                </c:pt>
                <c:pt idx="126">
                  <c:v>24.41</c:v>
                </c:pt>
                <c:pt idx="127">
                  <c:v>24.565000000000001</c:v>
                </c:pt>
                <c:pt idx="128">
                  <c:v>24.72</c:v>
                </c:pt>
                <c:pt idx="129">
                  <c:v>24.875</c:v>
                </c:pt>
                <c:pt idx="130">
                  <c:v>25.03</c:v>
                </c:pt>
                <c:pt idx="131">
                  <c:v>25.184999999999999</c:v>
                </c:pt>
                <c:pt idx="132">
                  <c:v>25.34</c:v>
                </c:pt>
                <c:pt idx="133">
                  <c:v>25.495000000000001</c:v>
                </c:pt>
                <c:pt idx="134">
                  <c:v>25.65</c:v>
                </c:pt>
                <c:pt idx="135">
                  <c:v>25.805</c:v>
                </c:pt>
                <c:pt idx="136">
                  <c:v>25.96</c:v>
                </c:pt>
                <c:pt idx="137">
                  <c:v>26.114999999999998</c:v>
                </c:pt>
                <c:pt idx="138">
                  <c:v>26.27</c:v>
                </c:pt>
                <c:pt idx="139">
                  <c:v>26.425000000000001</c:v>
                </c:pt>
                <c:pt idx="140">
                  <c:v>26.58</c:v>
                </c:pt>
                <c:pt idx="141">
                  <c:v>26.734999999999999</c:v>
                </c:pt>
                <c:pt idx="142">
                  <c:v>26.89</c:v>
                </c:pt>
                <c:pt idx="143">
                  <c:v>27.045000000000002</c:v>
                </c:pt>
                <c:pt idx="144">
                  <c:v>27.2</c:v>
                </c:pt>
                <c:pt idx="145">
                  <c:v>27.355</c:v>
                </c:pt>
                <c:pt idx="146">
                  <c:v>27.51</c:v>
                </c:pt>
                <c:pt idx="147">
                  <c:v>27.664999999999999</c:v>
                </c:pt>
                <c:pt idx="148">
                  <c:v>27.82</c:v>
                </c:pt>
                <c:pt idx="149">
                  <c:v>27.975000000000001</c:v>
                </c:pt>
                <c:pt idx="150">
                  <c:v>28.13</c:v>
                </c:pt>
                <c:pt idx="151">
                  <c:v>28.285</c:v>
                </c:pt>
                <c:pt idx="152">
                  <c:v>28.44</c:v>
                </c:pt>
                <c:pt idx="153">
                  <c:v>28.594999999999999</c:v>
                </c:pt>
                <c:pt idx="154">
                  <c:v>28.75</c:v>
                </c:pt>
                <c:pt idx="155">
                  <c:v>28.905000000000001</c:v>
                </c:pt>
                <c:pt idx="156">
                  <c:v>29.06</c:v>
                </c:pt>
                <c:pt idx="157">
                  <c:v>29.215</c:v>
                </c:pt>
                <c:pt idx="158">
                  <c:v>29.37</c:v>
                </c:pt>
                <c:pt idx="159">
                  <c:v>29.524999999999999</c:v>
                </c:pt>
                <c:pt idx="160">
                  <c:v>29.68</c:v>
                </c:pt>
                <c:pt idx="161">
                  <c:v>29.835000000000001</c:v>
                </c:pt>
                <c:pt idx="162">
                  <c:v>29.99</c:v>
                </c:pt>
                <c:pt idx="163">
                  <c:v>30.145</c:v>
                </c:pt>
                <c:pt idx="164">
                  <c:v>30.3</c:v>
                </c:pt>
                <c:pt idx="165">
                  <c:v>30.454999999999998</c:v>
                </c:pt>
                <c:pt idx="166">
                  <c:v>30.61</c:v>
                </c:pt>
                <c:pt idx="167">
                  <c:v>30.765000000000001</c:v>
                </c:pt>
                <c:pt idx="168">
                  <c:v>30.92</c:v>
                </c:pt>
                <c:pt idx="169">
                  <c:v>31.074999999999999</c:v>
                </c:pt>
                <c:pt idx="170">
                  <c:v>31.23</c:v>
                </c:pt>
                <c:pt idx="171">
                  <c:v>31.385000000000002</c:v>
                </c:pt>
                <c:pt idx="172">
                  <c:v>31.54</c:v>
                </c:pt>
                <c:pt idx="173">
                  <c:v>31.695</c:v>
                </c:pt>
                <c:pt idx="174">
                  <c:v>31.85</c:v>
                </c:pt>
                <c:pt idx="175">
                  <c:v>32.005000000000003</c:v>
                </c:pt>
                <c:pt idx="176">
                  <c:v>32.159999999999997</c:v>
                </c:pt>
                <c:pt idx="177">
                  <c:v>32.314999999999998</c:v>
                </c:pt>
                <c:pt idx="178">
                  <c:v>32.47</c:v>
                </c:pt>
                <c:pt idx="179">
                  <c:v>32.625</c:v>
                </c:pt>
                <c:pt idx="180">
                  <c:v>32.78</c:v>
                </c:pt>
                <c:pt idx="181">
                  <c:v>32.935000000000002</c:v>
                </c:pt>
                <c:pt idx="182">
                  <c:v>33.090000000000003</c:v>
                </c:pt>
                <c:pt idx="183">
                  <c:v>33.244999999999997</c:v>
                </c:pt>
                <c:pt idx="184">
                  <c:v>33.4</c:v>
                </c:pt>
                <c:pt idx="185">
                  <c:v>33.555</c:v>
                </c:pt>
                <c:pt idx="186">
                  <c:v>33.71</c:v>
                </c:pt>
                <c:pt idx="187">
                  <c:v>33.865000000000002</c:v>
                </c:pt>
                <c:pt idx="188">
                  <c:v>34.020000000000003</c:v>
                </c:pt>
                <c:pt idx="189">
                  <c:v>34.174999999999997</c:v>
                </c:pt>
                <c:pt idx="190">
                  <c:v>34.33</c:v>
                </c:pt>
                <c:pt idx="191">
                  <c:v>34.484999999999999</c:v>
                </c:pt>
                <c:pt idx="192">
                  <c:v>34.64</c:v>
                </c:pt>
                <c:pt idx="193">
                  <c:v>34.795000000000002</c:v>
                </c:pt>
                <c:pt idx="194">
                  <c:v>34.950000000000003</c:v>
                </c:pt>
                <c:pt idx="195">
                  <c:v>35.104999999999997</c:v>
                </c:pt>
                <c:pt idx="196">
                  <c:v>35.26</c:v>
                </c:pt>
                <c:pt idx="197">
                  <c:v>35.414999999999999</c:v>
                </c:pt>
                <c:pt idx="198">
                  <c:v>35.57</c:v>
                </c:pt>
                <c:pt idx="199">
                  <c:v>35.725000000000001</c:v>
                </c:pt>
                <c:pt idx="200">
                  <c:v>35.880000000000003</c:v>
                </c:pt>
              </c:numCache>
            </c:numRef>
          </c:xVal>
          <c:yVal>
            <c:numRef>
              <c:f>CLvsLO!$P$5:$P$205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14-40A3-8FF3-7129B99B2001}"/>
            </c:ext>
          </c:extLst>
        </c:ser>
        <c:ser>
          <c:idx val="2"/>
          <c:order val="1"/>
          <c:tx>
            <c:strRef>
              <c:f>CLvsLO!$Q$2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15</c:v>
                </c:pt>
                <c:pt idx="1">
                  <c:v>15.05749995</c:v>
                </c:pt>
                <c:pt idx="2">
                  <c:v>15.114999900000001</c:v>
                </c:pt>
                <c:pt idx="3">
                  <c:v>15.172499849999999</c:v>
                </c:pt>
                <c:pt idx="4">
                  <c:v>15.2299998</c:v>
                </c:pt>
                <c:pt idx="5">
                  <c:v>15.28749975</c:v>
                </c:pt>
                <c:pt idx="6">
                  <c:v>15.344999700000001</c:v>
                </c:pt>
                <c:pt idx="7">
                  <c:v>15.402499649999999</c:v>
                </c:pt>
                <c:pt idx="8">
                  <c:v>15.4599996</c:v>
                </c:pt>
                <c:pt idx="9">
                  <c:v>15.51749955</c:v>
                </c:pt>
                <c:pt idx="10">
                  <c:v>15.574999500000001</c:v>
                </c:pt>
                <c:pt idx="11">
                  <c:v>15.632499449999999</c:v>
                </c:pt>
                <c:pt idx="12">
                  <c:v>15.6899994</c:v>
                </c:pt>
                <c:pt idx="13">
                  <c:v>15.74749935</c:v>
                </c:pt>
                <c:pt idx="14">
                  <c:v>15.8049993</c:v>
                </c:pt>
                <c:pt idx="15">
                  <c:v>15.862499250000001</c:v>
                </c:pt>
                <c:pt idx="16">
                  <c:v>15.919999199999999</c:v>
                </c:pt>
                <c:pt idx="17">
                  <c:v>15.97749915</c:v>
                </c:pt>
                <c:pt idx="18">
                  <c:v>16.0349991</c:v>
                </c:pt>
                <c:pt idx="19">
                  <c:v>16.092499050000001</c:v>
                </c:pt>
                <c:pt idx="20">
                  <c:v>16.149999000000001</c:v>
                </c:pt>
                <c:pt idx="21">
                  <c:v>16.207498950000002</c:v>
                </c:pt>
                <c:pt idx="22">
                  <c:v>16.264998899999998</c:v>
                </c:pt>
                <c:pt idx="23">
                  <c:v>16.322498849999999</c:v>
                </c:pt>
                <c:pt idx="24">
                  <c:v>16.379998799999999</c:v>
                </c:pt>
                <c:pt idx="25">
                  <c:v>16.43749875</c:v>
                </c:pt>
                <c:pt idx="26">
                  <c:v>16.4949987</c:v>
                </c:pt>
                <c:pt idx="27">
                  <c:v>16.55249865</c:v>
                </c:pt>
                <c:pt idx="28">
                  <c:v>16.609998600000001</c:v>
                </c:pt>
                <c:pt idx="29">
                  <c:v>16.667498550000001</c:v>
                </c:pt>
                <c:pt idx="30">
                  <c:v>16.724998500000002</c:v>
                </c:pt>
                <c:pt idx="31">
                  <c:v>16.782498449999999</c:v>
                </c:pt>
                <c:pt idx="32">
                  <c:v>16.839998399999999</c:v>
                </c:pt>
                <c:pt idx="33">
                  <c:v>16.897498349999999</c:v>
                </c:pt>
                <c:pt idx="34">
                  <c:v>16.9549983</c:v>
                </c:pt>
                <c:pt idx="35">
                  <c:v>17.01249825</c:v>
                </c:pt>
                <c:pt idx="36">
                  <c:v>17.069998200000001</c:v>
                </c:pt>
                <c:pt idx="37">
                  <c:v>17.127498150000001</c:v>
                </c:pt>
                <c:pt idx="38">
                  <c:v>17.184998100000001</c:v>
                </c:pt>
                <c:pt idx="39">
                  <c:v>17.242498049999998</c:v>
                </c:pt>
                <c:pt idx="40">
                  <c:v>17.299997999999999</c:v>
                </c:pt>
                <c:pt idx="41">
                  <c:v>17.357497949999999</c:v>
                </c:pt>
                <c:pt idx="42">
                  <c:v>17.414997899999999</c:v>
                </c:pt>
                <c:pt idx="43">
                  <c:v>17.47249785</c:v>
                </c:pt>
                <c:pt idx="44">
                  <c:v>17.5299978</c:v>
                </c:pt>
                <c:pt idx="45">
                  <c:v>17.587497750000001</c:v>
                </c:pt>
                <c:pt idx="46">
                  <c:v>17.644997700000001</c:v>
                </c:pt>
                <c:pt idx="47">
                  <c:v>17.702497650000002</c:v>
                </c:pt>
                <c:pt idx="48">
                  <c:v>17.759997599999998</c:v>
                </c:pt>
                <c:pt idx="49">
                  <c:v>17.817497549999999</c:v>
                </c:pt>
                <c:pt idx="50">
                  <c:v>17.874997499999999</c:v>
                </c:pt>
                <c:pt idx="51">
                  <c:v>17.93249745</c:v>
                </c:pt>
                <c:pt idx="52">
                  <c:v>17.9899974</c:v>
                </c:pt>
                <c:pt idx="53">
                  <c:v>18.04749735</c:v>
                </c:pt>
                <c:pt idx="54">
                  <c:v>18.104997300000001</c:v>
                </c:pt>
                <c:pt idx="55">
                  <c:v>18.162497250000001</c:v>
                </c:pt>
                <c:pt idx="56">
                  <c:v>18.219997200000002</c:v>
                </c:pt>
                <c:pt idx="57">
                  <c:v>18.277497149999999</c:v>
                </c:pt>
                <c:pt idx="58">
                  <c:v>18.334997099999999</c:v>
                </c:pt>
                <c:pt idx="59">
                  <c:v>18.392497049999999</c:v>
                </c:pt>
                <c:pt idx="60">
                  <c:v>18.449997</c:v>
                </c:pt>
                <c:pt idx="61">
                  <c:v>18.50749695</c:v>
                </c:pt>
                <c:pt idx="62">
                  <c:v>18.564996900000001</c:v>
                </c:pt>
                <c:pt idx="63">
                  <c:v>18.622496850000001</c:v>
                </c:pt>
                <c:pt idx="64">
                  <c:v>18.679996800000001</c:v>
                </c:pt>
                <c:pt idx="65">
                  <c:v>18.737496749999998</c:v>
                </c:pt>
                <c:pt idx="66">
                  <c:v>18.794996699999999</c:v>
                </c:pt>
                <c:pt idx="67">
                  <c:v>18.852496649999999</c:v>
                </c:pt>
                <c:pt idx="68">
                  <c:v>18.909996599999999</c:v>
                </c:pt>
                <c:pt idx="69">
                  <c:v>18.96749655</c:v>
                </c:pt>
                <c:pt idx="70">
                  <c:v>19.0249965</c:v>
                </c:pt>
                <c:pt idx="71">
                  <c:v>19.082496450000001</c:v>
                </c:pt>
                <c:pt idx="72">
                  <c:v>19.139996400000001</c:v>
                </c:pt>
                <c:pt idx="73">
                  <c:v>19.197496350000002</c:v>
                </c:pt>
                <c:pt idx="74">
                  <c:v>19.254996299999998</c:v>
                </c:pt>
                <c:pt idx="75">
                  <c:v>19.312496249999999</c:v>
                </c:pt>
                <c:pt idx="76">
                  <c:v>19.369996199999999</c:v>
                </c:pt>
                <c:pt idx="77">
                  <c:v>19.42749615</c:v>
                </c:pt>
                <c:pt idx="78">
                  <c:v>19.4849961</c:v>
                </c:pt>
                <c:pt idx="79">
                  <c:v>19.54249605</c:v>
                </c:pt>
                <c:pt idx="80">
                  <c:v>19.599996000000001</c:v>
                </c:pt>
                <c:pt idx="81">
                  <c:v>19.657495950000001</c:v>
                </c:pt>
                <c:pt idx="82">
                  <c:v>19.714995900000002</c:v>
                </c:pt>
                <c:pt idx="83">
                  <c:v>19.772495849999999</c:v>
                </c:pt>
                <c:pt idx="84">
                  <c:v>19.829995799999999</c:v>
                </c:pt>
                <c:pt idx="85">
                  <c:v>19.887495749999999</c:v>
                </c:pt>
                <c:pt idx="86">
                  <c:v>19.9449957</c:v>
                </c:pt>
                <c:pt idx="87">
                  <c:v>20.00249565</c:v>
                </c:pt>
                <c:pt idx="88">
                  <c:v>20.059995600000001</c:v>
                </c:pt>
                <c:pt idx="89">
                  <c:v>20.117495550000001</c:v>
                </c:pt>
                <c:pt idx="90">
                  <c:v>20.174995500000001</c:v>
                </c:pt>
                <c:pt idx="91">
                  <c:v>20.232495449999998</c:v>
                </c:pt>
                <c:pt idx="92">
                  <c:v>20.289995399999999</c:v>
                </c:pt>
                <c:pt idx="93">
                  <c:v>20.347495349999999</c:v>
                </c:pt>
                <c:pt idx="94">
                  <c:v>20.4049953</c:v>
                </c:pt>
                <c:pt idx="95">
                  <c:v>20.46249525</c:v>
                </c:pt>
                <c:pt idx="96">
                  <c:v>20.5199952</c:v>
                </c:pt>
                <c:pt idx="97">
                  <c:v>20.577495150000001</c:v>
                </c:pt>
                <c:pt idx="98">
                  <c:v>20.634995100000001</c:v>
                </c:pt>
                <c:pt idx="99">
                  <c:v>20.692495050000002</c:v>
                </c:pt>
                <c:pt idx="100">
                  <c:v>20.749994999999998</c:v>
                </c:pt>
                <c:pt idx="101">
                  <c:v>20.807494949999999</c:v>
                </c:pt>
                <c:pt idx="102">
                  <c:v>20.864994899999999</c:v>
                </c:pt>
                <c:pt idx="103">
                  <c:v>20.92249485</c:v>
                </c:pt>
                <c:pt idx="104">
                  <c:v>21</c:v>
                </c:pt>
                <c:pt idx="105">
                  <c:v>21.155000000000001</c:v>
                </c:pt>
                <c:pt idx="106">
                  <c:v>21.31</c:v>
                </c:pt>
                <c:pt idx="107">
                  <c:v>21.465</c:v>
                </c:pt>
                <c:pt idx="108">
                  <c:v>21.62</c:v>
                </c:pt>
                <c:pt idx="109">
                  <c:v>21.774999999999999</c:v>
                </c:pt>
                <c:pt idx="110">
                  <c:v>21.93</c:v>
                </c:pt>
                <c:pt idx="111">
                  <c:v>22.085000000000001</c:v>
                </c:pt>
                <c:pt idx="112">
                  <c:v>22.24</c:v>
                </c:pt>
                <c:pt idx="113">
                  <c:v>22.395</c:v>
                </c:pt>
                <c:pt idx="114">
                  <c:v>22.55</c:v>
                </c:pt>
                <c:pt idx="115">
                  <c:v>22.704999999999998</c:v>
                </c:pt>
                <c:pt idx="116">
                  <c:v>22.86</c:v>
                </c:pt>
                <c:pt idx="117">
                  <c:v>23.015000000000001</c:v>
                </c:pt>
                <c:pt idx="118">
                  <c:v>23.17</c:v>
                </c:pt>
                <c:pt idx="119">
                  <c:v>23.324999999999999</c:v>
                </c:pt>
                <c:pt idx="120">
                  <c:v>23.48</c:v>
                </c:pt>
                <c:pt idx="121">
                  <c:v>23.635000000000002</c:v>
                </c:pt>
                <c:pt idx="122">
                  <c:v>23.79</c:v>
                </c:pt>
                <c:pt idx="123">
                  <c:v>23.945</c:v>
                </c:pt>
                <c:pt idx="124">
                  <c:v>24.1</c:v>
                </c:pt>
                <c:pt idx="125">
                  <c:v>24.254999999999999</c:v>
                </c:pt>
                <c:pt idx="126">
                  <c:v>24.41</c:v>
                </c:pt>
                <c:pt idx="127">
                  <c:v>24.565000000000001</c:v>
                </c:pt>
                <c:pt idx="128">
                  <c:v>24.72</c:v>
                </c:pt>
                <c:pt idx="129">
                  <c:v>24.875</c:v>
                </c:pt>
                <c:pt idx="130">
                  <c:v>25.03</c:v>
                </c:pt>
                <c:pt idx="131">
                  <c:v>25.184999999999999</c:v>
                </c:pt>
                <c:pt idx="132">
                  <c:v>25.34</c:v>
                </c:pt>
                <c:pt idx="133">
                  <c:v>25.495000000000001</c:v>
                </c:pt>
                <c:pt idx="134">
                  <c:v>25.65</c:v>
                </c:pt>
                <c:pt idx="135">
                  <c:v>25.805</c:v>
                </c:pt>
                <c:pt idx="136">
                  <c:v>25.96</c:v>
                </c:pt>
                <c:pt idx="137">
                  <c:v>26.114999999999998</c:v>
                </c:pt>
                <c:pt idx="138">
                  <c:v>26.27</c:v>
                </c:pt>
                <c:pt idx="139">
                  <c:v>26.425000000000001</c:v>
                </c:pt>
                <c:pt idx="140">
                  <c:v>26.58</c:v>
                </c:pt>
                <c:pt idx="141">
                  <c:v>26.734999999999999</c:v>
                </c:pt>
                <c:pt idx="142">
                  <c:v>26.89</c:v>
                </c:pt>
                <c:pt idx="143">
                  <c:v>27.045000000000002</c:v>
                </c:pt>
                <c:pt idx="144">
                  <c:v>27.2</c:v>
                </c:pt>
                <c:pt idx="145">
                  <c:v>27.355</c:v>
                </c:pt>
                <c:pt idx="146">
                  <c:v>27.51</c:v>
                </c:pt>
                <c:pt idx="147">
                  <c:v>27.664999999999999</c:v>
                </c:pt>
                <c:pt idx="148">
                  <c:v>27.82</c:v>
                </c:pt>
                <c:pt idx="149">
                  <c:v>27.975000000000001</c:v>
                </c:pt>
                <c:pt idx="150">
                  <c:v>28.13</c:v>
                </c:pt>
                <c:pt idx="151">
                  <c:v>28.285</c:v>
                </c:pt>
                <c:pt idx="152">
                  <c:v>28.44</c:v>
                </c:pt>
                <c:pt idx="153">
                  <c:v>28.594999999999999</c:v>
                </c:pt>
                <c:pt idx="154">
                  <c:v>28.75</c:v>
                </c:pt>
                <c:pt idx="155">
                  <c:v>28.905000000000001</c:v>
                </c:pt>
                <c:pt idx="156">
                  <c:v>29.06</c:v>
                </c:pt>
                <c:pt idx="157">
                  <c:v>29.215</c:v>
                </c:pt>
                <c:pt idx="158">
                  <c:v>29.37</c:v>
                </c:pt>
                <c:pt idx="159">
                  <c:v>29.524999999999999</c:v>
                </c:pt>
                <c:pt idx="160">
                  <c:v>29.68</c:v>
                </c:pt>
                <c:pt idx="161">
                  <c:v>29.835000000000001</c:v>
                </c:pt>
                <c:pt idx="162">
                  <c:v>29.99</c:v>
                </c:pt>
                <c:pt idx="163">
                  <c:v>30.145</c:v>
                </c:pt>
                <c:pt idx="164">
                  <c:v>30.3</c:v>
                </c:pt>
                <c:pt idx="165">
                  <c:v>30.454999999999998</c:v>
                </c:pt>
                <c:pt idx="166">
                  <c:v>30.61</c:v>
                </c:pt>
                <c:pt idx="167">
                  <c:v>30.765000000000001</c:v>
                </c:pt>
                <c:pt idx="168">
                  <c:v>30.92</c:v>
                </c:pt>
                <c:pt idx="169">
                  <c:v>31.074999999999999</c:v>
                </c:pt>
                <c:pt idx="170">
                  <c:v>31.23</c:v>
                </c:pt>
                <c:pt idx="171">
                  <c:v>31.385000000000002</c:v>
                </c:pt>
                <c:pt idx="172">
                  <c:v>31.54</c:v>
                </c:pt>
                <c:pt idx="173">
                  <c:v>31.695</c:v>
                </c:pt>
                <c:pt idx="174">
                  <c:v>31.85</c:v>
                </c:pt>
                <c:pt idx="175">
                  <c:v>32.005000000000003</c:v>
                </c:pt>
                <c:pt idx="176">
                  <c:v>32.159999999999997</c:v>
                </c:pt>
                <c:pt idx="177">
                  <c:v>32.314999999999998</c:v>
                </c:pt>
                <c:pt idx="178">
                  <c:v>32.47</c:v>
                </c:pt>
                <c:pt idx="179">
                  <c:v>32.625</c:v>
                </c:pt>
                <c:pt idx="180">
                  <c:v>32.78</c:v>
                </c:pt>
                <c:pt idx="181">
                  <c:v>32.935000000000002</c:v>
                </c:pt>
                <c:pt idx="182">
                  <c:v>33.090000000000003</c:v>
                </c:pt>
                <c:pt idx="183">
                  <c:v>33.244999999999997</c:v>
                </c:pt>
                <c:pt idx="184">
                  <c:v>33.4</c:v>
                </c:pt>
                <c:pt idx="185">
                  <c:v>33.555</c:v>
                </c:pt>
                <c:pt idx="186">
                  <c:v>33.71</c:v>
                </c:pt>
                <c:pt idx="187">
                  <c:v>33.865000000000002</c:v>
                </c:pt>
                <c:pt idx="188">
                  <c:v>34.020000000000003</c:v>
                </c:pt>
                <c:pt idx="189">
                  <c:v>34.174999999999997</c:v>
                </c:pt>
                <c:pt idx="190">
                  <c:v>34.33</c:v>
                </c:pt>
                <c:pt idx="191">
                  <c:v>34.484999999999999</c:v>
                </c:pt>
                <c:pt idx="192">
                  <c:v>34.64</c:v>
                </c:pt>
                <c:pt idx="193">
                  <c:v>34.795000000000002</c:v>
                </c:pt>
                <c:pt idx="194">
                  <c:v>34.950000000000003</c:v>
                </c:pt>
                <c:pt idx="195">
                  <c:v>35.104999999999997</c:v>
                </c:pt>
                <c:pt idx="196">
                  <c:v>35.26</c:v>
                </c:pt>
                <c:pt idx="197">
                  <c:v>35.414999999999999</c:v>
                </c:pt>
                <c:pt idx="198">
                  <c:v>35.57</c:v>
                </c:pt>
                <c:pt idx="199">
                  <c:v>35.725000000000001</c:v>
                </c:pt>
                <c:pt idx="200">
                  <c:v>35.880000000000003</c:v>
                </c:pt>
              </c:numCache>
            </c:numRef>
          </c:xVal>
          <c:yVal>
            <c:numRef>
              <c:f>CLvsLO!$Q$5:$Q$205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14-40A3-8FF3-7129B99B2001}"/>
            </c:ext>
          </c:extLst>
        </c:ser>
        <c:ser>
          <c:idx val="3"/>
          <c:order val="2"/>
          <c:tx>
            <c:strRef>
              <c:f>CLvsLO!$R$2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CLvsLO!$O$5:$O$205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xVal>
          <c:yVal>
            <c:numRef>
              <c:f>CLvsLO!$R$5:$R$205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14-40A3-8FF3-7129B99B2001}"/>
            </c:ext>
          </c:extLst>
        </c:ser>
        <c:ser>
          <c:idx val="5"/>
          <c:order val="3"/>
          <c:tx>
            <c:strRef>
              <c:f>CLvsLO!$S$2</c:f>
              <c:strCache>
                <c:ptCount val="1"/>
                <c:pt idx="0">
                  <c:v>+14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15</c:v>
                </c:pt>
                <c:pt idx="1">
                  <c:v>15.05749995</c:v>
                </c:pt>
                <c:pt idx="2">
                  <c:v>15.114999900000001</c:v>
                </c:pt>
                <c:pt idx="3">
                  <c:v>15.172499849999999</c:v>
                </c:pt>
                <c:pt idx="4">
                  <c:v>15.2299998</c:v>
                </c:pt>
                <c:pt idx="5">
                  <c:v>15.28749975</c:v>
                </c:pt>
                <c:pt idx="6">
                  <c:v>15.344999700000001</c:v>
                </c:pt>
                <c:pt idx="7">
                  <c:v>15.402499649999999</c:v>
                </c:pt>
                <c:pt idx="8">
                  <c:v>15.4599996</c:v>
                </c:pt>
                <c:pt idx="9">
                  <c:v>15.51749955</c:v>
                </c:pt>
                <c:pt idx="10">
                  <c:v>15.574999500000001</c:v>
                </c:pt>
                <c:pt idx="11">
                  <c:v>15.632499449999999</c:v>
                </c:pt>
                <c:pt idx="12">
                  <c:v>15.6899994</c:v>
                </c:pt>
                <c:pt idx="13">
                  <c:v>15.74749935</c:v>
                </c:pt>
                <c:pt idx="14">
                  <c:v>15.8049993</c:v>
                </c:pt>
                <c:pt idx="15">
                  <c:v>15.862499250000001</c:v>
                </c:pt>
                <c:pt idx="16">
                  <c:v>15.919999199999999</c:v>
                </c:pt>
                <c:pt idx="17">
                  <c:v>15.97749915</c:v>
                </c:pt>
                <c:pt idx="18">
                  <c:v>16.0349991</c:v>
                </c:pt>
                <c:pt idx="19">
                  <c:v>16.092499050000001</c:v>
                </c:pt>
                <c:pt idx="20">
                  <c:v>16.149999000000001</c:v>
                </c:pt>
                <c:pt idx="21">
                  <c:v>16.207498950000002</c:v>
                </c:pt>
                <c:pt idx="22">
                  <c:v>16.264998899999998</c:v>
                </c:pt>
                <c:pt idx="23">
                  <c:v>16.322498849999999</c:v>
                </c:pt>
                <c:pt idx="24">
                  <c:v>16.379998799999999</c:v>
                </c:pt>
                <c:pt idx="25">
                  <c:v>16.43749875</c:v>
                </c:pt>
                <c:pt idx="26">
                  <c:v>16.4949987</c:v>
                </c:pt>
                <c:pt idx="27">
                  <c:v>16.55249865</c:v>
                </c:pt>
                <c:pt idx="28">
                  <c:v>16.609998600000001</c:v>
                </c:pt>
                <c:pt idx="29">
                  <c:v>16.667498550000001</c:v>
                </c:pt>
                <c:pt idx="30">
                  <c:v>16.724998500000002</c:v>
                </c:pt>
                <c:pt idx="31">
                  <c:v>16.782498449999999</c:v>
                </c:pt>
                <c:pt idx="32">
                  <c:v>16.839998399999999</c:v>
                </c:pt>
                <c:pt idx="33">
                  <c:v>16.897498349999999</c:v>
                </c:pt>
                <c:pt idx="34">
                  <c:v>16.9549983</c:v>
                </c:pt>
                <c:pt idx="35">
                  <c:v>17.01249825</c:v>
                </c:pt>
                <c:pt idx="36">
                  <c:v>17.069998200000001</c:v>
                </c:pt>
                <c:pt idx="37">
                  <c:v>17.127498150000001</c:v>
                </c:pt>
                <c:pt idx="38">
                  <c:v>17.184998100000001</c:v>
                </c:pt>
                <c:pt idx="39">
                  <c:v>17.242498049999998</c:v>
                </c:pt>
                <c:pt idx="40">
                  <c:v>17.299997999999999</c:v>
                </c:pt>
                <c:pt idx="41">
                  <c:v>17.357497949999999</c:v>
                </c:pt>
                <c:pt idx="42">
                  <c:v>17.414997899999999</c:v>
                </c:pt>
                <c:pt idx="43">
                  <c:v>17.47249785</c:v>
                </c:pt>
                <c:pt idx="44">
                  <c:v>17.5299978</c:v>
                </c:pt>
                <c:pt idx="45">
                  <c:v>17.587497750000001</c:v>
                </c:pt>
                <c:pt idx="46">
                  <c:v>17.644997700000001</c:v>
                </c:pt>
                <c:pt idx="47">
                  <c:v>17.702497650000002</c:v>
                </c:pt>
                <c:pt idx="48">
                  <c:v>17.759997599999998</c:v>
                </c:pt>
                <c:pt idx="49">
                  <c:v>17.817497549999999</c:v>
                </c:pt>
                <c:pt idx="50">
                  <c:v>17.874997499999999</c:v>
                </c:pt>
                <c:pt idx="51">
                  <c:v>17.93249745</c:v>
                </c:pt>
                <c:pt idx="52">
                  <c:v>17.9899974</c:v>
                </c:pt>
                <c:pt idx="53">
                  <c:v>18.04749735</c:v>
                </c:pt>
                <c:pt idx="54">
                  <c:v>18.104997300000001</c:v>
                </c:pt>
                <c:pt idx="55">
                  <c:v>18.162497250000001</c:v>
                </c:pt>
                <c:pt idx="56">
                  <c:v>18.219997200000002</c:v>
                </c:pt>
                <c:pt idx="57">
                  <c:v>18.277497149999999</c:v>
                </c:pt>
                <c:pt idx="58">
                  <c:v>18.334997099999999</c:v>
                </c:pt>
                <c:pt idx="59">
                  <c:v>18.392497049999999</c:v>
                </c:pt>
                <c:pt idx="60">
                  <c:v>18.449997</c:v>
                </c:pt>
                <c:pt idx="61">
                  <c:v>18.50749695</c:v>
                </c:pt>
                <c:pt idx="62">
                  <c:v>18.564996900000001</c:v>
                </c:pt>
                <c:pt idx="63">
                  <c:v>18.622496850000001</c:v>
                </c:pt>
                <c:pt idx="64">
                  <c:v>18.679996800000001</c:v>
                </c:pt>
                <c:pt idx="65">
                  <c:v>18.737496749999998</c:v>
                </c:pt>
                <c:pt idx="66">
                  <c:v>18.794996699999999</c:v>
                </c:pt>
                <c:pt idx="67">
                  <c:v>18.852496649999999</c:v>
                </c:pt>
                <c:pt idx="68">
                  <c:v>18.909996599999999</c:v>
                </c:pt>
                <c:pt idx="69">
                  <c:v>18.96749655</c:v>
                </c:pt>
                <c:pt idx="70">
                  <c:v>19.0249965</c:v>
                </c:pt>
                <c:pt idx="71">
                  <c:v>19.082496450000001</c:v>
                </c:pt>
                <c:pt idx="72">
                  <c:v>19.139996400000001</c:v>
                </c:pt>
                <c:pt idx="73">
                  <c:v>19.197496350000002</c:v>
                </c:pt>
                <c:pt idx="74">
                  <c:v>19.254996299999998</c:v>
                </c:pt>
                <c:pt idx="75">
                  <c:v>19.312496249999999</c:v>
                </c:pt>
                <c:pt idx="76">
                  <c:v>19.369996199999999</c:v>
                </c:pt>
                <c:pt idx="77">
                  <c:v>19.42749615</c:v>
                </c:pt>
                <c:pt idx="78">
                  <c:v>19.4849961</c:v>
                </c:pt>
                <c:pt idx="79">
                  <c:v>19.54249605</c:v>
                </c:pt>
                <c:pt idx="80">
                  <c:v>19.599996000000001</c:v>
                </c:pt>
                <c:pt idx="81">
                  <c:v>19.657495950000001</c:v>
                </c:pt>
                <c:pt idx="82">
                  <c:v>19.714995900000002</c:v>
                </c:pt>
                <c:pt idx="83">
                  <c:v>19.772495849999999</c:v>
                </c:pt>
                <c:pt idx="84">
                  <c:v>19.829995799999999</c:v>
                </c:pt>
                <c:pt idx="85">
                  <c:v>19.887495749999999</c:v>
                </c:pt>
                <c:pt idx="86">
                  <c:v>19.9449957</c:v>
                </c:pt>
                <c:pt idx="87">
                  <c:v>20.00249565</c:v>
                </c:pt>
                <c:pt idx="88">
                  <c:v>20.059995600000001</c:v>
                </c:pt>
                <c:pt idx="89">
                  <c:v>20.117495550000001</c:v>
                </c:pt>
                <c:pt idx="90">
                  <c:v>20.174995500000001</c:v>
                </c:pt>
                <c:pt idx="91">
                  <c:v>20.232495449999998</c:v>
                </c:pt>
                <c:pt idx="92">
                  <c:v>20.289995399999999</c:v>
                </c:pt>
                <c:pt idx="93">
                  <c:v>20.347495349999999</c:v>
                </c:pt>
                <c:pt idx="94">
                  <c:v>20.4049953</c:v>
                </c:pt>
                <c:pt idx="95">
                  <c:v>20.46249525</c:v>
                </c:pt>
                <c:pt idx="96">
                  <c:v>20.5199952</c:v>
                </c:pt>
                <c:pt idx="97">
                  <c:v>20.577495150000001</c:v>
                </c:pt>
                <c:pt idx="98">
                  <c:v>20.634995100000001</c:v>
                </c:pt>
                <c:pt idx="99">
                  <c:v>20.692495050000002</c:v>
                </c:pt>
                <c:pt idx="100">
                  <c:v>20.749994999999998</c:v>
                </c:pt>
                <c:pt idx="101">
                  <c:v>20.807494949999999</c:v>
                </c:pt>
                <c:pt idx="102">
                  <c:v>20.864994899999999</c:v>
                </c:pt>
                <c:pt idx="103">
                  <c:v>20.92249485</c:v>
                </c:pt>
                <c:pt idx="104">
                  <c:v>21</c:v>
                </c:pt>
                <c:pt idx="105">
                  <c:v>21.155000000000001</c:v>
                </c:pt>
                <c:pt idx="106">
                  <c:v>21.31</c:v>
                </c:pt>
                <c:pt idx="107">
                  <c:v>21.465</c:v>
                </c:pt>
                <c:pt idx="108">
                  <c:v>21.62</c:v>
                </c:pt>
                <c:pt idx="109">
                  <c:v>21.774999999999999</c:v>
                </c:pt>
                <c:pt idx="110">
                  <c:v>21.93</c:v>
                </c:pt>
                <c:pt idx="111">
                  <c:v>22.085000000000001</c:v>
                </c:pt>
                <c:pt idx="112">
                  <c:v>22.24</c:v>
                </c:pt>
                <c:pt idx="113">
                  <c:v>22.395</c:v>
                </c:pt>
                <c:pt idx="114">
                  <c:v>22.55</c:v>
                </c:pt>
                <c:pt idx="115">
                  <c:v>22.704999999999998</c:v>
                </c:pt>
                <c:pt idx="116">
                  <c:v>22.86</c:v>
                </c:pt>
                <c:pt idx="117">
                  <c:v>23.015000000000001</c:v>
                </c:pt>
                <c:pt idx="118">
                  <c:v>23.17</c:v>
                </c:pt>
                <c:pt idx="119">
                  <c:v>23.324999999999999</c:v>
                </c:pt>
                <c:pt idx="120">
                  <c:v>23.48</c:v>
                </c:pt>
                <c:pt idx="121">
                  <c:v>23.635000000000002</c:v>
                </c:pt>
                <c:pt idx="122">
                  <c:v>23.79</c:v>
                </c:pt>
                <c:pt idx="123">
                  <c:v>23.945</c:v>
                </c:pt>
                <c:pt idx="124">
                  <c:v>24.1</c:v>
                </c:pt>
                <c:pt idx="125">
                  <c:v>24.254999999999999</c:v>
                </c:pt>
                <c:pt idx="126">
                  <c:v>24.41</c:v>
                </c:pt>
                <c:pt idx="127">
                  <c:v>24.565000000000001</c:v>
                </c:pt>
                <c:pt idx="128">
                  <c:v>24.72</c:v>
                </c:pt>
                <c:pt idx="129">
                  <c:v>24.875</c:v>
                </c:pt>
                <c:pt idx="130">
                  <c:v>25.03</c:v>
                </c:pt>
                <c:pt idx="131">
                  <c:v>25.184999999999999</c:v>
                </c:pt>
                <c:pt idx="132">
                  <c:v>25.34</c:v>
                </c:pt>
                <c:pt idx="133">
                  <c:v>25.495000000000001</c:v>
                </c:pt>
                <c:pt idx="134">
                  <c:v>25.65</c:v>
                </c:pt>
                <c:pt idx="135">
                  <c:v>25.805</c:v>
                </c:pt>
                <c:pt idx="136">
                  <c:v>25.96</c:v>
                </c:pt>
                <c:pt idx="137">
                  <c:v>26.114999999999998</c:v>
                </c:pt>
                <c:pt idx="138">
                  <c:v>26.27</c:v>
                </c:pt>
                <c:pt idx="139">
                  <c:v>26.425000000000001</c:v>
                </c:pt>
                <c:pt idx="140">
                  <c:v>26.58</c:v>
                </c:pt>
                <c:pt idx="141">
                  <c:v>26.734999999999999</c:v>
                </c:pt>
                <c:pt idx="142">
                  <c:v>26.89</c:v>
                </c:pt>
                <c:pt idx="143">
                  <c:v>27.045000000000002</c:v>
                </c:pt>
                <c:pt idx="144">
                  <c:v>27.2</c:v>
                </c:pt>
                <c:pt idx="145">
                  <c:v>27.355</c:v>
                </c:pt>
                <c:pt idx="146">
                  <c:v>27.51</c:v>
                </c:pt>
                <c:pt idx="147">
                  <c:v>27.664999999999999</c:v>
                </c:pt>
                <c:pt idx="148">
                  <c:v>27.82</c:v>
                </c:pt>
                <c:pt idx="149">
                  <c:v>27.975000000000001</c:v>
                </c:pt>
                <c:pt idx="150">
                  <c:v>28.13</c:v>
                </c:pt>
                <c:pt idx="151">
                  <c:v>28.285</c:v>
                </c:pt>
                <c:pt idx="152">
                  <c:v>28.44</c:v>
                </c:pt>
                <c:pt idx="153">
                  <c:v>28.594999999999999</c:v>
                </c:pt>
                <c:pt idx="154">
                  <c:v>28.75</c:v>
                </c:pt>
                <c:pt idx="155">
                  <c:v>28.905000000000001</c:v>
                </c:pt>
                <c:pt idx="156">
                  <c:v>29.06</c:v>
                </c:pt>
                <c:pt idx="157">
                  <c:v>29.215</c:v>
                </c:pt>
                <c:pt idx="158">
                  <c:v>29.37</c:v>
                </c:pt>
                <c:pt idx="159">
                  <c:v>29.524999999999999</c:v>
                </c:pt>
                <c:pt idx="160">
                  <c:v>29.68</c:v>
                </c:pt>
                <c:pt idx="161">
                  <c:v>29.835000000000001</c:v>
                </c:pt>
                <c:pt idx="162">
                  <c:v>29.99</c:v>
                </c:pt>
                <c:pt idx="163">
                  <c:v>30.145</c:v>
                </c:pt>
                <c:pt idx="164">
                  <c:v>30.3</c:v>
                </c:pt>
                <c:pt idx="165">
                  <c:v>30.454999999999998</c:v>
                </c:pt>
                <c:pt idx="166">
                  <c:v>30.61</c:v>
                </c:pt>
                <c:pt idx="167">
                  <c:v>30.765000000000001</c:v>
                </c:pt>
                <c:pt idx="168">
                  <c:v>30.92</c:v>
                </c:pt>
                <c:pt idx="169">
                  <c:v>31.074999999999999</c:v>
                </c:pt>
                <c:pt idx="170">
                  <c:v>31.23</c:v>
                </c:pt>
                <c:pt idx="171">
                  <c:v>31.385000000000002</c:v>
                </c:pt>
                <c:pt idx="172">
                  <c:v>31.54</c:v>
                </c:pt>
                <c:pt idx="173">
                  <c:v>31.695</c:v>
                </c:pt>
                <c:pt idx="174">
                  <c:v>31.85</c:v>
                </c:pt>
                <c:pt idx="175">
                  <c:v>32.005000000000003</c:v>
                </c:pt>
                <c:pt idx="176">
                  <c:v>32.159999999999997</c:v>
                </c:pt>
                <c:pt idx="177">
                  <c:v>32.314999999999998</c:v>
                </c:pt>
                <c:pt idx="178">
                  <c:v>32.47</c:v>
                </c:pt>
                <c:pt idx="179">
                  <c:v>32.625</c:v>
                </c:pt>
                <c:pt idx="180">
                  <c:v>32.78</c:v>
                </c:pt>
                <c:pt idx="181">
                  <c:v>32.935000000000002</c:v>
                </c:pt>
                <c:pt idx="182">
                  <c:v>33.090000000000003</c:v>
                </c:pt>
                <c:pt idx="183">
                  <c:v>33.244999999999997</c:v>
                </c:pt>
                <c:pt idx="184">
                  <c:v>33.4</c:v>
                </c:pt>
                <c:pt idx="185">
                  <c:v>33.555</c:v>
                </c:pt>
                <c:pt idx="186">
                  <c:v>33.71</c:v>
                </c:pt>
                <c:pt idx="187">
                  <c:v>33.865000000000002</c:v>
                </c:pt>
                <c:pt idx="188">
                  <c:v>34.020000000000003</c:v>
                </c:pt>
                <c:pt idx="189">
                  <c:v>34.174999999999997</c:v>
                </c:pt>
                <c:pt idx="190">
                  <c:v>34.33</c:v>
                </c:pt>
                <c:pt idx="191">
                  <c:v>34.484999999999999</c:v>
                </c:pt>
                <c:pt idx="192">
                  <c:v>34.64</c:v>
                </c:pt>
                <c:pt idx="193">
                  <c:v>34.795000000000002</c:v>
                </c:pt>
                <c:pt idx="194">
                  <c:v>34.950000000000003</c:v>
                </c:pt>
                <c:pt idx="195">
                  <c:v>35.104999999999997</c:v>
                </c:pt>
                <c:pt idx="196">
                  <c:v>35.26</c:v>
                </c:pt>
                <c:pt idx="197">
                  <c:v>35.414999999999999</c:v>
                </c:pt>
                <c:pt idx="198">
                  <c:v>35.57</c:v>
                </c:pt>
                <c:pt idx="199">
                  <c:v>35.725000000000001</c:v>
                </c:pt>
                <c:pt idx="200">
                  <c:v>35.880000000000003</c:v>
                </c:pt>
              </c:numCache>
            </c:numRef>
          </c:xVal>
          <c:yVal>
            <c:numRef>
              <c:f>CLvsLO!$S$5:$S$205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14-40A3-8FF3-7129B99B2001}"/>
            </c:ext>
          </c:extLst>
        </c:ser>
        <c:ser>
          <c:idx val="0"/>
          <c:order val="4"/>
          <c:tx>
            <c:strRef>
              <c:f>CLvsLO!#REF!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CLvsLO!$O$5:$O$205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CLvsLO!#REF!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69E8-46C6-8D57-3AF0D99D9481}"/>
            </c:ext>
          </c:extLst>
        </c:ser>
        <c:ser>
          <c:idx val="4"/>
          <c:order val="5"/>
          <c:tx>
            <c:strRef>
              <c:f>CLvsLO!#REF!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cap="rnd" cmpd="dbl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15</c:v>
                </c:pt>
                <c:pt idx="1">
                  <c:v>15.05749995</c:v>
                </c:pt>
                <c:pt idx="2">
                  <c:v>15.114999900000001</c:v>
                </c:pt>
                <c:pt idx="3">
                  <c:v>15.172499849999999</c:v>
                </c:pt>
                <c:pt idx="4">
                  <c:v>15.2299998</c:v>
                </c:pt>
                <c:pt idx="5">
                  <c:v>15.28749975</c:v>
                </c:pt>
                <c:pt idx="6">
                  <c:v>15.344999700000001</c:v>
                </c:pt>
                <c:pt idx="7">
                  <c:v>15.402499649999999</c:v>
                </c:pt>
                <c:pt idx="8">
                  <c:v>15.4599996</c:v>
                </c:pt>
                <c:pt idx="9">
                  <c:v>15.51749955</c:v>
                </c:pt>
                <c:pt idx="10">
                  <c:v>15.574999500000001</c:v>
                </c:pt>
                <c:pt idx="11">
                  <c:v>15.632499449999999</c:v>
                </c:pt>
                <c:pt idx="12">
                  <c:v>15.6899994</c:v>
                </c:pt>
                <c:pt idx="13">
                  <c:v>15.74749935</c:v>
                </c:pt>
                <c:pt idx="14">
                  <c:v>15.8049993</c:v>
                </c:pt>
                <c:pt idx="15">
                  <c:v>15.862499250000001</c:v>
                </c:pt>
                <c:pt idx="16">
                  <c:v>15.919999199999999</c:v>
                </c:pt>
                <c:pt idx="17">
                  <c:v>15.97749915</c:v>
                </c:pt>
                <c:pt idx="18">
                  <c:v>16.0349991</c:v>
                </c:pt>
                <c:pt idx="19">
                  <c:v>16.092499050000001</c:v>
                </c:pt>
                <c:pt idx="20">
                  <c:v>16.149999000000001</c:v>
                </c:pt>
                <c:pt idx="21">
                  <c:v>16.207498950000002</c:v>
                </c:pt>
                <c:pt idx="22">
                  <c:v>16.264998899999998</c:v>
                </c:pt>
                <c:pt idx="23">
                  <c:v>16.322498849999999</c:v>
                </c:pt>
                <c:pt idx="24">
                  <c:v>16.379998799999999</c:v>
                </c:pt>
                <c:pt idx="25">
                  <c:v>16.43749875</c:v>
                </c:pt>
                <c:pt idx="26">
                  <c:v>16.4949987</c:v>
                </c:pt>
                <c:pt idx="27">
                  <c:v>16.55249865</c:v>
                </c:pt>
                <c:pt idx="28">
                  <c:v>16.609998600000001</c:v>
                </c:pt>
                <c:pt idx="29">
                  <c:v>16.667498550000001</c:v>
                </c:pt>
                <c:pt idx="30">
                  <c:v>16.724998500000002</c:v>
                </c:pt>
                <c:pt idx="31">
                  <c:v>16.782498449999999</c:v>
                </c:pt>
                <c:pt idx="32">
                  <c:v>16.839998399999999</c:v>
                </c:pt>
                <c:pt idx="33">
                  <c:v>16.897498349999999</c:v>
                </c:pt>
                <c:pt idx="34">
                  <c:v>16.9549983</c:v>
                </c:pt>
                <c:pt idx="35">
                  <c:v>17.01249825</c:v>
                </c:pt>
                <c:pt idx="36">
                  <c:v>17.069998200000001</c:v>
                </c:pt>
                <c:pt idx="37">
                  <c:v>17.127498150000001</c:v>
                </c:pt>
                <c:pt idx="38">
                  <c:v>17.184998100000001</c:v>
                </c:pt>
                <c:pt idx="39">
                  <c:v>17.242498049999998</c:v>
                </c:pt>
                <c:pt idx="40">
                  <c:v>17.299997999999999</c:v>
                </c:pt>
                <c:pt idx="41">
                  <c:v>17.357497949999999</c:v>
                </c:pt>
                <c:pt idx="42">
                  <c:v>17.414997899999999</c:v>
                </c:pt>
                <c:pt idx="43">
                  <c:v>17.47249785</c:v>
                </c:pt>
                <c:pt idx="44">
                  <c:v>17.5299978</c:v>
                </c:pt>
                <c:pt idx="45">
                  <c:v>17.587497750000001</c:v>
                </c:pt>
                <c:pt idx="46">
                  <c:v>17.644997700000001</c:v>
                </c:pt>
                <c:pt idx="47">
                  <c:v>17.702497650000002</c:v>
                </c:pt>
                <c:pt idx="48">
                  <c:v>17.759997599999998</c:v>
                </c:pt>
                <c:pt idx="49">
                  <c:v>17.817497549999999</c:v>
                </c:pt>
                <c:pt idx="50">
                  <c:v>17.874997499999999</c:v>
                </c:pt>
                <c:pt idx="51">
                  <c:v>17.93249745</c:v>
                </c:pt>
                <c:pt idx="52">
                  <c:v>17.9899974</c:v>
                </c:pt>
                <c:pt idx="53">
                  <c:v>18.04749735</c:v>
                </c:pt>
                <c:pt idx="54">
                  <c:v>18.104997300000001</c:v>
                </c:pt>
                <c:pt idx="55">
                  <c:v>18.162497250000001</c:v>
                </c:pt>
                <c:pt idx="56">
                  <c:v>18.219997200000002</c:v>
                </c:pt>
                <c:pt idx="57">
                  <c:v>18.277497149999999</c:v>
                </c:pt>
                <c:pt idx="58">
                  <c:v>18.334997099999999</c:v>
                </c:pt>
                <c:pt idx="59">
                  <c:v>18.392497049999999</c:v>
                </c:pt>
                <c:pt idx="60">
                  <c:v>18.449997</c:v>
                </c:pt>
                <c:pt idx="61">
                  <c:v>18.50749695</c:v>
                </c:pt>
                <c:pt idx="62">
                  <c:v>18.564996900000001</c:v>
                </c:pt>
                <c:pt idx="63">
                  <c:v>18.622496850000001</c:v>
                </c:pt>
                <c:pt idx="64">
                  <c:v>18.679996800000001</c:v>
                </c:pt>
                <c:pt idx="65">
                  <c:v>18.737496749999998</c:v>
                </c:pt>
                <c:pt idx="66">
                  <c:v>18.794996699999999</c:v>
                </c:pt>
                <c:pt idx="67">
                  <c:v>18.852496649999999</c:v>
                </c:pt>
                <c:pt idx="68">
                  <c:v>18.909996599999999</c:v>
                </c:pt>
                <c:pt idx="69">
                  <c:v>18.96749655</c:v>
                </c:pt>
                <c:pt idx="70">
                  <c:v>19.0249965</c:v>
                </c:pt>
                <c:pt idx="71">
                  <c:v>19.082496450000001</c:v>
                </c:pt>
                <c:pt idx="72">
                  <c:v>19.139996400000001</c:v>
                </c:pt>
                <c:pt idx="73">
                  <c:v>19.197496350000002</c:v>
                </c:pt>
                <c:pt idx="74">
                  <c:v>19.254996299999998</c:v>
                </c:pt>
                <c:pt idx="75">
                  <c:v>19.312496249999999</c:v>
                </c:pt>
                <c:pt idx="76">
                  <c:v>19.369996199999999</c:v>
                </c:pt>
                <c:pt idx="77">
                  <c:v>19.42749615</c:v>
                </c:pt>
                <c:pt idx="78">
                  <c:v>19.4849961</c:v>
                </c:pt>
                <c:pt idx="79">
                  <c:v>19.54249605</c:v>
                </c:pt>
                <c:pt idx="80">
                  <c:v>19.599996000000001</c:v>
                </c:pt>
                <c:pt idx="81">
                  <c:v>19.657495950000001</c:v>
                </c:pt>
                <c:pt idx="82">
                  <c:v>19.714995900000002</c:v>
                </c:pt>
                <c:pt idx="83">
                  <c:v>19.772495849999999</c:v>
                </c:pt>
                <c:pt idx="84">
                  <c:v>19.829995799999999</c:v>
                </c:pt>
                <c:pt idx="85">
                  <c:v>19.887495749999999</c:v>
                </c:pt>
                <c:pt idx="86">
                  <c:v>19.9449957</c:v>
                </c:pt>
                <c:pt idx="87">
                  <c:v>20.00249565</c:v>
                </c:pt>
                <c:pt idx="88">
                  <c:v>20.059995600000001</c:v>
                </c:pt>
                <c:pt idx="89">
                  <c:v>20.117495550000001</c:v>
                </c:pt>
                <c:pt idx="90">
                  <c:v>20.174995500000001</c:v>
                </c:pt>
                <c:pt idx="91">
                  <c:v>20.232495449999998</c:v>
                </c:pt>
                <c:pt idx="92">
                  <c:v>20.289995399999999</c:v>
                </c:pt>
                <c:pt idx="93">
                  <c:v>20.347495349999999</c:v>
                </c:pt>
                <c:pt idx="94">
                  <c:v>20.4049953</c:v>
                </c:pt>
                <c:pt idx="95">
                  <c:v>20.46249525</c:v>
                </c:pt>
                <c:pt idx="96">
                  <c:v>20.5199952</c:v>
                </c:pt>
                <c:pt idx="97">
                  <c:v>20.577495150000001</c:v>
                </c:pt>
                <c:pt idx="98">
                  <c:v>20.634995100000001</c:v>
                </c:pt>
                <c:pt idx="99">
                  <c:v>20.692495050000002</c:v>
                </c:pt>
                <c:pt idx="100">
                  <c:v>20.749994999999998</c:v>
                </c:pt>
                <c:pt idx="101">
                  <c:v>20.807494949999999</c:v>
                </c:pt>
                <c:pt idx="102">
                  <c:v>20.864994899999999</c:v>
                </c:pt>
                <c:pt idx="103">
                  <c:v>20.92249485</c:v>
                </c:pt>
                <c:pt idx="104">
                  <c:v>21</c:v>
                </c:pt>
                <c:pt idx="105">
                  <c:v>21.155000000000001</c:v>
                </c:pt>
                <c:pt idx="106">
                  <c:v>21.31</c:v>
                </c:pt>
                <c:pt idx="107">
                  <c:v>21.465</c:v>
                </c:pt>
                <c:pt idx="108">
                  <c:v>21.62</c:v>
                </c:pt>
                <c:pt idx="109">
                  <c:v>21.774999999999999</c:v>
                </c:pt>
                <c:pt idx="110">
                  <c:v>21.93</c:v>
                </c:pt>
                <c:pt idx="111">
                  <c:v>22.085000000000001</c:v>
                </c:pt>
                <c:pt idx="112">
                  <c:v>22.24</c:v>
                </c:pt>
                <c:pt idx="113">
                  <c:v>22.395</c:v>
                </c:pt>
                <c:pt idx="114">
                  <c:v>22.55</c:v>
                </c:pt>
                <c:pt idx="115">
                  <c:v>22.704999999999998</c:v>
                </c:pt>
                <c:pt idx="116">
                  <c:v>22.86</c:v>
                </c:pt>
                <c:pt idx="117">
                  <c:v>23.015000000000001</c:v>
                </c:pt>
                <c:pt idx="118">
                  <c:v>23.17</c:v>
                </c:pt>
                <c:pt idx="119">
                  <c:v>23.324999999999999</c:v>
                </c:pt>
                <c:pt idx="120">
                  <c:v>23.48</c:v>
                </c:pt>
                <c:pt idx="121">
                  <c:v>23.635000000000002</c:v>
                </c:pt>
                <c:pt idx="122">
                  <c:v>23.79</c:v>
                </c:pt>
                <c:pt idx="123">
                  <c:v>23.945</c:v>
                </c:pt>
                <c:pt idx="124">
                  <c:v>24.1</c:v>
                </c:pt>
                <c:pt idx="125">
                  <c:v>24.254999999999999</c:v>
                </c:pt>
                <c:pt idx="126">
                  <c:v>24.41</c:v>
                </c:pt>
                <c:pt idx="127">
                  <c:v>24.565000000000001</c:v>
                </c:pt>
                <c:pt idx="128">
                  <c:v>24.72</c:v>
                </c:pt>
                <c:pt idx="129">
                  <c:v>24.875</c:v>
                </c:pt>
                <c:pt idx="130">
                  <c:v>25.03</c:v>
                </c:pt>
                <c:pt idx="131">
                  <c:v>25.184999999999999</c:v>
                </c:pt>
                <c:pt idx="132">
                  <c:v>25.34</c:v>
                </c:pt>
                <c:pt idx="133">
                  <c:v>25.495000000000001</c:v>
                </c:pt>
                <c:pt idx="134">
                  <c:v>25.65</c:v>
                </c:pt>
                <c:pt idx="135">
                  <c:v>25.805</c:v>
                </c:pt>
                <c:pt idx="136">
                  <c:v>25.96</c:v>
                </c:pt>
                <c:pt idx="137">
                  <c:v>26.114999999999998</c:v>
                </c:pt>
                <c:pt idx="138">
                  <c:v>26.27</c:v>
                </c:pt>
                <c:pt idx="139">
                  <c:v>26.425000000000001</c:v>
                </c:pt>
                <c:pt idx="140">
                  <c:v>26.58</c:v>
                </c:pt>
                <c:pt idx="141">
                  <c:v>26.734999999999999</c:v>
                </c:pt>
                <c:pt idx="142">
                  <c:v>26.89</c:v>
                </c:pt>
                <c:pt idx="143">
                  <c:v>27.045000000000002</c:v>
                </c:pt>
                <c:pt idx="144">
                  <c:v>27.2</c:v>
                </c:pt>
                <c:pt idx="145">
                  <c:v>27.355</c:v>
                </c:pt>
                <c:pt idx="146">
                  <c:v>27.51</c:v>
                </c:pt>
                <c:pt idx="147">
                  <c:v>27.664999999999999</c:v>
                </c:pt>
                <c:pt idx="148">
                  <c:v>27.82</c:v>
                </c:pt>
                <c:pt idx="149">
                  <c:v>27.975000000000001</c:v>
                </c:pt>
                <c:pt idx="150">
                  <c:v>28.13</c:v>
                </c:pt>
                <c:pt idx="151">
                  <c:v>28.285</c:v>
                </c:pt>
                <c:pt idx="152">
                  <c:v>28.44</c:v>
                </c:pt>
                <c:pt idx="153">
                  <c:v>28.594999999999999</c:v>
                </c:pt>
                <c:pt idx="154">
                  <c:v>28.75</c:v>
                </c:pt>
                <c:pt idx="155">
                  <c:v>28.905000000000001</c:v>
                </c:pt>
                <c:pt idx="156">
                  <c:v>29.06</c:v>
                </c:pt>
                <c:pt idx="157">
                  <c:v>29.215</c:v>
                </c:pt>
                <c:pt idx="158">
                  <c:v>29.37</c:v>
                </c:pt>
                <c:pt idx="159">
                  <c:v>29.524999999999999</c:v>
                </c:pt>
                <c:pt idx="160">
                  <c:v>29.68</c:v>
                </c:pt>
                <c:pt idx="161">
                  <c:v>29.835000000000001</c:v>
                </c:pt>
                <c:pt idx="162">
                  <c:v>29.99</c:v>
                </c:pt>
                <c:pt idx="163">
                  <c:v>30.145</c:v>
                </c:pt>
                <c:pt idx="164">
                  <c:v>30.3</c:v>
                </c:pt>
                <c:pt idx="165">
                  <c:v>30.454999999999998</c:v>
                </c:pt>
                <c:pt idx="166">
                  <c:v>30.61</c:v>
                </c:pt>
                <c:pt idx="167">
                  <c:v>30.765000000000001</c:v>
                </c:pt>
                <c:pt idx="168">
                  <c:v>30.92</c:v>
                </c:pt>
                <c:pt idx="169">
                  <c:v>31.074999999999999</c:v>
                </c:pt>
                <c:pt idx="170">
                  <c:v>31.23</c:v>
                </c:pt>
                <c:pt idx="171">
                  <c:v>31.385000000000002</c:v>
                </c:pt>
                <c:pt idx="172">
                  <c:v>31.54</c:v>
                </c:pt>
                <c:pt idx="173">
                  <c:v>31.695</c:v>
                </c:pt>
                <c:pt idx="174">
                  <c:v>31.85</c:v>
                </c:pt>
                <c:pt idx="175">
                  <c:v>32.005000000000003</c:v>
                </c:pt>
                <c:pt idx="176">
                  <c:v>32.159999999999997</c:v>
                </c:pt>
                <c:pt idx="177">
                  <c:v>32.314999999999998</c:v>
                </c:pt>
                <c:pt idx="178">
                  <c:v>32.47</c:v>
                </c:pt>
                <c:pt idx="179">
                  <c:v>32.625</c:v>
                </c:pt>
                <c:pt idx="180">
                  <c:v>32.78</c:v>
                </c:pt>
                <c:pt idx="181">
                  <c:v>32.935000000000002</c:v>
                </c:pt>
                <c:pt idx="182">
                  <c:v>33.090000000000003</c:v>
                </c:pt>
                <c:pt idx="183">
                  <c:v>33.244999999999997</c:v>
                </c:pt>
                <c:pt idx="184">
                  <c:v>33.4</c:v>
                </c:pt>
                <c:pt idx="185">
                  <c:v>33.555</c:v>
                </c:pt>
                <c:pt idx="186">
                  <c:v>33.71</c:v>
                </c:pt>
                <c:pt idx="187">
                  <c:v>33.865000000000002</c:v>
                </c:pt>
                <c:pt idx="188">
                  <c:v>34.020000000000003</c:v>
                </c:pt>
                <c:pt idx="189">
                  <c:v>34.174999999999997</c:v>
                </c:pt>
                <c:pt idx="190">
                  <c:v>34.33</c:v>
                </c:pt>
                <c:pt idx="191">
                  <c:v>34.484999999999999</c:v>
                </c:pt>
                <c:pt idx="192">
                  <c:v>34.64</c:v>
                </c:pt>
                <c:pt idx="193">
                  <c:v>34.795000000000002</c:v>
                </c:pt>
                <c:pt idx="194">
                  <c:v>34.950000000000003</c:v>
                </c:pt>
                <c:pt idx="195">
                  <c:v>35.104999999999997</c:v>
                </c:pt>
                <c:pt idx="196">
                  <c:v>35.26</c:v>
                </c:pt>
                <c:pt idx="197">
                  <c:v>35.414999999999999</c:v>
                </c:pt>
                <c:pt idx="198">
                  <c:v>35.57</c:v>
                </c:pt>
                <c:pt idx="199">
                  <c:v>35.725000000000001</c:v>
                </c:pt>
                <c:pt idx="200">
                  <c:v>35.880000000000003</c:v>
                </c:pt>
              </c:numCache>
              <c:extLst xmlns:c15="http://schemas.microsoft.com/office/drawing/2012/chart"/>
            </c:numRef>
          </c:xVal>
          <c:yVal>
            <c:numRef>
              <c:f>CLvsLO!#REF!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A223-4609-883B-9F35C5306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20032"/>
        <c:axId val="70230400"/>
        <c:extLst/>
      </c:scatterChart>
      <c:valAx>
        <c:axId val="70220032"/>
        <c:scaling>
          <c:orientation val="minMax"/>
          <c:max val="36"/>
          <c:min val="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0230400"/>
        <c:crosses val="autoZero"/>
        <c:crossBetween val="midCat"/>
        <c:majorUnit val="2"/>
      </c:valAx>
      <c:valAx>
        <c:axId val="7023040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0220032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038499489245003"/>
          <c:y val="0.44664078448527267"/>
          <c:w val="0.23075862662788205"/>
          <c:h val="0.347872557596967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29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Response'!$V$3:$V$145</c:f>
              <c:numCache>
                <c:formatCode>General</c:formatCode>
                <c:ptCount val="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xVal>
          <c:yVal>
            <c:numRef>
              <c:f>'IF Response'!$I$3:$I$145</c:f>
              <c:numCache>
                <c:formatCode>General</c:formatCode>
                <c:ptCount val="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9-4324-8BCC-67FE79EEC80B}"/>
            </c:ext>
          </c:extLst>
        </c:ser>
        <c:ser>
          <c:idx val="0"/>
          <c:order val="1"/>
          <c:tx>
            <c:v>29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Response'!$V$3:$V$203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</c:numCache>
            </c:numRef>
          </c:xVal>
          <c:yVal>
            <c:numRef>
              <c:f>'IF Response'!$S$3:$S$203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9-4324-8BCC-67FE79EE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0976"/>
        <c:axId val="70193152"/>
      </c:scatterChart>
      <c:valAx>
        <c:axId val="70190976"/>
        <c:scaling>
          <c:orientation val="minMax"/>
          <c:max val="1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txPr>
          <a:bodyPr rot="0" vert="horz"/>
          <a:lstStyle/>
          <a:p>
            <a:pPr>
              <a:defRPr/>
            </a:pPr>
            <a:endParaRPr lang="en-US"/>
          </a:p>
        </c:txPr>
        <c:crossAx val="70193152"/>
        <c:crosses val="autoZero"/>
        <c:crossBetween val="midCat"/>
      </c:valAx>
      <c:valAx>
        <c:axId val="70193152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01909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415963329373244"/>
          <c:y val="0.68226778944298638"/>
          <c:w val="0.46321612880848689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IF RL-LSLO 29 GHz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Response'!$V$3:$V$145</c:f>
              <c:numCache>
                <c:formatCode>General</c:formatCode>
                <c:ptCount val="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xVal>
          <c:yVal>
            <c:numRef>
              <c:f>'IF Response'!$J$3:$J$145</c:f>
              <c:numCache>
                <c:formatCode>General</c:formatCode>
                <c:ptCount val="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B-4A1E-A080-14B740E739BA}"/>
            </c:ext>
          </c:extLst>
        </c:ser>
        <c:ser>
          <c:idx val="0"/>
          <c:order val="1"/>
          <c:tx>
            <c:v>IF RL-LSLO 29 GHz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Response'!$V$3:$V$145</c:f>
              <c:numCache>
                <c:formatCode>General</c:formatCode>
                <c:ptCount val="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xVal>
          <c:yVal>
            <c:numRef>
              <c:f>'IF Response'!$T$3:$T$145</c:f>
              <c:numCache>
                <c:formatCode>General</c:formatCode>
                <c:ptCount val="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B-4A1E-A080-14B740E73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60224"/>
        <c:axId val="70262144"/>
      </c:scatterChart>
      <c:valAx>
        <c:axId val="70260224"/>
        <c:scaling>
          <c:orientation val="minMax"/>
          <c:max val="1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0262144"/>
        <c:crosses val="autoZero"/>
        <c:crossBetween val="midCat"/>
      </c:valAx>
      <c:valAx>
        <c:axId val="7026214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0260224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2476905933427924"/>
          <c:y val="0.69222826154426986"/>
          <c:w val="0.51389494002361769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RF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18</c:v>
                </c:pt>
                <c:pt idx="1">
                  <c:v>18.16</c:v>
                </c:pt>
                <c:pt idx="2">
                  <c:v>18.32</c:v>
                </c:pt>
                <c:pt idx="3">
                  <c:v>18.48</c:v>
                </c:pt>
                <c:pt idx="4">
                  <c:v>18.64</c:v>
                </c:pt>
                <c:pt idx="5">
                  <c:v>18.8</c:v>
                </c:pt>
                <c:pt idx="6">
                  <c:v>18.96</c:v>
                </c:pt>
                <c:pt idx="7">
                  <c:v>19.12</c:v>
                </c:pt>
                <c:pt idx="8">
                  <c:v>19.28</c:v>
                </c:pt>
                <c:pt idx="9">
                  <c:v>19.440000000000001</c:v>
                </c:pt>
                <c:pt idx="10">
                  <c:v>19.600000000000001</c:v>
                </c:pt>
                <c:pt idx="11">
                  <c:v>19.760000000000002</c:v>
                </c:pt>
                <c:pt idx="12">
                  <c:v>19.920000000000002</c:v>
                </c:pt>
                <c:pt idx="13">
                  <c:v>20.079999999999998</c:v>
                </c:pt>
                <c:pt idx="14">
                  <c:v>20.239999999999998</c:v>
                </c:pt>
                <c:pt idx="15">
                  <c:v>20.399999999999999</c:v>
                </c:pt>
                <c:pt idx="16">
                  <c:v>20.56</c:v>
                </c:pt>
                <c:pt idx="17">
                  <c:v>20.72</c:v>
                </c:pt>
                <c:pt idx="18">
                  <c:v>20.88</c:v>
                </c:pt>
                <c:pt idx="19">
                  <c:v>21.04</c:v>
                </c:pt>
                <c:pt idx="20">
                  <c:v>21.2</c:v>
                </c:pt>
                <c:pt idx="21">
                  <c:v>21.36</c:v>
                </c:pt>
                <c:pt idx="22">
                  <c:v>21.52</c:v>
                </c:pt>
                <c:pt idx="23">
                  <c:v>21.68</c:v>
                </c:pt>
                <c:pt idx="24">
                  <c:v>21.84</c:v>
                </c:pt>
                <c:pt idx="25">
                  <c:v>22</c:v>
                </c:pt>
                <c:pt idx="26">
                  <c:v>22.16</c:v>
                </c:pt>
                <c:pt idx="27">
                  <c:v>22.32</c:v>
                </c:pt>
                <c:pt idx="28">
                  <c:v>22.48</c:v>
                </c:pt>
                <c:pt idx="29">
                  <c:v>22.64</c:v>
                </c:pt>
                <c:pt idx="30">
                  <c:v>22.8</c:v>
                </c:pt>
                <c:pt idx="31">
                  <c:v>22.96</c:v>
                </c:pt>
                <c:pt idx="32">
                  <c:v>23.12</c:v>
                </c:pt>
                <c:pt idx="33">
                  <c:v>23.28</c:v>
                </c:pt>
                <c:pt idx="34">
                  <c:v>23.44</c:v>
                </c:pt>
                <c:pt idx="35">
                  <c:v>23.6</c:v>
                </c:pt>
                <c:pt idx="36">
                  <c:v>23.76</c:v>
                </c:pt>
                <c:pt idx="37">
                  <c:v>23.92</c:v>
                </c:pt>
                <c:pt idx="38">
                  <c:v>24.08</c:v>
                </c:pt>
                <c:pt idx="39">
                  <c:v>24.24</c:v>
                </c:pt>
                <c:pt idx="40">
                  <c:v>24.4</c:v>
                </c:pt>
                <c:pt idx="41">
                  <c:v>24.56</c:v>
                </c:pt>
                <c:pt idx="42">
                  <c:v>24.72</c:v>
                </c:pt>
                <c:pt idx="43">
                  <c:v>24.88</c:v>
                </c:pt>
                <c:pt idx="44">
                  <c:v>25.04</c:v>
                </c:pt>
                <c:pt idx="45">
                  <c:v>25.2</c:v>
                </c:pt>
                <c:pt idx="46">
                  <c:v>25.36</c:v>
                </c:pt>
                <c:pt idx="47">
                  <c:v>25.52</c:v>
                </c:pt>
                <c:pt idx="48">
                  <c:v>25.68</c:v>
                </c:pt>
                <c:pt idx="49">
                  <c:v>25.84</c:v>
                </c:pt>
                <c:pt idx="50">
                  <c:v>26</c:v>
                </c:pt>
                <c:pt idx="51">
                  <c:v>26.16</c:v>
                </c:pt>
                <c:pt idx="52">
                  <c:v>26.32</c:v>
                </c:pt>
                <c:pt idx="53">
                  <c:v>26.48</c:v>
                </c:pt>
                <c:pt idx="54">
                  <c:v>26.64</c:v>
                </c:pt>
                <c:pt idx="55">
                  <c:v>26.8</c:v>
                </c:pt>
                <c:pt idx="56">
                  <c:v>26.96</c:v>
                </c:pt>
                <c:pt idx="57">
                  <c:v>27.12</c:v>
                </c:pt>
                <c:pt idx="58">
                  <c:v>27.28</c:v>
                </c:pt>
                <c:pt idx="59">
                  <c:v>27.44</c:v>
                </c:pt>
                <c:pt idx="60">
                  <c:v>27.6</c:v>
                </c:pt>
                <c:pt idx="61">
                  <c:v>27.76</c:v>
                </c:pt>
                <c:pt idx="62">
                  <c:v>27.92</c:v>
                </c:pt>
                <c:pt idx="63">
                  <c:v>28.08</c:v>
                </c:pt>
                <c:pt idx="64">
                  <c:v>28.24</c:v>
                </c:pt>
                <c:pt idx="65">
                  <c:v>28.4</c:v>
                </c:pt>
                <c:pt idx="66">
                  <c:v>28.56</c:v>
                </c:pt>
                <c:pt idx="67">
                  <c:v>28.72</c:v>
                </c:pt>
                <c:pt idx="68">
                  <c:v>28.88</c:v>
                </c:pt>
                <c:pt idx="69">
                  <c:v>29.04</c:v>
                </c:pt>
                <c:pt idx="70">
                  <c:v>29.2</c:v>
                </c:pt>
                <c:pt idx="71">
                  <c:v>29.36</c:v>
                </c:pt>
                <c:pt idx="72">
                  <c:v>29.52</c:v>
                </c:pt>
                <c:pt idx="73">
                  <c:v>29.68</c:v>
                </c:pt>
                <c:pt idx="74">
                  <c:v>29.84</c:v>
                </c:pt>
                <c:pt idx="75">
                  <c:v>30</c:v>
                </c:pt>
                <c:pt idx="76">
                  <c:v>30.16</c:v>
                </c:pt>
                <c:pt idx="77">
                  <c:v>30.32</c:v>
                </c:pt>
                <c:pt idx="78">
                  <c:v>30.48</c:v>
                </c:pt>
                <c:pt idx="79">
                  <c:v>30.64</c:v>
                </c:pt>
                <c:pt idx="80">
                  <c:v>30.8</c:v>
                </c:pt>
                <c:pt idx="81">
                  <c:v>30.96</c:v>
                </c:pt>
                <c:pt idx="82">
                  <c:v>31.12</c:v>
                </c:pt>
                <c:pt idx="83">
                  <c:v>31.28</c:v>
                </c:pt>
                <c:pt idx="84">
                  <c:v>31.44</c:v>
                </c:pt>
                <c:pt idx="85">
                  <c:v>31.6</c:v>
                </c:pt>
                <c:pt idx="86">
                  <c:v>31.76</c:v>
                </c:pt>
                <c:pt idx="87">
                  <c:v>31.92</c:v>
                </c:pt>
                <c:pt idx="88">
                  <c:v>32.08</c:v>
                </c:pt>
                <c:pt idx="89">
                  <c:v>32.24</c:v>
                </c:pt>
                <c:pt idx="90">
                  <c:v>32.4</c:v>
                </c:pt>
                <c:pt idx="91">
                  <c:v>32.56</c:v>
                </c:pt>
                <c:pt idx="92">
                  <c:v>32.72</c:v>
                </c:pt>
                <c:pt idx="93">
                  <c:v>32.880000000000003</c:v>
                </c:pt>
                <c:pt idx="94">
                  <c:v>33.04</c:v>
                </c:pt>
                <c:pt idx="95">
                  <c:v>33.200000000000003</c:v>
                </c:pt>
                <c:pt idx="96">
                  <c:v>33.36</c:v>
                </c:pt>
                <c:pt idx="97">
                  <c:v>33.520000000000003</c:v>
                </c:pt>
                <c:pt idx="98">
                  <c:v>33.68</c:v>
                </c:pt>
                <c:pt idx="99">
                  <c:v>33.840000000000003</c:v>
                </c:pt>
                <c:pt idx="100">
                  <c:v>34</c:v>
                </c:pt>
                <c:pt idx="101">
                  <c:v>34.159999999999997</c:v>
                </c:pt>
                <c:pt idx="102">
                  <c:v>34.32</c:v>
                </c:pt>
                <c:pt idx="103">
                  <c:v>34.479999999999997</c:v>
                </c:pt>
                <c:pt idx="104">
                  <c:v>34.64</c:v>
                </c:pt>
                <c:pt idx="105">
                  <c:v>34.799999999999997</c:v>
                </c:pt>
                <c:pt idx="106">
                  <c:v>34.96</c:v>
                </c:pt>
                <c:pt idx="107">
                  <c:v>35.119999999999997</c:v>
                </c:pt>
                <c:pt idx="108">
                  <c:v>35.28</c:v>
                </c:pt>
                <c:pt idx="109">
                  <c:v>35.44</c:v>
                </c:pt>
                <c:pt idx="110">
                  <c:v>35.6</c:v>
                </c:pt>
                <c:pt idx="111">
                  <c:v>35.76</c:v>
                </c:pt>
                <c:pt idx="112">
                  <c:v>35.92</c:v>
                </c:pt>
                <c:pt idx="113">
                  <c:v>36.08</c:v>
                </c:pt>
                <c:pt idx="114">
                  <c:v>36.24</c:v>
                </c:pt>
                <c:pt idx="115">
                  <c:v>36.4</c:v>
                </c:pt>
                <c:pt idx="116">
                  <c:v>36.56</c:v>
                </c:pt>
                <c:pt idx="117">
                  <c:v>36.72</c:v>
                </c:pt>
                <c:pt idx="118">
                  <c:v>36.880000000000003</c:v>
                </c:pt>
                <c:pt idx="119">
                  <c:v>37.04</c:v>
                </c:pt>
                <c:pt idx="120">
                  <c:v>37.200000000000003</c:v>
                </c:pt>
                <c:pt idx="121">
                  <c:v>37.36</c:v>
                </c:pt>
                <c:pt idx="122">
                  <c:v>37.520000000000003</c:v>
                </c:pt>
                <c:pt idx="123">
                  <c:v>37.68</c:v>
                </c:pt>
                <c:pt idx="124">
                  <c:v>37.840000000000003</c:v>
                </c:pt>
                <c:pt idx="125">
                  <c:v>38</c:v>
                </c:pt>
                <c:pt idx="126">
                  <c:v>38.159999999999997</c:v>
                </c:pt>
                <c:pt idx="127">
                  <c:v>38.32</c:v>
                </c:pt>
                <c:pt idx="128">
                  <c:v>38.479999999999997</c:v>
                </c:pt>
                <c:pt idx="129">
                  <c:v>38.64</c:v>
                </c:pt>
                <c:pt idx="130">
                  <c:v>38.799999999999997</c:v>
                </c:pt>
                <c:pt idx="131">
                  <c:v>38.96</c:v>
                </c:pt>
                <c:pt idx="132">
                  <c:v>39.119999999999997</c:v>
                </c:pt>
                <c:pt idx="133">
                  <c:v>39.28</c:v>
                </c:pt>
                <c:pt idx="134">
                  <c:v>39.44</c:v>
                </c:pt>
                <c:pt idx="135">
                  <c:v>39.6</c:v>
                </c:pt>
                <c:pt idx="136">
                  <c:v>39.76</c:v>
                </c:pt>
                <c:pt idx="137">
                  <c:v>39.92</c:v>
                </c:pt>
                <c:pt idx="138">
                  <c:v>40.08</c:v>
                </c:pt>
                <c:pt idx="139">
                  <c:v>40.24</c:v>
                </c:pt>
                <c:pt idx="140">
                  <c:v>40.4</c:v>
                </c:pt>
                <c:pt idx="141">
                  <c:v>40.56</c:v>
                </c:pt>
                <c:pt idx="142">
                  <c:v>40.72</c:v>
                </c:pt>
                <c:pt idx="143">
                  <c:v>40.880000000000003</c:v>
                </c:pt>
                <c:pt idx="144">
                  <c:v>41.04</c:v>
                </c:pt>
                <c:pt idx="145">
                  <c:v>41.2</c:v>
                </c:pt>
                <c:pt idx="146">
                  <c:v>41.36</c:v>
                </c:pt>
                <c:pt idx="147">
                  <c:v>41.52</c:v>
                </c:pt>
                <c:pt idx="148">
                  <c:v>41.68</c:v>
                </c:pt>
                <c:pt idx="149">
                  <c:v>41.84</c:v>
                </c:pt>
                <c:pt idx="150">
                  <c:v>42</c:v>
                </c:pt>
                <c:pt idx="151">
                  <c:v>42.16</c:v>
                </c:pt>
                <c:pt idx="152">
                  <c:v>42.32</c:v>
                </c:pt>
                <c:pt idx="153">
                  <c:v>42.48</c:v>
                </c:pt>
                <c:pt idx="154">
                  <c:v>42.64</c:v>
                </c:pt>
                <c:pt idx="155">
                  <c:v>42.8</c:v>
                </c:pt>
                <c:pt idx="156">
                  <c:v>42.96</c:v>
                </c:pt>
                <c:pt idx="157">
                  <c:v>43.12</c:v>
                </c:pt>
                <c:pt idx="158">
                  <c:v>43.28</c:v>
                </c:pt>
                <c:pt idx="159">
                  <c:v>43.44</c:v>
                </c:pt>
                <c:pt idx="160">
                  <c:v>43.6</c:v>
                </c:pt>
                <c:pt idx="161">
                  <c:v>43.76</c:v>
                </c:pt>
                <c:pt idx="162">
                  <c:v>43.92</c:v>
                </c:pt>
                <c:pt idx="163">
                  <c:v>44.08</c:v>
                </c:pt>
                <c:pt idx="164">
                  <c:v>44.24</c:v>
                </c:pt>
                <c:pt idx="165">
                  <c:v>44.4</c:v>
                </c:pt>
                <c:pt idx="166">
                  <c:v>44.56</c:v>
                </c:pt>
                <c:pt idx="167">
                  <c:v>44.72</c:v>
                </c:pt>
                <c:pt idx="168">
                  <c:v>44.88</c:v>
                </c:pt>
                <c:pt idx="169">
                  <c:v>45.04</c:v>
                </c:pt>
                <c:pt idx="170">
                  <c:v>45.2</c:v>
                </c:pt>
                <c:pt idx="171">
                  <c:v>45.36</c:v>
                </c:pt>
                <c:pt idx="172">
                  <c:v>45.52</c:v>
                </c:pt>
                <c:pt idx="173">
                  <c:v>45.68</c:v>
                </c:pt>
                <c:pt idx="174">
                  <c:v>45.84</c:v>
                </c:pt>
                <c:pt idx="175">
                  <c:v>46</c:v>
                </c:pt>
                <c:pt idx="176">
                  <c:v>46.16</c:v>
                </c:pt>
                <c:pt idx="177">
                  <c:v>46.32</c:v>
                </c:pt>
                <c:pt idx="178">
                  <c:v>46.48</c:v>
                </c:pt>
                <c:pt idx="179">
                  <c:v>46.64</c:v>
                </c:pt>
                <c:pt idx="180">
                  <c:v>46.8</c:v>
                </c:pt>
                <c:pt idx="181">
                  <c:v>46.96</c:v>
                </c:pt>
                <c:pt idx="182">
                  <c:v>47.12</c:v>
                </c:pt>
                <c:pt idx="183">
                  <c:v>47.28</c:v>
                </c:pt>
                <c:pt idx="184">
                  <c:v>47.44</c:v>
                </c:pt>
                <c:pt idx="185">
                  <c:v>47.6</c:v>
                </c:pt>
                <c:pt idx="186">
                  <c:v>47.76</c:v>
                </c:pt>
                <c:pt idx="187">
                  <c:v>47.92</c:v>
                </c:pt>
                <c:pt idx="188">
                  <c:v>48.08</c:v>
                </c:pt>
                <c:pt idx="189">
                  <c:v>48.24</c:v>
                </c:pt>
                <c:pt idx="190">
                  <c:v>48.4</c:v>
                </c:pt>
                <c:pt idx="191">
                  <c:v>48.56</c:v>
                </c:pt>
                <c:pt idx="192">
                  <c:v>48.72</c:v>
                </c:pt>
                <c:pt idx="193">
                  <c:v>48.88</c:v>
                </c:pt>
                <c:pt idx="194">
                  <c:v>49.04</c:v>
                </c:pt>
                <c:pt idx="195">
                  <c:v>49.2</c:v>
                </c:pt>
                <c:pt idx="196">
                  <c:v>49.36</c:v>
                </c:pt>
                <c:pt idx="197">
                  <c:v>49.52</c:v>
                </c:pt>
                <c:pt idx="198">
                  <c:v>49.68</c:v>
                </c:pt>
                <c:pt idx="199">
                  <c:v>49.84</c:v>
                </c:pt>
                <c:pt idx="200">
                  <c:v>50</c:v>
                </c:pt>
              </c:numCache>
            </c:numRef>
          </c:xVal>
          <c:yVal>
            <c:numRef>
              <c:f>Isolations!$D$5:$D$205</c:f>
              <c:numCache>
                <c:formatCode>General</c:formatCode>
                <c:ptCount val="201"/>
                <c:pt idx="0">
                  <c:v>-26.845762699999998</c:v>
                </c:pt>
                <c:pt idx="1">
                  <c:v>-27.910845800000001</c:v>
                </c:pt>
                <c:pt idx="2">
                  <c:v>-27.881759800000001</c:v>
                </c:pt>
                <c:pt idx="3">
                  <c:v>-31.278338609999999</c:v>
                </c:pt>
                <c:pt idx="4">
                  <c:v>-31.20403924</c:v>
                </c:pt>
                <c:pt idx="5">
                  <c:v>-28.334952099999999</c:v>
                </c:pt>
                <c:pt idx="6">
                  <c:v>-26.5725497</c:v>
                </c:pt>
                <c:pt idx="7">
                  <c:v>-27.615432900000002</c:v>
                </c:pt>
                <c:pt idx="8">
                  <c:v>-27.681821200000002</c:v>
                </c:pt>
                <c:pt idx="9">
                  <c:v>-27.151030200000001</c:v>
                </c:pt>
                <c:pt idx="10">
                  <c:v>-27.916748800000001</c:v>
                </c:pt>
                <c:pt idx="11">
                  <c:v>-29.2533788</c:v>
                </c:pt>
                <c:pt idx="12">
                  <c:v>-30.453487899999999</c:v>
                </c:pt>
                <c:pt idx="13">
                  <c:v>-30.876544899999999</c:v>
                </c:pt>
                <c:pt idx="14">
                  <c:v>-31.777183000000001</c:v>
                </c:pt>
                <c:pt idx="15">
                  <c:v>-32.385473599999997</c:v>
                </c:pt>
                <c:pt idx="16">
                  <c:v>-32.433815299999999</c:v>
                </c:pt>
                <c:pt idx="17">
                  <c:v>-32.696084300000003</c:v>
                </c:pt>
                <c:pt idx="18">
                  <c:v>-32.944748000000004</c:v>
                </c:pt>
                <c:pt idx="19">
                  <c:v>-33.183583900000002</c:v>
                </c:pt>
                <c:pt idx="20">
                  <c:v>-31.677534399999999</c:v>
                </c:pt>
                <c:pt idx="21">
                  <c:v>-31.1815079</c:v>
                </c:pt>
                <c:pt idx="22">
                  <c:v>-31.252795299999999</c:v>
                </c:pt>
                <c:pt idx="23">
                  <c:v>-32.616443099999998</c:v>
                </c:pt>
                <c:pt idx="24">
                  <c:v>-33.587273599999996</c:v>
                </c:pt>
                <c:pt idx="25">
                  <c:v>-34.866270200000002</c:v>
                </c:pt>
                <c:pt idx="26">
                  <c:v>-34.024307199999996</c:v>
                </c:pt>
                <c:pt idx="27">
                  <c:v>-33.015136300000002</c:v>
                </c:pt>
                <c:pt idx="28">
                  <c:v>-32.769342399999999</c:v>
                </c:pt>
                <c:pt idx="29">
                  <c:v>-33.126061499999999</c:v>
                </c:pt>
                <c:pt idx="30">
                  <c:v>-31.553804299999996</c:v>
                </c:pt>
                <c:pt idx="31">
                  <c:v>-31.945066300000001</c:v>
                </c:pt>
                <c:pt idx="32">
                  <c:v>-31.672502000000001</c:v>
                </c:pt>
                <c:pt idx="33">
                  <c:v>-32.902271599999999</c:v>
                </c:pt>
                <c:pt idx="34">
                  <c:v>-34.869488700000005</c:v>
                </c:pt>
                <c:pt idx="35">
                  <c:v>-36.613390699999997</c:v>
                </c:pt>
                <c:pt idx="36">
                  <c:v>-35.281269999999999</c:v>
                </c:pt>
                <c:pt idx="37">
                  <c:v>-34.501514999999998</c:v>
                </c:pt>
                <c:pt idx="38">
                  <c:v>-36.206211000000003</c:v>
                </c:pt>
                <c:pt idx="39">
                  <c:v>-36.712925999999996</c:v>
                </c:pt>
                <c:pt idx="40">
                  <c:v>-35.904655000000005</c:v>
                </c:pt>
                <c:pt idx="41">
                  <c:v>-34.702204999999999</c:v>
                </c:pt>
                <c:pt idx="42">
                  <c:v>-33.556165999999997</c:v>
                </c:pt>
                <c:pt idx="43">
                  <c:v>-32.557960999999999</c:v>
                </c:pt>
                <c:pt idx="44">
                  <c:v>-33.682487999999999</c:v>
                </c:pt>
                <c:pt idx="45">
                  <c:v>-32.765625999999997</c:v>
                </c:pt>
                <c:pt idx="46">
                  <c:v>-30.704697000000003</c:v>
                </c:pt>
                <c:pt idx="47">
                  <c:v>-29.710396000000003</c:v>
                </c:pt>
                <c:pt idx="48">
                  <c:v>-30.794243999999999</c:v>
                </c:pt>
                <c:pt idx="49">
                  <c:v>-31.396281000000002</c:v>
                </c:pt>
                <c:pt idx="50">
                  <c:v>-32.824577000000005</c:v>
                </c:pt>
                <c:pt idx="51">
                  <c:v>-32.957971999999998</c:v>
                </c:pt>
                <c:pt idx="52">
                  <c:v>-34.837745999999996</c:v>
                </c:pt>
                <c:pt idx="53">
                  <c:v>-32.725411000000001</c:v>
                </c:pt>
                <c:pt idx="54">
                  <c:v>-31.463291999999999</c:v>
                </c:pt>
                <c:pt idx="55">
                  <c:v>-31.404178999999999</c:v>
                </c:pt>
                <c:pt idx="56">
                  <c:v>-33.755624999999995</c:v>
                </c:pt>
                <c:pt idx="57">
                  <c:v>-35.805930000000004</c:v>
                </c:pt>
                <c:pt idx="58">
                  <c:v>-37.341191999999999</c:v>
                </c:pt>
                <c:pt idx="59">
                  <c:v>-37.792050000000003</c:v>
                </c:pt>
                <c:pt idx="60">
                  <c:v>-37.012692000000001</c:v>
                </c:pt>
                <c:pt idx="61">
                  <c:v>-35.948169</c:v>
                </c:pt>
                <c:pt idx="62">
                  <c:v>-34.655644000000002</c:v>
                </c:pt>
                <c:pt idx="63">
                  <c:v>-33.700770999999996</c:v>
                </c:pt>
                <c:pt idx="64">
                  <c:v>-33.288865999999999</c:v>
                </c:pt>
                <c:pt idx="65">
                  <c:v>-35.999037000000001</c:v>
                </c:pt>
                <c:pt idx="66">
                  <c:v>-40.901753999999997</c:v>
                </c:pt>
                <c:pt idx="67">
                  <c:v>-43.852589999999999</c:v>
                </c:pt>
                <c:pt idx="68">
                  <c:v>-38.944617000000001</c:v>
                </c:pt>
                <c:pt idx="69">
                  <c:v>-37.003995000000003</c:v>
                </c:pt>
                <c:pt idx="70">
                  <c:v>-36.561369999999997</c:v>
                </c:pt>
                <c:pt idx="71">
                  <c:v>-35.710386999999997</c:v>
                </c:pt>
                <c:pt idx="72">
                  <c:v>-33.661103999999995</c:v>
                </c:pt>
                <c:pt idx="73">
                  <c:v>-33.012529999999998</c:v>
                </c:pt>
                <c:pt idx="74">
                  <c:v>-32.235075000000002</c:v>
                </c:pt>
                <c:pt idx="75">
                  <c:v>-32.155445999999998</c:v>
                </c:pt>
                <c:pt idx="76">
                  <c:v>-31.950774000000003</c:v>
                </c:pt>
                <c:pt idx="77">
                  <c:v>-31.983531999999997</c:v>
                </c:pt>
                <c:pt idx="78">
                  <c:v>-32.109051000000001</c:v>
                </c:pt>
                <c:pt idx="79">
                  <c:v>-31.836874000000002</c:v>
                </c:pt>
                <c:pt idx="80">
                  <c:v>-30.88551</c:v>
                </c:pt>
                <c:pt idx="81">
                  <c:v>-29.550252</c:v>
                </c:pt>
                <c:pt idx="82">
                  <c:v>-28.062570000000001</c:v>
                </c:pt>
                <c:pt idx="83">
                  <c:v>-27.230632999999997</c:v>
                </c:pt>
                <c:pt idx="84">
                  <c:v>-26.847325000000001</c:v>
                </c:pt>
                <c:pt idx="85">
                  <c:v>-26.944934</c:v>
                </c:pt>
                <c:pt idx="86">
                  <c:v>-27.534005000000001</c:v>
                </c:pt>
                <c:pt idx="87">
                  <c:v>-27.784891999999999</c:v>
                </c:pt>
                <c:pt idx="88">
                  <c:v>-27.846206000000002</c:v>
                </c:pt>
                <c:pt idx="89">
                  <c:v>-27.280933000000001</c:v>
                </c:pt>
                <c:pt idx="90">
                  <c:v>-26.475652</c:v>
                </c:pt>
                <c:pt idx="91">
                  <c:v>-25.383419</c:v>
                </c:pt>
                <c:pt idx="92">
                  <c:v>-24.407245</c:v>
                </c:pt>
                <c:pt idx="93">
                  <c:v>-24.413112999999999</c:v>
                </c:pt>
                <c:pt idx="94">
                  <c:v>-24.694234000000002</c:v>
                </c:pt>
                <c:pt idx="95">
                  <c:v>-25.559592000000002</c:v>
                </c:pt>
                <c:pt idx="96">
                  <c:v>-26.054226999999997</c:v>
                </c:pt>
                <c:pt idx="97">
                  <c:v>-26.443975000000002</c:v>
                </c:pt>
                <c:pt idx="98">
                  <c:v>-25.920220999999998</c:v>
                </c:pt>
                <c:pt idx="99">
                  <c:v>-25.671412</c:v>
                </c:pt>
                <c:pt idx="100">
                  <c:v>-25.159995000000002</c:v>
                </c:pt>
                <c:pt idx="101">
                  <c:v>-25.552486000000002</c:v>
                </c:pt>
                <c:pt idx="102">
                  <c:v>-26.243631000000001</c:v>
                </c:pt>
                <c:pt idx="103">
                  <c:v>-27.229692999999997</c:v>
                </c:pt>
                <c:pt idx="104">
                  <c:v>-27.565429000000002</c:v>
                </c:pt>
                <c:pt idx="105">
                  <c:v>-27.299554999999998</c:v>
                </c:pt>
                <c:pt idx="106">
                  <c:v>-26.132985999999999</c:v>
                </c:pt>
                <c:pt idx="107">
                  <c:v>-24.755488</c:v>
                </c:pt>
                <c:pt idx="108">
                  <c:v>-23.398896000000001</c:v>
                </c:pt>
                <c:pt idx="109">
                  <c:v>-22.698385999999999</c:v>
                </c:pt>
                <c:pt idx="110">
                  <c:v>-22.160879999999999</c:v>
                </c:pt>
                <c:pt idx="111">
                  <c:v>-22.252663999999999</c:v>
                </c:pt>
                <c:pt idx="112">
                  <c:v>-22.686102999999999</c:v>
                </c:pt>
                <c:pt idx="113">
                  <c:v>-23.372087000000001</c:v>
                </c:pt>
                <c:pt idx="114">
                  <c:v>-23.622086000000003</c:v>
                </c:pt>
                <c:pt idx="115">
                  <c:v>-23.991427000000002</c:v>
                </c:pt>
                <c:pt idx="116">
                  <c:v>-24.301186000000001</c:v>
                </c:pt>
                <c:pt idx="117">
                  <c:v>-24.674371999999998</c:v>
                </c:pt>
                <c:pt idx="118">
                  <c:v>-24.613616</c:v>
                </c:pt>
                <c:pt idx="119">
                  <c:v>-24.307645000000001</c:v>
                </c:pt>
                <c:pt idx="120">
                  <c:v>-24.724733999999998</c:v>
                </c:pt>
                <c:pt idx="121">
                  <c:v>-25.367387000000001</c:v>
                </c:pt>
                <c:pt idx="122">
                  <c:v>-26.433685000000001</c:v>
                </c:pt>
                <c:pt idx="123">
                  <c:v>-27.187682000000002</c:v>
                </c:pt>
                <c:pt idx="124">
                  <c:v>-28.212142999999998</c:v>
                </c:pt>
                <c:pt idx="125">
                  <c:v>-28.822302000000001</c:v>
                </c:pt>
                <c:pt idx="126">
                  <c:v>-29.477354999999999</c:v>
                </c:pt>
                <c:pt idx="127">
                  <c:v>-30.003297000000003</c:v>
                </c:pt>
                <c:pt idx="128">
                  <c:v>-30.675235999999998</c:v>
                </c:pt>
                <c:pt idx="129">
                  <c:v>-30.768637999999999</c:v>
                </c:pt>
                <c:pt idx="130">
                  <c:v>-29.936655999999999</c:v>
                </c:pt>
                <c:pt idx="131">
                  <c:v>-28.613728000000002</c:v>
                </c:pt>
                <c:pt idx="132">
                  <c:v>-27.876642</c:v>
                </c:pt>
                <c:pt idx="133">
                  <c:v>-27.858823000000001</c:v>
                </c:pt>
                <c:pt idx="134">
                  <c:v>-28.346240000000002</c:v>
                </c:pt>
                <c:pt idx="135">
                  <c:v>-28.448824000000002</c:v>
                </c:pt>
                <c:pt idx="136">
                  <c:v>-28.369844000000001</c:v>
                </c:pt>
                <c:pt idx="137">
                  <c:v>-28.205908999999998</c:v>
                </c:pt>
                <c:pt idx="138">
                  <c:v>-28.224231000000003</c:v>
                </c:pt>
                <c:pt idx="139">
                  <c:v>-28.876314000000001</c:v>
                </c:pt>
                <c:pt idx="140">
                  <c:v>-29.672840999999998</c:v>
                </c:pt>
                <c:pt idx="141">
                  <c:v>-30.417102999999997</c:v>
                </c:pt>
                <c:pt idx="142">
                  <c:v>-30.916589000000002</c:v>
                </c:pt>
                <c:pt idx="143">
                  <c:v>-31.317065999999997</c:v>
                </c:pt>
                <c:pt idx="144">
                  <c:v>-31.732345000000002</c:v>
                </c:pt>
                <c:pt idx="145">
                  <c:v>-31.671296999999999</c:v>
                </c:pt>
                <c:pt idx="146">
                  <c:v>-30.655207000000001</c:v>
                </c:pt>
                <c:pt idx="147">
                  <c:v>-28.853577999999999</c:v>
                </c:pt>
                <c:pt idx="148">
                  <c:v>-26.552402999999998</c:v>
                </c:pt>
                <c:pt idx="149">
                  <c:v>-24.077537</c:v>
                </c:pt>
                <c:pt idx="150">
                  <c:v>-22.101268999999998</c:v>
                </c:pt>
                <c:pt idx="151">
                  <c:v>-20.755376399999999</c:v>
                </c:pt>
                <c:pt idx="152">
                  <c:v>-20.077342000000002</c:v>
                </c:pt>
                <c:pt idx="153">
                  <c:v>-19.5790544</c:v>
                </c:pt>
                <c:pt idx="154">
                  <c:v>-19.261905200000001</c:v>
                </c:pt>
                <c:pt idx="155">
                  <c:v>-19.355504799999999</c:v>
                </c:pt>
                <c:pt idx="156">
                  <c:v>-19.665914799999999</c:v>
                </c:pt>
                <c:pt idx="157">
                  <c:v>-20.024136499999997</c:v>
                </c:pt>
                <c:pt idx="158">
                  <c:v>-20.512303600000003</c:v>
                </c:pt>
                <c:pt idx="159">
                  <c:v>-20.778305</c:v>
                </c:pt>
                <c:pt idx="160">
                  <c:v>-20.901304099999997</c:v>
                </c:pt>
                <c:pt idx="161">
                  <c:v>-20.857029699999998</c:v>
                </c:pt>
                <c:pt idx="162">
                  <c:v>-20.457837599999998</c:v>
                </c:pt>
                <c:pt idx="163">
                  <c:v>-19.8851637</c:v>
                </c:pt>
                <c:pt idx="164">
                  <c:v>-19.064261399999999</c:v>
                </c:pt>
                <c:pt idx="165">
                  <c:v>-18.511207599999999</c:v>
                </c:pt>
                <c:pt idx="166">
                  <c:v>-18.024410700000001</c:v>
                </c:pt>
                <c:pt idx="167">
                  <c:v>-18.1326742</c:v>
                </c:pt>
                <c:pt idx="168">
                  <c:v>-18.313482400000002</c:v>
                </c:pt>
                <c:pt idx="169">
                  <c:v>-18.8911756</c:v>
                </c:pt>
                <c:pt idx="170">
                  <c:v>-19.609311699999999</c:v>
                </c:pt>
                <c:pt idx="171">
                  <c:v>-20.653281700000001</c:v>
                </c:pt>
                <c:pt idx="172">
                  <c:v>-21.387546</c:v>
                </c:pt>
                <c:pt idx="173">
                  <c:v>-21.936765000000001</c:v>
                </c:pt>
                <c:pt idx="174">
                  <c:v>-22.505735000000001</c:v>
                </c:pt>
                <c:pt idx="175">
                  <c:v>-23.325461000000001</c:v>
                </c:pt>
                <c:pt idx="176">
                  <c:v>-24.06607</c:v>
                </c:pt>
                <c:pt idx="177">
                  <c:v>-25.108981999999997</c:v>
                </c:pt>
                <c:pt idx="178">
                  <c:v>-26.339386000000001</c:v>
                </c:pt>
                <c:pt idx="179">
                  <c:v>-28.160878</c:v>
                </c:pt>
                <c:pt idx="180">
                  <c:v>-31.171694000000002</c:v>
                </c:pt>
                <c:pt idx="181">
                  <c:v>-36.315893000000003</c:v>
                </c:pt>
                <c:pt idx="182">
                  <c:v>-39.837754000000004</c:v>
                </c:pt>
                <c:pt idx="183">
                  <c:v>-33.807023000000001</c:v>
                </c:pt>
                <c:pt idx="184">
                  <c:v>-28.851224000000002</c:v>
                </c:pt>
                <c:pt idx="185">
                  <c:v>-25.849882000000001</c:v>
                </c:pt>
                <c:pt idx="186">
                  <c:v>-23.667444</c:v>
                </c:pt>
                <c:pt idx="187">
                  <c:v>-22.368888999999999</c:v>
                </c:pt>
                <c:pt idx="188">
                  <c:v>-22.182034000000002</c:v>
                </c:pt>
                <c:pt idx="189">
                  <c:v>-22.776904600000002</c:v>
                </c:pt>
                <c:pt idx="190">
                  <c:v>-23.030687999999998</c:v>
                </c:pt>
                <c:pt idx="191">
                  <c:v>-22.968968</c:v>
                </c:pt>
                <c:pt idx="192">
                  <c:v>-22.884968000000001</c:v>
                </c:pt>
                <c:pt idx="193">
                  <c:v>-22.418374</c:v>
                </c:pt>
                <c:pt idx="194">
                  <c:v>-22.028371999999997</c:v>
                </c:pt>
                <c:pt idx="195">
                  <c:v>-21.544819</c:v>
                </c:pt>
                <c:pt idx="196">
                  <c:v>-21.206473000000003</c:v>
                </c:pt>
                <c:pt idx="197">
                  <c:v>-21.187393999999998</c:v>
                </c:pt>
                <c:pt idx="198">
                  <c:v>-20.992948300000002</c:v>
                </c:pt>
                <c:pt idx="199">
                  <c:v>-20.407415199999999</c:v>
                </c:pt>
                <c:pt idx="200">
                  <c:v>-19.0025759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26-407A-A578-F0807B1A2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43296"/>
        <c:axId val="69945216"/>
      </c:scatterChart>
      <c:valAx>
        <c:axId val="69943296"/>
        <c:scaling>
          <c:orientation val="minMax"/>
          <c:max val="50"/>
          <c:min val="1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69945216"/>
        <c:crosses val="autoZero"/>
        <c:crossBetween val="midCat"/>
        <c:majorUnit val="4"/>
      </c:valAx>
      <c:valAx>
        <c:axId val="69945216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9943296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020438066126662"/>
          <c:y val="0.69520231846019254"/>
          <c:w val="0.28184035736801683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-67.565376000000001</c:v>
              </c:pt>
              <c:pt idx="1">
                <c:v>-66.835875999999999</c:v>
              </c:pt>
              <c:pt idx="2">
                <c:v>-65.854118</c:v>
              </c:pt>
              <c:pt idx="3">
                <c:v>-64.304878000000002</c:v>
              </c:pt>
              <c:pt idx="4">
                <c:v>-63.861046000000002</c:v>
              </c:pt>
              <c:pt idx="5">
                <c:v>-63.461441000000001</c:v>
              </c:pt>
              <c:pt idx="6">
                <c:v>-64.443222000000006</c:v>
              </c:pt>
              <c:pt idx="7">
                <c:v>-65.252212999999998</c:v>
              </c:pt>
              <c:pt idx="8">
                <c:v>-67.598213000000001</c:v>
              </c:pt>
              <c:pt idx="9">
                <c:v>-68.810531999999995</c:v>
              </c:pt>
              <c:pt idx="10">
                <c:v>-70.007407999999998</c:v>
              </c:pt>
              <c:pt idx="11">
                <c:v>-67.411118000000002</c:v>
              </c:pt>
              <c:pt idx="12">
                <c:v>-64.543960999999996</c:v>
              </c:pt>
              <c:pt idx="13">
                <c:v>-61.006962000000001</c:v>
              </c:pt>
              <c:pt idx="14">
                <c:v>-59.436607000000002</c:v>
              </c:pt>
              <c:pt idx="15">
                <c:v>-57.813282000000001</c:v>
              </c:pt>
              <c:pt idx="16">
                <c:v>-56.329605000000001</c:v>
              </c:pt>
              <c:pt idx="17">
                <c:v>-54.865524000000001</c:v>
              </c:pt>
              <c:pt idx="18">
                <c:v>-53.897033999999998</c:v>
              </c:pt>
              <c:pt idx="19">
                <c:v>-53.034973000000001</c:v>
              </c:pt>
              <c:pt idx="20">
                <c:v>-52.398701000000003</c:v>
              </c:pt>
              <c:pt idx="21">
                <c:v>-51.629795000000001</c:v>
              </c:pt>
              <c:pt idx="22">
                <c:v>-50.960299999999997</c:v>
              </c:pt>
              <c:pt idx="23">
                <c:v>-50.461101999999997</c:v>
              </c:pt>
              <c:pt idx="24">
                <c:v>-50.341911000000003</c:v>
              </c:pt>
              <c:pt idx="25">
                <c:v>-50.085144</c:v>
              </c:pt>
              <c:pt idx="26">
                <c:v>-50.140887999999997</c:v>
              </c:pt>
              <c:pt idx="27">
                <c:v>-50.055999999999997</c:v>
              </c:pt>
              <c:pt idx="28">
                <c:v>-50.375762999999999</c:v>
              </c:pt>
              <c:pt idx="29">
                <c:v>-50.250293999999997</c:v>
              </c:pt>
              <c:pt idx="30">
                <c:v>-50.282642000000003</c:v>
              </c:pt>
              <c:pt idx="31">
                <c:v>-50.302914000000001</c:v>
              </c:pt>
              <c:pt idx="32">
                <c:v>-50.519371</c:v>
              </c:pt>
              <c:pt idx="33">
                <c:v>-50.919846</c:v>
              </c:pt>
              <c:pt idx="34">
                <c:v>-51.332980999999997</c:v>
              </c:pt>
              <c:pt idx="35">
                <c:v>-51.995978999999998</c:v>
              </c:pt>
              <c:pt idx="36">
                <c:v>-52.403441999999998</c:v>
              </c:pt>
              <c:pt idx="37">
                <c:v>-52.872841000000001</c:v>
              </c:pt>
              <c:pt idx="38">
                <c:v>-53.076110999999997</c:v>
              </c:pt>
              <c:pt idx="39">
                <c:v>-53.314613000000001</c:v>
              </c:pt>
              <c:pt idx="40">
                <c:v>-53.312130000000003</c:v>
              </c:pt>
              <c:pt idx="41">
                <c:v>-53.213745000000003</c:v>
              </c:pt>
              <c:pt idx="42">
                <c:v>-52.846245000000003</c:v>
              </c:pt>
              <c:pt idx="43">
                <c:v>-52.326447000000002</c:v>
              </c:pt>
              <c:pt idx="44">
                <c:v>-51.974570999999997</c:v>
              </c:pt>
              <c:pt idx="45">
                <c:v>-51.613422</c:v>
              </c:pt>
              <c:pt idx="46">
                <c:v>-51.656543999999997</c:v>
              </c:pt>
              <c:pt idx="47">
                <c:v>-51.217784999999999</c:v>
              </c:pt>
              <c:pt idx="48">
                <c:v>-50.952655999999998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B6A-4465-97EA-53C6AB8E1EB6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-66.813957000000002</c:v>
              </c:pt>
              <c:pt idx="1">
                <c:v>-63.347282</c:v>
              </c:pt>
              <c:pt idx="2">
                <c:v>-59.395511999999997</c:v>
              </c:pt>
              <c:pt idx="3">
                <c:v>-57.795009999999998</c:v>
              </c:pt>
              <c:pt idx="4">
                <c:v>-57.370220000000003</c:v>
              </c:pt>
              <c:pt idx="5">
                <c:v>-57.492393</c:v>
              </c:pt>
              <c:pt idx="6">
                <c:v>-56.387596000000002</c:v>
              </c:pt>
              <c:pt idx="7">
                <c:v>-55.618732000000001</c:v>
              </c:pt>
              <c:pt idx="8">
                <c:v>-54.655124999999998</c:v>
              </c:pt>
              <c:pt idx="9">
                <c:v>-53.898299999999999</c:v>
              </c:pt>
              <c:pt idx="10">
                <c:v>-53.512844000000001</c:v>
              </c:pt>
              <c:pt idx="11">
                <c:v>-52.891818999999998</c:v>
              </c:pt>
              <c:pt idx="12">
                <c:v>-52.212173</c:v>
              </c:pt>
              <c:pt idx="13">
                <c:v>-51.432555999999998</c:v>
              </c:pt>
              <c:pt idx="14">
                <c:v>-50.845207000000002</c:v>
              </c:pt>
              <c:pt idx="15">
                <c:v>-50.404162999999997</c:v>
              </c:pt>
              <c:pt idx="16">
                <c:v>-50.108806999999999</c:v>
              </c:pt>
              <c:pt idx="17">
                <c:v>-49.848605999999997</c:v>
              </c:pt>
              <c:pt idx="18">
                <c:v>-49.831726000000003</c:v>
              </c:pt>
              <c:pt idx="19">
                <c:v>-49.702357999999997</c:v>
              </c:pt>
              <c:pt idx="20">
                <c:v>-49.517158999999999</c:v>
              </c:pt>
              <c:pt idx="21">
                <c:v>-49.124415999999997</c:v>
              </c:pt>
              <c:pt idx="22">
                <c:v>-48.600731000000003</c:v>
              </c:pt>
              <c:pt idx="23">
                <c:v>-48.289433000000002</c:v>
              </c:pt>
              <c:pt idx="24">
                <c:v>-48.394202999999997</c:v>
              </c:pt>
              <c:pt idx="25">
                <c:v>-48.383259000000002</c:v>
              </c:pt>
              <c:pt idx="26">
                <c:v>-47.958064999999998</c:v>
              </c:pt>
              <c:pt idx="27">
                <c:v>-47.038955999999999</c:v>
              </c:pt>
              <c:pt idx="28">
                <c:v>-46.432507000000001</c:v>
              </c:pt>
              <c:pt idx="29">
                <c:v>-46.157646</c:v>
              </c:pt>
              <c:pt idx="30">
                <c:v>-45.907058999999997</c:v>
              </c:pt>
              <c:pt idx="31">
                <c:v>-45.495975000000001</c:v>
              </c:pt>
              <c:pt idx="32">
                <c:v>-45.293467999999997</c:v>
              </c:pt>
              <c:pt idx="33">
                <c:v>-45.454163000000001</c:v>
              </c:pt>
              <c:pt idx="34">
                <c:v>-46.200226000000001</c:v>
              </c:pt>
              <c:pt idx="35">
                <c:v>-47.012816999999998</c:v>
              </c:pt>
              <c:pt idx="36">
                <c:v>-47.785496000000002</c:v>
              </c:pt>
              <c:pt idx="37">
                <c:v>-47.976871000000003</c:v>
              </c:pt>
              <c:pt idx="38">
                <c:v>-48.264561</c:v>
              </c:pt>
              <c:pt idx="39">
                <c:v>-48.831454999999998</c:v>
              </c:pt>
              <c:pt idx="40">
                <c:v>-49.801743000000002</c:v>
              </c:pt>
              <c:pt idx="41">
                <c:v>-50.058757999999997</c:v>
              </c:pt>
              <c:pt idx="42">
                <c:v>-50.175217000000004</c:v>
              </c:pt>
              <c:pt idx="43">
                <c:v>-50.252029</c:v>
              </c:pt>
              <c:pt idx="44">
                <c:v>-50.968510000000002</c:v>
              </c:pt>
              <c:pt idx="45">
                <c:v>-51.267155000000002</c:v>
              </c:pt>
              <c:pt idx="46">
                <c:v>-51.15213</c:v>
              </c:pt>
              <c:pt idx="47">
                <c:v>-50.384574999999998</c:v>
              </c:pt>
              <c:pt idx="48">
                <c:v>-49.749564999999997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B6A-4465-97EA-53C6AB8E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91808"/>
        <c:axId val="70014464"/>
      </c:scatterChart>
      <c:valAx>
        <c:axId val="6999180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0014464"/>
        <c:crosses val="autoZero"/>
        <c:crossBetween val="midCat"/>
        <c:majorUnit val="2"/>
      </c:valAx>
      <c:valAx>
        <c:axId val="70014464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99918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57672977907241"/>
          <c:y val="0.66444262175561386"/>
          <c:w val="0.29035663797577083"/>
          <c:h val="0.130371221540346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-52.766643999999999</c:v>
              </c:pt>
              <c:pt idx="1">
                <c:v>-55.183086000000003</c:v>
              </c:pt>
              <c:pt idx="2">
                <c:v>-60.747703999999999</c:v>
              </c:pt>
              <c:pt idx="3">
                <c:v>-64.043907000000004</c:v>
              </c:pt>
              <c:pt idx="4">
                <c:v>-62.983787999999997</c:v>
              </c:pt>
              <c:pt idx="5">
                <c:v>-57.442534999999999</c:v>
              </c:pt>
              <c:pt idx="6">
                <c:v>-52.698523999999999</c:v>
              </c:pt>
              <c:pt idx="7">
                <c:v>-49.751469</c:v>
              </c:pt>
              <c:pt idx="8">
                <c:v>-47.750351000000002</c:v>
              </c:pt>
              <c:pt idx="9">
                <c:v>-46.055732999999996</c:v>
              </c:pt>
              <c:pt idx="10">
                <c:v>-44.899757000000001</c:v>
              </c:pt>
              <c:pt idx="11">
                <c:v>-43.937179999999998</c:v>
              </c:pt>
              <c:pt idx="12">
                <c:v>-43.455227000000001</c:v>
              </c:pt>
              <c:pt idx="13">
                <c:v>-42.961533000000003</c:v>
              </c:pt>
              <c:pt idx="14">
                <c:v>-42.813910999999997</c:v>
              </c:pt>
              <c:pt idx="15">
                <c:v>-43.058993999999998</c:v>
              </c:pt>
              <c:pt idx="16">
                <c:v>-43.486469</c:v>
              </c:pt>
              <c:pt idx="17">
                <c:v>-44.186039000000001</c:v>
              </c:pt>
              <c:pt idx="18">
                <c:v>-44.705711000000001</c:v>
              </c:pt>
              <c:pt idx="19">
                <c:v>-45.753796000000001</c:v>
              </c:pt>
              <c:pt idx="20">
                <c:v>-46.936461999999999</c:v>
              </c:pt>
              <c:pt idx="21">
                <c:v>-47.813923000000003</c:v>
              </c:pt>
              <c:pt idx="22">
                <c:v>-47.370261999999997</c:v>
              </c:pt>
              <c:pt idx="23">
                <c:v>-45.650393999999999</c:v>
              </c:pt>
              <c:pt idx="24">
                <c:v>-43.275672999999998</c:v>
              </c:pt>
              <c:pt idx="25">
                <c:v>-41.038165999999997</c:v>
              </c:pt>
              <c:pt idx="26">
                <c:v>-39.933444999999999</c:v>
              </c:pt>
              <c:pt idx="27">
                <c:v>-39.291859000000002</c:v>
              </c:pt>
              <c:pt idx="28">
                <c:v>-39.515957</c:v>
              </c:pt>
              <c:pt idx="29">
                <c:v>-38.867142000000001</c:v>
              </c:pt>
              <c:pt idx="30">
                <c:v>-38.861125999999999</c:v>
              </c:pt>
              <c:pt idx="31">
                <c:v>-39.202713000000003</c:v>
              </c:pt>
              <c:pt idx="32">
                <c:v>-39.902439000000001</c:v>
              </c:pt>
              <c:pt idx="33">
                <c:v>-40.604267</c:v>
              </c:pt>
              <c:pt idx="34">
                <c:v>-41.296306999999999</c:v>
              </c:pt>
              <c:pt idx="35">
                <c:v>-42.424824000000001</c:v>
              </c:pt>
              <c:pt idx="36">
                <c:v>-43.506236999999999</c:v>
              </c:pt>
              <c:pt idx="37">
                <c:v>-44.381591999999998</c:v>
              </c:pt>
              <c:pt idx="38">
                <c:v>-45.424103000000002</c:v>
              </c:pt>
              <c:pt idx="39">
                <c:v>-46.432330999999998</c:v>
              </c:pt>
              <c:pt idx="40">
                <c:v>-47.583266999999999</c:v>
              </c:pt>
              <c:pt idx="41">
                <c:v>-48.693278999999997</c:v>
              </c:pt>
              <c:pt idx="42">
                <c:v>-49.487366000000002</c:v>
              </c:pt>
              <c:pt idx="43">
                <c:v>-49.864753999999998</c:v>
              </c:pt>
              <c:pt idx="44">
                <c:v>-49.864303999999997</c:v>
              </c:pt>
              <c:pt idx="45">
                <c:v>-49.950806</c:v>
              </c:pt>
              <c:pt idx="46">
                <c:v>-52.951748000000002</c:v>
              </c:pt>
              <c:pt idx="47">
                <c:v>-54.389544999999998</c:v>
              </c:pt>
              <c:pt idx="48">
                <c:v>-55.772320000000001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EFE7-4505-9A74-95B92529372F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-58.380310000000001</c:v>
              </c:pt>
              <c:pt idx="1">
                <c:v>-58.233153999999999</c:v>
              </c:pt>
              <c:pt idx="2">
                <c:v>-58.088763999999998</c:v>
              </c:pt>
              <c:pt idx="3">
                <c:v>-57.903202</c:v>
              </c:pt>
              <c:pt idx="4">
                <c:v>-58.052661999999998</c:v>
              </c:pt>
              <c:pt idx="5">
                <c:v>-57.93985</c:v>
              </c:pt>
              <c:pt idx="6">
                <c:v>-57.835014000000001</c:v>
              </c:pt>
              <c:pt idx="7">
                <c:v>-57.591361999999997</c:v>
              </c:pt>
              <c:pt idx="8">
                <c:v>-56.722900000000003</c:v>
              </c:pt>
              <c:pt idx="9">
                <c:v>-56.570469000000003</c:v>
              </c:pt>
              <c:pt idx="10">
                <c:v>-55.524841000000002</c:v>
              </c:pt>
              <c:pt idx="11">
                <c:v>-54.840538000000002</c:v>
              </c:pt>
              <c:pt idx="12">
                <c:v>-52.617519000000001</c:v>
              </c:pt>
              <c:pt idx="13">
                <c:v>-50.540694999999999</c:v>
              </c:pt>
              <c:pt idx="14">
                <c:v>-48.422328999999998</c:v>
              </c:pt>
              <c:pt idx="15">
                <c:v>-47.551696999999997</c:v>
              </c:pt>
              <c:pt idx="16">
                <c:v>-45.958159999999999</c:v>
              </c:pt>
              <c:pt idx="17">
                <c:v>-44.900706999999997</c:v>
              </c:pt>
              <c:pt idx="18">
                <c:v>-42.792254999999997</c:v>
              </c:pt>
              <c:pt idx="19">
                <c:v>-41.729621999999999</c:v>
              </c:pt>
              <c:pt idx="20">
                <c:v>-40.550052999999998</c:v>
              </c:pt>
              <c:pt idx="21">
                <c:v>-39.784306000000001</c:v>
              </c:pt>
              <c:pt idx="22">
                <c:v>-39.102218999999998</c:v>
              </c:pt>
              <c:pt idx="23">
                <c:v>-38.480946000000003</c:v>
              </c:pt>
              <c:pt idx="24">
                <c:v>-37.810310000000001</c:v>
              </c:pt>
              <c:pt idx="25">
                <c:v>-37.359673000000001</c:v>
              </c:pt>
              <c:pt idx="26">
                <c:v>-36.697696999999998</c:v>
              </c:pt>
              <c:pt idx="27">
                <c:v>-36.477969999999999</c:v>
              </c:pt>
              <c:pt idx="28">
                <c:v>-36.209625000000003</c:v>
              </c:pt>
              <c:pt idx="29">
                <c:v>-36.670085999999998</c:v>
              </c:pt>
              <c:pt idx="30">
                <c:v>-36.932034000000002</c:v>
              </c:pt>
              <c:pt idx="31">
                <c:v>-37.095950999999999</c:v>
              </c:pt>
              <c:pt idx="32">
                <c:v>-37.029654999999998</c:v>
              </c:pt>
              <c:pt idx="33">
                <c:v>-37.379398000000002</c:v>
              </c:pt>
              <c:pt idx="34">
                <c:v>-37.705368</c:v>
              </c:pt>
              <c:pt idx="35">
                <c:v>-37.989975000000001</c:v>
              </c:pt>
              <c:pt idx="36">
                <c:v>-38.154738999999999</c:v>
              </c:pt>
              <c:pt idx="37">
                <c:v>-38.920245999999999</c:v>
              </c:pt>
              <c:pt idx="38">
                <c:v>-39.488948999999998</c:v>
              </c:pt>
              <c:pt idx="39">
                <c:v>-40.205387000000002</c:v>
              </c:pt>
              <c:pt idx="40">
                <c:v>-40.498730000000002</c:v>
              </c:pt>
              <c:pt idx="41">
                <c:v>-40.873927999999999</c:v>
              </c:pt>
              <c:pt idx="42">
                <c:v>-41.263412000000002</c:v>
              </c:pt>
              <c:pt idx="43">
                <c:v>-42.056094999999999</c:v>
              </c:pt>
              <c:pt idx="44">
                <c:v>-42.119624999999999</c:v>
              </c:pt>
              <c:pt idx="45">
                <c:v>-41.891646999999999</c:v>
              </c:pt>
              <c:pt idx="46">
                <c:v>-41.052405999999998</c:v>
              </c:pt>
              <c:pt idx="47">
                <c:v>-40.766525000000001</c:v>
              </c:pt>
              <c:pt idx="48">
                <c:v>-40.489910000000002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FE7-4505-9A74-95B92529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67264"/>
        <c:axId val="70685824"/>
      </c:scatterChart>
      <c:valAx>
        <c:axId val="70667264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0685824"/>
        <c:crosses val="autoZero"/>
        <c:crossBetween val="midCat"/>
        <c:majorUnit val="2"/>
      </c:valAx>
      <c:valAx>
        <c:axId val="70685824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066726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860293856186"/>
          <c:y val="0.6644948943898098"/>
          <c:w val="0.28757600170857273"/>
          <c:h val="0.1303190236086894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-51.443511999999998</c:v>
              </c:pt>
              <c:pt idx="1">
                <c:v>-53.622073999999998</c:v>
              </c:pt>
              <c:pt idx="2">
                <c:v>-62.60125</c:v>
              </c:pt>
              <c:pt idx="3">
                <c:v>-65.048843000000005</c:v>
              </c:pt>
              <c:pt idx="4">
                <c:v>-64.192672999999999</c:v>
              </c:pt>
              <c:pt idx="5">
                <c:v>-55.380248999999999</c:v>
              </c:pt>
              <c:pt idx="6">
                <c:v>-51.977378999999999</c:v>
              </c:pt>
              <c:pt idx="7">
                <c:v>-50.206164999999999</c:v>
              </c:pt>
              <c:pt idx="8">
                <c:v>-49.965893000000001</c:v>
              </c:pt>
              <c:pt idx="9">
                <c:v>-49.592449000000002</c:v>
              </c:pt>
              <c:pt idx="10">
                <c:v>-49.601714999999999</c:v>
              </c:pt>
              <c:pt idx="11">
                <c:v>-48.155106000000004</c:v>
              </c:pt>
              <c:pt idx="12">
                <c:v>-45.875529999999998</c:v>
              </c:pt>
              <c:pt idx="13">
                <c:v>-43.809685000000002</c:v>
              </c:pt>
              <c:pt idx="14">
                <c:v>-42.873427999999997</c:v>
              </c:pt>
              <c:pt idx="15">
                <c:v>-42.902531000000003</c:v>
              </c:pt>
              <c:pt idx="16">
                <c:v>-43.475417999999998</c:v>
              </c:pt>
              <c:pt idx="17">
                <c:v>-44.139816000000003</c:v>
              </c:pt>
              <c:pt idx="18">
                <c:v>-45.081263999999997</c:v>
              </c:pt>
              <c:pt idx="19">
                <c:v>-45.571114000000001</c:v>
              </c:pt>
              <c:pt idx="20">
                <c:v>-46.048774999999999</c:v>
              </c:pt>
              <c:pt idx="21">
                <c:v>-46.451706000000001</c:v>
              </c:pt>
              <c:pt idx="22">
                <c:v>-46.858974000000003</c:v>
              </c:pt>
              <c:pt idx="23">
                <c:v>-47.348396000000001</c:v>
              </c:pt>
              <c:pt idx="24">
                <c:v>-47.907665000000001</c:v>
              </c:pt>
              <c:pt idx="25">
                <c:v>-48.845466999999999</c:v>
              </c:pt>
              <c:pt idx="26">
                <c:v>-49.766902999999999</c:v>
              </c:pt>
              <c:pt idx="27">
                <c:v>-51.121243</c:v>
              </c:pt>
              <c:pt idx="28">
                <c:v>-52.662556000000002</c:v>
              </c:pt>
              <c:pt idx="29">
                <c:v>-54.577091000000003</c:v>
              </c:pt>
              <c:pt idx="30">
                <c:v>-56.2836</c:v>
              </c:pt>
              <c:pt idx="31">
                <c:v>-58.095683999999999</c:v>
              </c:pt>
              <c:pt idx="32">
                <c:v>-61.096828000000002</c:v>
              </c:pt>
              <c:pt idx="33">
                <c:v>-66.314544999999995</c:v>
              </c:pt>
              <c:pt idx="34">
                <c:v>-67.438927000000007</c:v>
              </c:pt>
              <c:pt idx="35">
                <c:v>-65.296477999999993</c:v>
              </c:pt>
              <c:pt idx="36">
                <c:v>-59.477882000000001</c:v>
              </c:pt>
              <c:pt idx="37">
                <c:v>-56.382286000000001</c:v>
              </c:pt>
              <c:pt idx="38">
                <c:v>-54.598720999999998</c:v>
              </c:pt>
              <c:pt idx="39">
                <c:v>-53.459342999999997</c:v>
              </c:pt>
              <c:pt idx="40">
                <c:v>-52.546405999999998</c:v>
              </c:pt>
              <c:pt idx="41">
                <c:v>-51.484344</c:v>
              </c:pt>
              <c:pt idx="42">
                <c:v>-50.269011999999996</c:v>
              </c:pt>
              <c:pt idx="43">
                <c:v>-49.086292</c:v>
              </c:pt>
              <c:pt idx="44">
                <c:v>-47.904083</c:v>
              </c:pt>
              <c:pt idx="45">
                <c:v>-46.994053000000001</c:v>
              </c:pt>
              <c:pt idx="46">
                <c:v>-46.772162999999999</c:v>
              </c:pt>
              <c:pt idx="47">
                <c:v>-46.862456999999999</c:v>
              </c:pt>
              <c:pt idx="48">
                <c:v>-47.083812999999999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30F-4F9B-8787-5390F1C4EBBE}"/>
            </c:ext>
          </c:extLst>
        </c:ser>
        <c:ser>
          <c:idx val="1"/>
          <c:order val="1"/>
          <c:tx>
            <c:v>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-31.269020000000001</c:v>
              </c:pt>
              <c:pt idx="1">
                <c:v>-30.796168999999999</c:v>
              </c:pt>
              <c:pt idx="2">
                <c:v>-30.098427000000001</c:v>
              </c:pt>
              <c:pt idx="3">
                <c:v>-29.451439000000001</c:v>
              </c:pt>
              <c:pt idx="4">
                <c:v>-28.989142999999999</c:v>
              </c:pt>
              <c:pt idx="5">
                <c:v>-28.586936999999999</c:v>
              </c:pt>
              <c:pt idx="6">
                <c:v>-28.011762999999998</c:v>
              </c:pt>
              <c:pt idx="7">
                <c:v>-27.634577</c:v>
              </c:pt>
              <c:pt idx="8">
                <c:v>-27.114236999999999</c:v>
              </c:pt>
              <c:pt idx="9">
                <c:v>-26.837433000000001</c:v>
              </c:pt>
              <c:pt idx="10">
                <c:v>-26.381202999999999</c:v>
              </c:pt>
              <c:pt idx="11">
                <c:v>-26.262791</c:v>
              </c:pt>
              <c:pt idx="12">
                <c:v>-26.086075000000001</c:v>
              </c:pt>
              <c:pt idx="13">
                <c:v>-26.071622999999999</c:v>
              </c:pt>
              <c:pt idx="14">
                <c:v>-25.989778999999999</c:v>
              </c:pt>
              <c:pt idx="15">
                <c:v>-26.121199000000001</c:v>
              </c:pt>
              <c:pt idx="16">
                <c:v>-26.113385999999998</c:v>
              </c:pt>
              <c:pt idx="17">
                <c:v>-26.147587000000001</c:v>
              </c:pt>
              <c:pt idx="18">
                <c:v>-26.210455</c:v>
              </c:pt>
              <c:pt idx="19">
                <c:v>-26.414943999999998</c:v>
              </c:pt>
              <c:pt idx="20">
                <c:v>-26.631015999999999</c:v>
              </c:pt>
              <c:pt idx="21">
                <c:v>-26.809666</c:v>
              </c:pt>
              <c:pt idx="22">
                <c:v>-26.968592000000001</c:v>
              </c:pt>
              <c:pt idx="23">
                <c:v>-27.214285</c:v>
              </c:pt>
              <c:pt idx="24">
                <c:v>-27.403822000000002</c:v>
              </c:pt>
              <c:pt idx="25">
                <c:v>-27.634186</c:v>
              </c:pt>
              <c:pt idx="26">
                <c:v>-27.662158999999999</c:v>
              </c:pt>
              <c:pt idx="27">
                <c:v>-27.624707999999998</c:v>
              </c:pt>
              <c:pt idx="28">
                <c:v>-27.454875999999999</c:v>
              </c:pt>
              <c:pt idx="29">
                <c:v>-27.312052000000001</c:v>
              </c:pt>
              <c:pt idx="30">
                <c:v>-27.365486000000001</c:v>
              </c:pt>
              <c:pt idx="31">
                <c:v>-27.468836</c:v>
              </c:pt>
              <c:pt idx="32">
                <c:v>-27.882850999999999</c:v>
              </c:pt>
              <c:pt idx="33">
                <c:v>-28.029833</c:v>
              </c:pt>
              <c:pt idx="34">
                <c:v>-28.302923</c:v>
              </c:pt>
              <c:pt idx="35">
                <c:v>-28.236878999999998</c:v>
              </c:pt>
              <c:pt idx="36">
                <c:v>-28.161476</c:v>
              </c:pt>
              <c:pt idx="37">
                <c:v>-28.110043999999998</c:v>
              </c:pt>
              <c:pt idx="38">
                <c:v>-28.278172000000001</c:v>
              </c:pt>
              <c:pt idx="39">
                <c:v>-28.642365000000002</c:v>
              </c:pt>
              <c:pt idx="40">
                <c:v>-28.897124999999999</c:v>
              </c:pt>
              <c:pt idx="41">
                <c:v>-29.182234000000001</c:v>
              </c:pt>
              <c:pt idx="42">
                <c:v>-29.469056999999999</c:v>
              </c:pt>
              <c:pt idx="43">
                <c:v>-29.796514999999999</c:v>
              </c:pt>
              <c:pt idx="44">
                <c:v>-29.918413000000001</c:v>
              </c:pt>
              <c:pt idx="45">
                <c:v>-30.002507999999999</c:v>
              </c:pt>
              <c:pt idx="46">
                <c:v>-30.347345000000001</c:v>
              </c:pt>
              <c:pt idx="47">
                <c:v>-30.983898</c:v>
              </c:pt>
              <c:pt idx="48">
                <c:v>-31.513898999999999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30F-4F9B-8787-5390F1C4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40608"/>
        <c:axId val="70755072"/>
      </c:scatterChart>
      <c:valAx>
        <c:axId val="7074060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4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0755072"/>
        <c:crosses val="autoZero"/>
        <c:crossBetween val="midCat"/>
        <c:majorUnit val="2"/>
      </c:valAx>
      <c:valAx>
        <c:axId val="7075507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07406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033284088591"/>
          <c:y val="0.66907225138524351"/>
          <c:w val="0.28205468044122006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-56.831592999999998</c:v>
              </c:pt>
              <c:pt idx="1">
                <c:v>-55.494114000000003</c:v>
              </c:pt>
              <c:pt idx="2">
                <c:v>-53.996699999999997</c:v>
              </c:pt>
              <c:pt idx="3">
                <c:v>-52.782001000000001</c:v>
              </c:pt>
              <c:pt idx="4">
                <c:v>-52.782944000000001</c:v>
              </c:pt>
              <c:pt idx="5">
                <c:v>-52.611927000000001</c:v>
              </c:pt>
              <c:pt idx="6">
                <c:v>-53.040599999999998</c:v>
              </c:pt>
              <c:pt idx="7">
                <c:v>-53.147587000000001</c:v>
              </c:pt>
              <c:pt idx="8">
                <c:v>-53.715747999999998</c:v>
              </c:pt>
              <c:pt idx="9">
                <c:v>-55.201430999999999</c:v>
              </c:pt>
              <c:pt idx="10">
                <c:v>-56.393520000000002</c:v>
              </c:pt>
              <c:pt idx="11">
                <c:v>-57.861590999999997</c:v>
              </c:pt>
              <c:pt idx="12">
                <c:v>-60.214882000000003</c:v>
              </c:pt>
              <c:pt idx="13">
                <c:v>-64.684509000000006</c:v>
              </c:pt>
              <c:pt idx="14">
                <c:v>-68.448211999999998</c:v>
              </c:pt>
              <c:pt idx="15">
                <c:v>-67.445250999999999</c:v>
              </c:pt>
              <c:pt idx="16">
                <c:v>-62.621166000000002</c:v>
              </c:pt>
              <c:pt idx="17">
                <c:v>-57.381622</c:v>
              </c:pt>
              <c:pt idx="18">
                <c:v>-54.436478000000001</c:v>
              </c:pt>
              <c:pt idx="19">
                <c:v>-52.396610000000003</c:v>
              </c:pt>
              <c:pt idx="20">
                <c:v>-50.817203999999997</c:v>
              </c:pt>
              <c:pt idx="21">
                <c:v>-49.653500000000001</c:v>
              </c:pt>
              <c:pt idx="22">
                <c:v>-49.312958000000002</c:v>
              </c:pt>
              <c:pt idx="23">
                <c:v>-49.058501999999997</c:v>
              </c:pt>
              <c:pt idx="24">
                <c:v>-48.838946999999997</c:v>
              </c:pt>
              <c:pt idx="25">
                <c:v>-48.423378</c:v>
              </c:pt>
              <c:pt idx="26">
                <c:v>-48.303356000000001</c:v>
              </c:pt>
              <c:pt idx="27">
                <c:v>-47.753914000000002</c:v>
              </c:pt>
              <c:pt idx="28">
                <c:v>-47.614345999999998</c:v>
              </c:pt>
              <c:pt idx="29">
                <c:v>-47.188648000000001</c:v>
              </c:pt>
              <c:pt idx="30">
                <c:v>-47.327697999999998</c:v>
              </c:pt>
              <c:pt idx="31">
                <c:v>-47.517273000000003</c:v>
              </c:pt>
              <c:pt idx="32">
                <c:v>-47.724136000000001</c:v>
              </c:pt>
              <c:pt idx="33">
                <c:v>-49.171120000000002</c:v>
              </c:pt>
              <c:pt idx="34">
                <c:v>-50.353698999999999</c:v>
              </c:pt>
              <c:pt idx="35">
                <c:v>-51.202002999999998</c:v>
              </c:pt>
              <c:pt idx="36">
                <c:v>-50.971989000000001</c:v>
              </c:pt>
              <c:pt idx="37">
                <c:v>-50.512439999999998</c:v>
              </c:pt>
              <c:pt idx="38">
                <c:v>-50.397095</c:v>
              </c:pt>
              <c:pt idx="39">
                <c:v>-50.316738000000001</c:v>
              </c:pt>
              <c:pt idx="40">
                <c:v>-50.249172000000002</c:v>
              </c:pt>
              <c:pt idx="41">
                <c:v>-50.288505999999998</c:v>
              </c:pt>
              <c:pt idx="42">
                <c:v>-50.379463000000001</c:v>
              </c:pt>
              <c:pt idx="43">
                <c:v>-50.597782000000002</c:v>
              </c:pt>
              <c:pt idx="44">
                <c:v>-51.172131</c:v>
              </c:pt>
              <c:pt idx="45">
                <c:v>-51.079574999999998</c:v>
              </c:pt>
              <c:pt idx="46">
                <c:v>-51.031979</c:v>
              </c:pt>
              <c:pt idx="47">
                <c:v>-50.386738000000001</c:v>
              </c:pt>
              <c:pt idx="48">
                <c:v>-50.306975999999999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033-435D-8A8D-AA57406360E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-49.571506999999997</c:v>
              </c:pt>
              <c:pt idx="1">
                <c:v>-49.096901000000003</c:v>
              </c:pt>
              <c:pt idx="2">
                <c:v>-48.470058000000002</c:v>
              </c:pt>
              <c:pt idx="3">
                <c:v>-48.132347000000003</c:v>
              </c:pt>
              <c:pt idx="4">
                <c:v>-47.690055999999998</c:v>
              </c:pt>
              <c:pt idx="5">
                <c:v>-47.510058999999998</c:v>
              </c:pt>
              <c:pt idx="6">
                <c:v>-47.446064</c:v>
              </c:pt>
              <c:pt idx="7">
                <c:v>-48.085625</c:v>
              </c:pt>
              <c:pt idx="8">
                <c:v>-48.812508000000001</c:v>
              </c:pt>
              <c:pt idx="9">
                <c:v>-49.975791999999998</c:v>
              </c:pt>
              <c:pt idx="10">
                <c:v>-51.343941000000001</c:v>
              </c:pt>
              <c:pt idx="11">
                <c:v>-53.338073999999999</c:v>
              </c:pt>
              <c:pt idx="12">
                <c:v>-56.165725999999999</c:v>
              </c:pt>
              <c:pt idx="13">
                <c:v>-59.331257000000001</c:v>
              </c:pt>
              <c:pt idx="14">
                <c:v>-61.074986000000003</c:v>
              </c:pt>
              <c:pt idx="15">
                <c:v>-60.498641999999997</c:v>
              </c:pt>
              <c:pt idx="16">
                <c:v>-57.801853000000001</c:v>
              </c:pt>
              <c:pt idx="17">
                <c:v>-55.131926999999997</c:v>
              </c:pt>
              <c:pt idx="18">
                <c:v>-53.097220999999998</c:v>
              </c:pt>
              <c:pt idx="19">
                <c:v>-51.666794000000003</c:v>
              </c:pt>
              <c:pt idx="20">
                <c:v>-50.73518</c:v>
              </c:pt>
              <c:pt idx="21">
                <c:v>-50.225624000000003</c:v>
              </c:pt>
              <c:pt idx="22">
                <c:v>-50.142220000000002</c:v>
              </c:pt>
              <c:pt idx="23">
                <c:v>-50.317554000000001</c:v>
              </c:pt>
              <c:pt idx="24">
                <c:v>-50.573078000000002</c:v>
              </c:pt>
              <c:pt idx="25">
                <c:v>-51.109192</c:v>
              </c:pt>
              <c:pt idx="26">
                <c:v>-52.016894999999998</c:v>
              </c:pt>
              <c:pt idx="27">
                <c:v>-53.272758000000003</c:v>
              </c:pt>
              <c:pt idx="28">
                <c:v>-57.386291999999997</c:v>
              </c:pt>
              <c:pt idx="29">
                <c:v>-60.017769000000001</c:v>
              </c:pt>
              <c:pt idx="30">
                <c:v>-59.436878</c:v>
              </c:pt>
              <c:pt idx="31">
                <c:v>-54.613151999999999</c:v>
              </c:pt>
              <c:pt idx="32">
                <c:v>-50.938003999999999</c:v>
              </c:pt>
              <c:pt idx="33">
                <c:v>-48.484870999999998</c:v>
              </c:pt>
              <c:pt idx="34">
                <c:v>-46.057502999999997</c:v>
              </c:pt>
              <c:pt idx="35">
                <c:v>-43.187294000000001</c:v>
              </c:pt>
              <c:pt idx="36">
                <c:v>-41.920001999999997</c:v>
              </c:pt>
              <c:pt idx="37">
                <c:v>-41.785125999999998</c:v>
              </c:pt>
              <c:pt idx="38">
                <c:v>-42.049007000000003</c:v>
              </c:pt>
              <c:pt idx="39">
                <c:v>-42.461803000000003</c:v>
              </c:pt>
              <c:pt idx="40">
                <c:v>-42.954085999999997</c:v>
              </c:pt>
              <c:pt idx="41">
                <c:v>-43.530743000000001</c:v>
              </c:pt>
              <c:pt idx="42">
                <c:v>-44.063637</c:v>
              </c:pt>
              <c:pt idx="43">
                <c:v>-44.501888000000001</c:v>
              </c:pt>
              <c:pt idx="44">
                <c:v>-45.245398999999999</c:v>
              </c:pt>
              <c:pt idx="45">
                <c:v>-46.130997000000001</c:v>
              </c:pt>
              <c:pt idx="46">
                <c:v>-47.443824999999997</c:v>
              </c:pt>
              <c:pt idx="47">
                <c:v>-48.061442999999997</c:v>
              </c:pt>
              <c:pt idx="48">
                <c:v>-48.413196999999997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033-435D-8A8D-AA574063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18048"/>
        <c:axId val="70832512"/>
      </c:scatterChart>
      <c:valAx>
        <c:axId val="7081804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0832512"/>
        <c:crosses val="autoZero"/>
        <c:crossBetween val="midCat"/>
        <c:majorUnit val="2"/>
      </c:valAx>
      <c:valAx>
        <c:axId val="7083251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081804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5274784175986"/>
          <c:y val="0.67370188101487316"/>
          <c:w val="0.28480546114993138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54</c:v>
                </c:pt>
                <c:pt idx="1">
                  <c:v>54.0625</c:v>
                </c:pt>
                <c:pt idx="2">
                  <c:v>54.125</c:v>
                </c:pt>
                <c:pt idx="3">
                  <c:v>54.1875</c:v>
                </c:pt>
                <c:pt idx="4">
                  <c:v>54.25</c:v>
                </c:pt>
                <c:pt idx="5">
                  <c:v>54.3125</c:v>
                </c:pt>
                <c:pt idx="6">
                  <c:v>54.375</c:v>
                </c:pt>
                <c:pt idx="7">
                  <c:v>54.4375</c:v>
                </c:pt>
                <c:pt idx="8">
                  <c:v>54.5</c:v>
                </c:pt>
                <c:pt idx="9">
                  <c:v>54.5625</c:v>
                </c:pt>
                <c:pt idx="10">
                  <c:v>54.625</c:v>
                </c:pt>
                <c:pt idx="11">
                  <c:v>54.6875</c:v>
                </c:pt>
                <c:pt idx="12">
                  <c:v>54.75</c:v>
                </c:pt>
                <c:pt idx="13">
                  <c:v>54.8125</c:v>
                </c:pt>
                <c:pt idx="14">
                  <c:v>54.875</c:v>
                </c:pt>
                <c:pt idx="15">
                  <c:v>54.9375</c:v>
                </c:pt>
                <c:pt idx="16">
                  <c:v>55</c:v>
                </c:pt>
                <c:pt idx="17">
                  <c:v>55.0625</c:v>
                </c:pt>
                <c:pt idx="18">
                  <c:v>55.125</c:v>
                </c:pt>
                <c:pt idx="19">
                  <c:v>55.1875</c:v>
                </c:pt>
                <c:pt idx="20">
                  <c:v>55.25</c:v>
                </c:pt>
                <c:pt idx="21">
                  <c:v>55.3125</c:v>
                </c:pt>
                <c:pt idx="22">
                  <c:v>55.375</c:v>
                </c:pt>
                <c:pt idx="23">
                  <c:v>55.4375</c:v>
                </c:pt>
                <c:pt idx="24">
                  <c:v>55.5</c:v>
                </c:pt>
                <c:pt idx="25">
                  <c:v>55.5625</c:v>
                </c:pt>
                <c:pt idx="26">
                  <c:v>55.625</c:v>
                </c:pt>
                <c:pt idx="27">
                  <c:v>55.6875</c:v>
                </c:pt>
                <c:pt idx="28">
                  <c:v>55.75</c:v>
                </c:pt>
                <c:pt idx="29">
                  <c:v>55.8125</c:v>
                </c:pt>
                <c:pt idx="30">
                  <c:v>55.875</c:v>
                </c:pt>
                <c:pt idx="31">
                  <c:v>55.9375</c:v>
                </c:pt>
                <c:pt idx="32">
                  <c:v>56</c:v>
                </c:pt>
                <c:pt idx="33">
                  <c:v>56.0625</c:v>
                </c:pt>
                <c:pt idx="34">
                  <c:v>56.125</c:v>
                </c:pt>
                <c:pt idx="35">
                  <c:v>56.1875</c:v>
                </c:pt>
                <c:pt idx="36">
                  <c:v>56.25</c:v>
                </c:pt>
                <c:pt idx="37">
                  <c:v>56.3125</c:v>
                </c:pt>
                <c:pt idx="38">
                  <c:v>56.375</c:v>
                </c:pt>
                <c:pt idx="39">
                  <c:v>56.4375</c:v>
                </c:pt>
                <c:pt idx="40">
                  <c:v>56.5</c:v>
                </c:pt>
                <c:pt idx="41">
                  <c:v>56.5625</c:v>
                </c:pt>
                <c:pt idx="42">
                  <c:v>56.625</c:v>
                </c:pt>
                <c:pt idx="43">
                  <c:v>56.6875</c:v>
                </c:pt>
                <c:pt idx="44">
                  <c:v>56.75</c:v>
                </c:pt>
                <c:pt idx="45">
                  <c:v>56.8125</c:v>
                </c:pt>
                <c:pt idx="46">
                  <c:v>56.875</c:v>
                </c:pt>
                <c:pt idx="47">
                  <c:v>56.9375</c:v>
                </c:pt>
                <c:pt idx="48">
                  <c:v>57</c:v>
                </c:pt>
              </c:numCache>
            </c:numRef>
          </c:xVal>
          <c:yVal>
            <c:numRef>
              <c:f>'LO Harm-A'!$N$3:$N$51</c:f>
              <c:numCache>
                <c:formatCode>0.00</c:formatCode>
                <c:ptCount val="49"/>
                <c:pt idx="0">
                  <c:v>-59.517192999999999</c:v>
                </c:pt>
                <c:pt idx="1">
                  <c:v>-60.368912000000002</c:v>
                </c:pt>
                <c:pt idx="2">
                  <c:v>-61.614978999999998</c:v>
                </c:pt>
                <c:pt idx="3">
                  <c:v>-62.676979000000003</c:v>
                </c:pt>
                <c:pt idx="4">
                  <c:v>-63.522869</c:v>
                </c:pt>
                <c:pt idx="5">
                  <c:v>-63.339455000000001</c:v>
                </c:pt>
                <c:pt idx="6">
                  <c:v>-62.417499999999997</c:v>
                </c:pt>
                <c:pt idx="7">
                  <c:v>-60.565230999999997</c:v>
                </c:pt>
                <c:pt idx="8">
                  <c:v>-59.288631000000002</c:v>
                </c:pt>
                <c:pt idx="9">
                  <c:v>-58.179054000000001</c:v>
                </c:pt>
                <c:pt idx="10">
                  <c:v>-57.142192999999999</c:v>
                </c:pt>
                <c:pt idx="11">
                  <c:v>-55.703144000000002</c:v>
                </c:pt>
                <c:pt idx="12">
                  <c:v>-54.387222000000001</c:v>
                </c:pt>
                <c:pt idx="13">
                  <c:v>-53.437911999999997</c:v>
                </c:pt>
                <c:pt idx="14">
                  <c:v>-52.859119</c:v>
                </c:pt>
                <c:pt idx="15">
                  <c:v>-52.628310999999997</c:v>
                </c:pt>
                <c:pt idx="16">
                  <c:v>-52.623305999999999</c:v>
                </c:pt>
                <c:pt idx="17">
                  <c:v>-52.62809</c:v>
                </c:pt>
                <c:pt idx="18">
                  <c:v>-52.661366000000001</c:v>
                </c:pt>
                <c:pt idx="19">
                  <c:v>-52.791130000000003</c:v>
                </c:pt>
                <c:pt idx="20">
                  <c:v>-53.167014999999999</c:v>
                </c:pt>
                <c:pt idx="21">
                  <c:v>-53.701157000000002</c:v>
                </c:pt>
                <c:pt idx="22">
                  <c:v>-54.266117000000001</c:v>
                </c:pt>
                <c:pt idx="23">
                  <c:v>-54.974643999999998</c:v>
                </c:pt>
                <c:pt idx="24">
                  <c:v>-55.638821</c:v>
                </c:pt>
                <c:pt idx="25">
                  <c:v>-56.354720999999998</c:v>
                </c:pt>
                <c:pt idx="26">
                  <c:v>-57.066319</c:v>
                </c:pt>
                <c:pt idx="27">
                  <c:v>-57.762276</c:v>
                </c:pt>
                <c:pt idx="28">
                  <c:v>-58.570545000000003</c:v>
                </c:pt>
                <c:pt idx="29">
                  <c:v>-59.167037999999998</c:v>
                </c:pt>
                <c:pt idx="30">
                  <c:v>-59.979270999999997</c:v>
                </c:pt>
                <c:pt idx="31">
                  <c:v>-60.650257000000003</c:v>
                </c:pt>
                <c:pt idx="32">
                  <c:v>-61.444713999999998</c:v>
                </c:pt>
                <c:pt idx="33">
                  <c:v>-62.130623</c:v>
                </c:pt>
                <c:pt idx="34">
                  <c:v>-62.581989</c:v>
                </c:pt>
                <c:pt idx="35">
                  <c:v>-63.240250000000003</c:v>
                </c:pt>
                <c:pt idx="36">
                  <c:v>-63.102406000000002</c:v>
                </c:pt>
                <c:pt idx="37">
                  <c:v>-63.104304999999997</c:v>
                </c:pt>
                <c:pt idx="38">
                  <c:v>-62.619464999999998</c:v>
                </c:pt>
                <c:pt idx="39">
                  <c:v>-62.800136999999999</c:v>
                </c:pt>
                <c:pt idx="40">
                  <c:v>-62.774985999999998</c:v>
                </c:pt>
                <c:pt idx="41">
                  <c:v>-62.247883000000002</c:v>
                </c:pt>
                <c:pt idx="42">
                  <c:v>-61.59449</c:v>
                </c:pt>
                <c:pt idx="43">
                  <c:v>-60.887466000000003</c:v>
                </c:pt>
                <c:pt idx="44">
                  <c:v>-60.534294000000003</c:v>
                </c:pt>
                <c:pt idx="45">
                  <c:v>-59.705798999999999</c:v>
                </c:pt>
                <c:pt idx="46">
                  <c:v>-58.723968999999997</c:v>
                </c:pt>
                <c:pt idx="47">
                  <c:v>-57.660732000000003</c:v>
                </c:pt>
                <c:pt idx="48">
                  <c:v>-57.054797999999998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1-4F67-B69D-B92F1ACDEE8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24</c:v>
                </c:pt>
                <c:pt idx="1">
                  <c:v>24.166666666666998</c:v>
                </c:pt>
                <c:pt idx="2">
                  <c:v>24.333333333333002</c:v>
                </c:pt>
                <c:pt idx="3">
                  <c:v>24.5</c:v>
                </c:pt>
                <c:pt idx="4">
                  <c:v>24.666666666666998</c:v>
                </c:pt>
                <c:pt idx="5">
                  <c:v>24.833333333333002</c:v>
                </c:pt>
                <c:pt idx="6">
                  <c:v>25</c:v>
                </c:pt>
                <c:pt idx="7">
                  <c:v>25.166666666666998</c:v>
                </c:pt>
                <c:pt idx="8">
                  <c:v>25.333333333333002</c:v>
                </c:pt>
                <c:pt idx="9">
                  <c:v>25.5</c:v>
                </c:pt>
                <c:pt idx="10">
                  <c:v>25.666666666666998</c:v>
                </c:pt>
                <c:pt idx="11">
                  <c:v>25.833333333333002</c:v>
                </c:pt>
                <c:pt idx="12">
                  <c:v>26</c:v>
                </c:pt>
                <c:pt idx="13">
                  <c:v>26.166666666666998</c:v>
                </c:pt>
                <c:pt idx="14">
                  <c:v>26.333333333333002</c:v>
                </c:pt>
                <c:pt idx="15">
                  <c:v>26.5</c:v>
                </c:pt>
                <c:pt idx="16">
                  <c:v>26.666666666666998</c:v>
                </c:pt>
                <c:pt idx="17">
                  <c:v>26.833333333333002</c:v>
                </c:pt>
                <c:pt idx="18">
                  <c:v>27</c:v>
                </c:pt>
                <c:pt idx="19">
                  <c:v>27.166666666666998</c:v>
                </c:pt>
                <c:pt idx="20">
                  <c:v>27.333333333333002</c:v>
                </c:pt>
                <c:pt idx="21">
                  <c:v>27.5</c:v>
                </c:pt>
                <c:pt idx="22">
                  <c:v>27.666666666666998</c:v>
                </c:pt>
                <c:pt idx="23">
                  <c:v>27.833333333333002</c:v>
                </c:pt>
                <c:pt idx="24">
                  <c:v>28</c:v>
                </c:pt>
                <c:pt idx="25">
                  <c:v>28.166666666666998</c:v>
                </c:pt>
                <c:pt idx="26">
                  <c:v>28.333333333333002</c:v>
                </c:pt>
                <c:pt idx="27">
                  <c:v>28.5</c:v>
                </c:pt>
                <c:pt idx="28">
                  <c:v>28.666666666666998</c:v>
                </c:pt>
                <c:pt idx="29">
                  <c:v>28.833333333333002</c:v>
                </c:pt>
                <c:pt idx="30">
                  <c:v>29</c:v>
                </c:pt>
                <c:pt idx="31">
                  <c:v>29.166666666666998</c:v>
                </c:pt>
                <c:pt idx="32">
                  <c:v>29.333333333333002</c:v>
                </c:pt>
                <c:pt idx="33">
                  <c:v>29.5</c:v>
                </c:pt>
                <c:pt idx="34">
                  <c:v>29.666666666666998</c:v>
                </c:pt>
                <c:pt idx="35">
                  <c:v>29.833333333333002</c:v>
                </c:pt>
                <c:pt idx="36">
                  <c:v>30</c:v>
                </c:pt>
                <c:pt idx="37">
                  <c:v>30.166666666666998</c:v>
                </c:pt>
                <c:pt idx="38">
                  <c:v>30.333333333333002</c:v>
                </c:pt>
                <c:pt idx="39">
                  <c:v>30.5</c:v>
                </c:pt>
                <c:pt idx="40">
                  <c:v>30.666666666666998</c:v>
                </c:pt>
                <c:pt idx="41">
                  <c:v>30.833333333333002</c:v>
                </c:pt>
                <c:pt idx="42">
                  <c:v>31</c:v>
                </c:pt>
                <c:pt idx="43">
                  <c:v>31.166666666666998</c:v>
                </c:pt>
                <c:pt idx="44">
                  <c:v>31.333333333333002</c:v>
                </c:pt>
                <c:pt idx="45">
                  <c:v>31.5</c:v>
                </c:pt>
                <c:pt idx="46">
                  <c:v>31.666666666666998</c:v>
                </c:pt>
                <c:pt idx="47">
                  <c:v>31.833333333333002</c:v>
                </c:pt>
                <c:pt idx="48">
                  <c:v>32</c:v>
                </c:pt>
              </c:numCache>
            </c:numRef>
          </c:xVal>
          <c:yVal>
            <c:numRef>
              <c:f>'LO Harm-B'!$N$3:$N$51</c:f>
              <c:numCache>
                <c:formatCode>0.00</c:formatCode>
                <c:ptCount val="49"/>
                <c:pt idx="0">
                  <c:v>-49.47213</c:v>
                </c:pt>
                <c:pt idx="1">
                  <c:v>-49.484679999999997</c:v>
                </c:pt>
                <c:pt idx="2">
                  <c:v>-49.579197000000001</c:v>
                </c:pt>
                <c:pt idx="3">
                  <c:v>-49.508513999999998</c:v>
                </c:pt>
                <c:pt idx="4">
                  <c:v>-49.311301999999998</c:v>
                </c:pt>
                <c:pt idx="5">
                  <c:v>-48.828460999999997</c:v>
                </c:pt>
                <c:pt idx="6">
                  <c:v>-48.821617000000003</c:v>
                </c:pt>
                <c:pt idx="7">
                  <c:v>-49.345756999999999</c:v>
                </c:pt>
                <c:pt idx="8">
                  <c:v>-49.599666999999997</c:v>
                </c:pt>
                <c:pt idx="9">
                  <c:v>-49.518062999999998</c:v>
                </c:pt>
                <c:pt idx="10">
                  <c:v>-49.183773000000002</c:v>
                </c:pt>
                <c:pt idx="11">
                  <c:v>-49.090026999999999</c:v>
                </c:pt>
                <c:pt idx="12">
                  <c:v>-48.841411999999998</c:v>
                </c:pt>
                <c:pt idx="13">
                  <c:v>-48.426642999999999</c:v>
                </c:pt>
                <c:pt idx="14">
                  <c:v>-48.50779</c:v>
                </c:pt>
                <c:pt idx="15">
                  <c:v>-48.755989</c:v>
                </c:pt>
                <c:pt idx="16">
                  <c:v>-51.310921</c:v>
                </c:pt>
                <c:pt idx="17">
                  <c:v>-55.148823</c:v>
                </c:pt>
                <c:pt idx="18">
                  <c:v>-57.703732000000002</c:v>
                </c:pt>
                <c:pt idx="19">
                  <c:v>-57.577914999999997</c:v>
                </c:pt>
                <c:pt idx="20">
                  <c:v>-55.548721</c:v>
                </c:pt>
                <c:pt idx="21">
                  <c:v>-54.291137999999997</c:v>
                </c:pt>
                <c:pt idx="22">
                  <c:v>-53.059811000000003</c:v>
                </c:pt>
                <c:pt idx="23">
                  <c:v>-51.242702000000001</c:v>
                </c:pt>
                <c:pt idx="24">
                  <c:v>-49.820746999999997</c:v>
                </c:pt>
                <c:pt idx="25">
                  <c:v>-48.355601999999998</c:v>
                </c:pt>
                <c:pt idx="26">
                  <c:v>-47.617870000000003</c:v>
                </c:pt>
                <c:pt idx="27">
                  <c:v>-46.498348</c:v>
                </c:pt>
                <c:pt idx="28">
                  <c:v>-45.597403999999997</c:v>
                </c:pt>
                <c:pt idx="29">
                  <c:v>-44.895302000000001</c:v>
                </c:pt>
                <c:pt idx="30">
                  <c:v>-44.158347999999997</c:v>
                </c:pt>
                <c:pt idx="31">
                  <c:v>-43.684956</c:v>
                </c:pt>
                <c:pt idx="32">
                  <c:v>-43.001987</c:v>
                </c:pt>
                <c:pt idx="33">
                  <c:v>-42.506461999999999</c:v>
                </c:pt>
                <c:pt idx="34">
                  <c:v>-42.089686999999998</c:v>
                </c:pt>
                <c:pt idx="35">
                  <c:v>-41.413688999999998</c:v>
                </c:pt>
                <c:pt idx="36">
                  <c:v>-41.018993000000002</c:v>
                </c:pt>
                <c:pt idx="37">
                  <c:v>-40.836948</c:v>
                </c:pt>
                <c:pt idx="38">
                  <c:v>-40.876911</c:v>
                </c:pt>
                <c:pt idx="39">
                  <c:v>-40.651263999999998</c:v>
                </c:pt>
                <c:pt idx="40">
                  <c:v>-40.092674000000002</c:v>
                </c:pt>
                <c:pt idx="41">
                  <c:v>-39.923523000000003</c:v>
                </c:pt>
                <c:pt idx="42">
                  <c:v>-39.540484999999997</c:v>
                </c:pt>
                <c:pt idx="43">
                  <c:v>-39.015469000000003</c:v>
                </c:pt>
                <c:pt idx="44">
                  <c:v>-38.838326000000002</c:v>
                </c:pt>
                <c:pt idx="45">
                  <c:v>-39.008896</c:v>
                </c:pt>
                <c:pt idx="46">
                  <c:v>-39.037292000000001</c:v>
                </c:pt>
                <c:pt idx="47">
                  <c:v>-38.443866999999997</c:v>
                </c:pt>
                <c:pt idx="48">
                  <c:v>-37.925953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1-4F67-B69D-B92F1ACDE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56928"/>
        <c:axId val="70959104"/>
        <c:extLst/>
      </c:scatterChart>
      <c:valAx>
        <c:axId val="70956928"/>
        <c:scaling>
          <c:orientation val="minMax"/>
          <c:max val="50"/>
          <c:min val="1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0959104"/>
        <c:crosses val="autoZero"/>
        <c:crossBetween val="midCat"/>
        <c:majorUnit val="2"/>
      </c:valAx>
      <c:valAx>
        <c:axId val="70959104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095692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8354373486696"/>
          <c:y val="0.1108132837561971"/>
          <c:w val="0.74697213657994499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54</c:v>
                </c:pt>
                <c:pt idx="1">
                  <c:v>54.0625</c:v>
                </c:pt>
                <c:pt idx="2">
                  <c:v>54.125</c:v>
                </c:pt>
                <c:pt idx="3">
                  <c:v>54.1875</c:v>
                </c:pt>
                <c:pt idx="4">
                  <c:v>54.25</c:v>
                </c:pt>
                <c:pt idx="5">
                  <c:v>54.3125</c:v>
                </c:pt>
                <c:pt idx="6">
                  <c:v>54.375</c:v>
                </c:pt>
                <c:pt idx="7">
                  <c:v>54.4375</c:v>
                </c:pt>
                <c:pt idx="8">
                  <c:v>54.5</c:v>
                </c:pt>
                <c:pt idx="9">
                  <c:v>54.5625</c:v>
                </c:pt>
                <c:pt idx="10">
                  <c:v>54.625</c:v>
                </c:pt>
                <c:pt idx="11">
                  <c:v>54.6875</c:v>
                </c:pt>
                <c:pt idx="12">
                  <c:v>54.75</c:v>
                </c:pt>
                <c:pt idx="13">
                  <c:v>54.8125</c:v>
                </c:pt>
                <c:pt idx="14">
                  <c:v>54.875</c:v>
                </c:pt>
                <c:pt idx="15">
                  <c:v>54.9375</c:v>
                </c:pt>
                <c:pt idx="16">
                  <c:v>55</c:v>
                </c:pt>
                <c:pt idx="17">
                  <c:v>55.0625</c:v>
                </c:pt>
                <c:pt idx="18">
                  <c:v>55.125</c:v>
                </c:pt>
                <c:pt idx="19">
                  <c:v>55.1875</c:v>
                </c:pt>
                <c:pt idx="20">
                  <c:v>55.25</c:v>
                </c:pt>
                <c:pt idx="21">
                  <c:v>55.3125</c:v>
                </c:pt>
                <c:pt idx="22">
                  <c:v>55.375</c:v>
                </c:pt>
                <c:pt idx="23">
                  <c:v>55.4375</c:v>
                </c:pt>
                <c:pt idx="24">
                  <c:v>55.5</c:v>
                </c:pt>
                <c:pt idx="25">
                  <c:v>55.5625</c:v>
                </c:pt>
                <c:pt idx="26">
                  <c:v>55.625</c:v>
                </c:pt>
                <c:pt idx="27">
                  <c:v>55.6875</c:v>
                </c:pt>
                <c:pt idx="28">
                  <c:v>55.75</c:v>
                </c:pt>
                <c:pt idx="29">
                  <c:v>55.8125</c:v>
                </c:pt>
                <c:pt idx="30">
                  <c:v>55.875</c:v>
                </c:pt>
                <c:pt idx="31">
                  <c:v>55.9375</c:v>
                </c:pt>
                <c:pt idx="32">
                  <c:v>56</c:v>
                </c:pt>
                <c:pt idx="33">
                  <c:v>56.0625</c:v>
                </c:pt>
                <c:pt idx="34">
                  <c:v>56.125</c:v>
                </c:pt>
                <c:pt idx="35">
                  <c:v>56.1875</c:v>
                </c:pt>
                <c:pt idx="36">
                  <c:v>56.25</c:v>
                </c:pt>
                <c:pt idx="37">
                  <c:v>56.3125</c:v>
                </c:pt>
                <c:pt idx="38">
                  <c:v>56.375</c:v>
                </c:pt>
                <c:pt idx="39">
                  <c:v>56.4375</c:v>
                </c:pt>
                <c:pt idx="40">
                  <c:v>56.5</c:v>
                </c:pt>
                <c:pt idx="41">
                  <c:v>56.5625</c:v>
                </c:pt>
                <c:pt idx="42">
                  <c:v>56.625</c:v>
                </c:pt>
                <c:pt idx="43">
                  <c:v>56.6875</c:v>
                </c:pt>
                <c:pt idx="44">
                  <c:v>56.75</c:v>
                </c:pt>
                <c:pt idx="45">
                  <c:v>56.8125</c:v>
                </c:pt>
                <c:pt idx="46">
                  <c:v>56.875</c:v>
                </c:pt>
                <c:pt idx="47">
                  <c:v>56.9375</c:v>
                </c:pt>
                <c:pt idx="48">
                  <c:v>57</c:v>
                </c:pt>
              </c:numCache>
            </c:numRef>
          </c:xVal>
          <c:yVal>
            <c:numRef>
              <c:f>'LO Harm-A'!$M$3:$M$51</c:f>
              <c:numCache>
                <c:formatCode>0.00</c:formatCode>
                <c:ptCount val="49"/>
                <c:pt idx="0">
                  <c:v>-50.133578999999997</c:v>
                </c:pt>
                <c:pt idx="1">
                  <c:v>-50.117213999999997</c:v>
                </c:pt>
                <c:pt idx="2">
                  <c:v>-49.992966000000003</c:v>
                </c:pt>
                <c:pt idx="3">
                  <c:v>-49.793940999999997</c:v>
                </c:pt>
                <c:pt idx="4">
                  <c:v>-49.758625000000002</c:v>
                </c:pt>
                <c:pt idx="5">
                  <c:v>-49.644382</c:v>
                </c:pt>
                <c:pt idx="6">
                  <c:v>-49.745601999999998</c:v>
                </c:pt>
                <c:pt idx="7">
                  <c:v>-49.570877000000003</c:v>
                </c:pt>
                <c:pt idx="8">
                  <c:v>-49.685478000000003</c:v>
                </c:pt>
                <c:pt idx="9">
                  <c:v>-49.516266000000002</c:v>
                </c:pt>
                <c:pt idx="10">
                  <c:v>-49.509663000000003</c:v>
                </c:pt>
                <c:pt idx="11">
                  <c:v>-49.211319000000003</c:v>
                </c:pt>
                <c:pt idx="12">
                  <c:v>-49.026072999999997</c:v>
                </c:pt>
                <c:pt idx="13">
                  <c:v>-48.876666999999998</c:v>
                </c:pt>
                <c:pt idx="14">
                  <c:v>-48.930419999999998</c:v>
                </c:pt>
                <c:pt idx="15">
                  <c:v>-49.077430999999997</c:v>
                </c:pt>
                <c:pt idx="16">
                  <c:v>-49.406444999999998</c:v>
                </c:pt>
                <c:pt idx="17">
                  <c:v>-49.417735999999998</c:v>
                </c:pt>
                <c:pt idx="18">
                  <c:v>-49.388660000000002</c:v>
                </c:pt>
                <c:pt idx="19">
                  <c:v>-49.200538999999999</c:v>
                </c:pt>
                <c:pt idx="20">
                  <c:v>-49.357635000000002</c:v>
                </c:pt>
                <c:pt idx="21">
                  <c:v>-49.465176</c:v>
                </c:pt>
                <c:pt idx="22">
                  <c:v>-49.674540999999998</c:v>
                </c:pt>
                <c:pt idx="23">
                  <c:v>-49.924636999999997</c:v>
                </c:pt>
                <c:pt idx="24">
                  <c:v>-50.148319000000001</c:v>
                </c:pt>
                <c:pt idx="25">
                  <c:v>-50.355091000000002</c:v>
                </c:pt>
                <c:pt idx="26">
                  <c:v>-50.441105</c:v>
                </c:pt>
                <c:pt idx="27">
                  <c:v>-50.645226000000001</c:v>
                </c:pt>
                <c:pt idx="28">
                  <c:v>-50.809162000000001</c:v>
                </c:pt>
                <c:pt idx="29">
                  <c:v>-51.202171</c:v>
                </c:pt>
                <c:pt idx="30">
                  <c:v>-51.390265999999997</c:v>
                </c:pt>
                <c:pt idx="31">
                  <c:v>-51.721828000000002</c:v>
                </c:pt>
                <c:pt idx="32">
                  <c:v>-51.937472999999997</c:v>
                </c:pt>
                <c:pt idx="33">
                  <c:v>-52.103057999999997</c:v>
                </c:pt>
                <c:pt idx="34">
                  <c:v>-52.122036000000001</c:v>
                </c:pt>
                <c:pt idx="35">
                  <c:v>-52.132590999999998</c:v>
                </c:pt>
                <c:pt idx="36">
                  <c:v>-52.36739</c:v>
                </c:pt>
                <c:pt idx="37">
                  <c:v>-52.582405000000001</c:v>
                </c:pt>
                <c:pt idx="38">
                  <c:v>-52.768008999999999</c:v>
                </c:pt>
                <c:pt idx="39">
                  <c:v>-52.675941000000002</c:v>
                </c:pt>
                <c:pt idx="40">
                  <c:v>-52.529091000000001</c:v>
                </c:pt>
                <c:pt idx="41">
                  <c:v>-52.451866000000003</c:v>
                </c:pt>
                <c:pt idx="42">
                  <c:v>-52.889301000000003</c:v>
                </c:pt>
                <c:pt idx="43">
                  <c:v>-53.173507999999998</c:v>
                </c:pt>
                <c:pt idx="44">
                  <c:v>-53.609310000000001</c:v>
                </c:pt>
                <c:pt idx="45">
                  <c:v>-53.580863999999998</c:v>
                </c:pt>
                <c:pt idx="46">
                  <c:v>-53.745387999999998</c:v>
                </c:pt>
                <c:pt idx="47">
                  <c:v>-53.811199000000002</c:v>
                </c:pt>
                <c:pt idx="48">
                  <c:v>-53.998626999999999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22-4470-AB96-51543D77053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24</c:v>
                </c:pt>
                <c:pt idx="1">
                  <c:v>24.166666666666998</c:v>
                </c:pt>
                <c:pt idx="2">
                  <c:v>24.333333333333002</c:v>
                </c:pt>
                <c:pt idx="3">
                  <c:v>24.5</c:v>
                </c:pt>
                <c:pt idx="4">
                  <c:v>24.666666666666998</c:v>
                </c:pt>
                <c:pt idx="5">
                  <c:v>24.833333333333002</c:v>
                </c:pt>
                <c:pt idx="6">
                  <c:v>25</c:v>
                </c:pt>
                <c:pt idx="7">
                  <c:v>25.166666666666998</c:v>
                </c:pt>
                <c:pt idx="8">
                  <c:v>25.333333333333002</c:v>
                </c:pt>
                <c:pt idx="9">
                  <c:v>25.5</c:v>
                </c:pt>
                <c:pt idx="10">
                  <c:v>25.666666666666998</c:v>
                </c:pt>
                <c:pt idx="11">
                  <c:v>25.833333333333002</c:v>
                </c:pt>
                <c:pt idx="12">
                  <c:v>26</c:v>
                </c:pt>
                <c:pt idx="13">
                  <c:v>26.166666666666998</c:v>
                </c:pt>
                <c:pt idx="14">
                  <c:v>26.333333333333002</c:v>
                </c:pt>
                <c:pt idx="15">
                  <c:v>26.5</c:v>
                </c:pt>
                <c:pt idx="16">
                  <c:v>26.666666666666998</c:v>
                </c:pt>
                <c:pt idx="17">
                  <c:v>26.833333333333002</c:v>
                </c:pt>
                <c:pt idx="18">
                  <c:v>27</c:v>
                </c:pt>
                <c:pt idx="19">
                  <c:v>27.166666666666998</c:v>
                </c:pt>
                <c:pt idx="20">
                  <c:v>27.333333333333002</c:v>
                </c:pt>
                <c:pt idx="21">
                  <c:v>27.5</c:v>
                </c:pt>
                <c:pt idx="22">
                  <c:v>27.666666666666998</c:v>
                </c:pt>
                <c:pt idx="23">
                  <c:v>27.833333333333002</c:v>
                </c:pt>
                <c:pt idx="24">
                  <c:v>28</c:v>
                </c:pt>
                <c:pt idx="25">
                  <c:v>28.166666666666998</c:v>
                </c:pt>
                <c:pt idx="26">
                  <c:v>28.333333333333002</c:v>
                </c:pt>
                <c:pt idx="27">
                  <c:v>28.5</c:v>
                </c:pt>
                <c:pt idx="28">
                  <c:v>28.666666666666998</c:v>
                </c:pt>
                <c:pt idx="29">
                  <c:v>28.833333333333002</c:v>
                </c:pt>
                <c:pt idx="30">
                  <c:v>29</c:v>
                </c:pt>
                <c:pt idx="31">
                  <c:v>29.166666666666998</c:v>
                </c:pt>
                <c:pt idx="32">
                  <c:v>29.333333333333002</c:v>
                </c:pt>
                <c:pt idx="33">
                  <c:v>29.5</c:v>
                </c:pt>
                <c:pt idx="34">
                  <c:v>29.666666666666998</c:v>
                </c:pt>
                <c:pt idx="35">
                  <c:v>29.833333333333002</c:v>
                </c:pt>
                <c:pt idx="36">
                  <c:v>30</c:v>
                </c:pt>
                <c:pt idx="37">
                  <c:v>30.166666666666998</c:v>
                </c:pt>
                <c:pt idx="38">
                  <c:v>30.333333333333002</c:v>
                </c:pt>
                <c:pt idx="39">
                  <c:v>30.5</c:v>
                </c:pt>
                <c:pt idx="40">
                  <c:v>30.666666666666998</c:v>
                </c:pt>
                <c:pt idx="41">
                  <c:v>30.833333333333002</c:v>
                </c:pt>
                <c:pt idx="42">
                  <c:v>31</c:v>
                </c:pt>
                <c:pt idx="43">
                  <c:v>31.166666666666998</c:v>
                </c:pt>
                <c:pt idx="44">
                  <c:v>31.333333333333002</c:v>
                </c:pt>
                <c:pt idx="45">
                  <c:v>31.5</c:v>
                </c:pt>
                <c:pt idx="46">
                  <c:v>31.666666666666998</c:v>
                </c:pt>
                <c:pt idx="47">
                  <c:v>31.833333333333002</c:v>
                </c:pt>
                <c:pt idx="48">
                  <c:v>32</c:v>
                </c:pt>
              </c:numCache>
            </c:numRef>
          </c:xVal>
          <c:yVal>
            <c:numRef>
              <c:f>'LO Harm-B'!$M$3:$M$51</c:f>
              <c:numCache>
                <c:formatCode>0.00</c:formatCode>
                <c:ptCount val="49"/>
                <c:pt idx="0">
                  <c:v>-35.595393999999999</c:v>
                </c:pt>
                <c:pt idx="1">
                  <c:v>-35.423037999999998</c:v>
                </c:pt>
                <c:pt idx="2">
                  <c:v>-35.238425999999997</c:v>
                </c:pt>
                <c:pt idx="3">
                  <c:v>-34.896011000000001</c:v>
                </c:pt>
                <c:pt idx="4">
                  <c:v>-34.831287000000003</c:v>
                </c:pt>
                <c:pt idx="5">
                  <c:v>-34.578586999999999</c:v>
                </c:pt>
                <c:pt idx="6">
                  <c:v>-34.599972000000001</c:v>
                </c:pt>
                <c:pt idx="7">
                  <c:v>-35.082572999999996</c:v>
                </c:pt>
                <c:pt idx="8">
                  <c:v>-35.247318</c:v>
                </c:pt>
                <c:pt idx="9">
                  <c:v>-35.108932000000003</c:v>
                </c:pt>
                <c:pt idx="10">
                  <c:v>-34.699359999999999</c:v>
                </c:pt>
                <c:pt idx="11">
                  <c:v>-34.673290000000001</c:v>
                </c:pt>
                <c:pt idx="12">
                  <c:v>-34.661414999999998</c:v>
                </c:pt>
                <c:pt idx="13">
                  <c:v>-34.618136999999997</c:v>
                </c:pt>
                <c:pt idx="14">
                  <c:v>-35.096107000000003</c:v>
                </c:pt>
                <c:pt idx="15">
                  <c:v>-35.156536000000003</c:v>
                </c:pt>
                <c:pt idx="16">
                  <c:v>-34.969417999999997</c:v>
                </c:pt>
                <c:pt idx="17">
                  <c:v>-34.488491000000003</c:v>
                </c:pt>
                <c:pt idx="18">
                  <c:v>-34.321793</c:v>
                </c:pt>
                <c:pt idx="19">
                  <c:v>-34.275222999999997</c:v>
                </c:pt>
                <c:pt idx="20">
                  <c:v>-34.27272</c:v>
                </c:pt>
                <c:pt idx="21">
                  <c:v>-34.392521000000002</c:v>
                </c:pt>
                <c:pt idx="22">
                  <c:v>-34.715358999999999</c:v>
                </c:pt>
                <c:pt idx="23">
                  <c:v>-34.292518999999999</c:v>
                </c:pt>
                <c:pt idx="24">
                  <c:v>-34.081673000000002</c:v>
                </c:pt>
                <c:pt idx="25">
                  <c:v>-33.611499999999999</c:v>
                </c:pt>
                <c:pt idx="26">
                  <c:v>-33.865096999999999</c:v>
                </c:pt>
                <c:pt idx="27">
                  <c:v>-33.888950000000001</c:v>
                </c:pt>
                <c:pt idx="28">
                  <c:v>-33.962147000000002</c:v>
                </c:pt>
                <c:pt idx="29">
                  <c:v>-34.200958</c:v>
                </c:pt>
                <c:pt idx="30">
                  <c:v>-34.414154000000003</c:v>
                </c:pt>
                <c:pt idx="31">
                  <c:v>-34.857196999999999</c:v>
                </c:pt>
                <c:pt idx="32">
                  <c:v>-35.049453999999997</c:v>
                </c:pt>
                <c:pt idx="33">
                  <c:v>-35.253754000000001</c:v>
                </c:pt>
                <c:pt idx="34">
                  <c:v>-35.537635999999999</c:v>
                </c:pt>
                <c:pt idx="35">
                  <c:v>-35.445250999999999</c:v>
                </c:pt>
                <c:pt idx="36">
                  <c:v>-35.517200000000003</c:v>
                </c:pt>
                <c:pt idx="37">
                  <c:v>-35.673102999999998</c:v>
                </c:pt>
                <c:pt idx="38">
                  <c:v>-36.024841000000002</c:v>
                </c:pt>
                <c:pt idx="39">
                  <c:v>-36.102325</c:v>
                </c:pt>
                <c:pt idx="40">
                  <c:v>-35.827376999999998</c:v>
                </c:pt>
                <c:pt idx="41">
                  <c:v>-35.977241999999997</c:v>
                </c:pt>
                <c:pt idx="42">
                  <c:v>-35.987717000000004</c:v>
                </c:pt>
                <c:pt idx="43">
                  <c:v>-35.917651999999997</c:v>
                </c:pt>
                <c:pt idx="44">
                  <c:v>-36.159008</c:v>
                </c:pt>
                <c:pt idx="45">
                  <c:v>-36.692000999999998</c:v>
                </c:pt>
                <c:pt idx="46">
                  <c:v>-37.019500999999998</c:v>
                </c:pt>
                <c:pt idx="47">
                  <c:v>-36.698078000000002</c:v>
                </c:pt>
                <c:pt idx="48">
                  <c:v>-36.346885999999998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22-4470-AB96-51543D770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45952"/>
        <c:axId val="70847872"/>
        <c:extLst/>
      </c:scatterChart>
      <c:valAx>
        <c:axId val="70845952"/>
        <c:scaling>
          <c:orientation val="minMax"/>
          <c:max val="50"/>
          <c:min val="1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0847872"/>
        <c:crosses val="autoZero"/>
        <c:crossBetween val="midCat"/>
        <c:majorUnit val="2"/>
      </c:valAx>
      <c:valAx>
        <c:axId val="7084787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084595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4559919140184785"/>
          <c:y val="0.12467701953922425"/>
          <c:w val="0.72280255559112294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2xLO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36</c:v>
                </c:pt>
                <c:pt idx="1">
                  <c:v>36.4375</c:v>
                </c:pt>
                <c:pt idx="2">
                  <c:v>36.875</c:v>
                </c:pt>
                <c:pt idx="3">
                  <c:v>37.3125</c:v>
                </c:pt>
                <c:pt idx="4">
                  <c:v>37.75</c:v>
                </c:pt>
                <c:pt idx="5">
                  <c:v>38.1875</c:v>
                </c:pt>
                <c:pt idx="6">
                  <c:v>38.625</c:v>
                </c:pt>
                <c:pt idx="7">
                  <c:v>39.0625</c:v>
                </c:pt>
                <c:pt idx="8">
                  <c:v>39.5</c:v>
                </c:pt>
                <c:pt idx="9">
                  <c:v>39.9375</c:v>
                </c:pt>
                <c:pt idx="10">
                  <c:v>40.375</c:v>
                </c:pt>
                <c:pt idx="11">
                  <c:v>40.8125</c:v>
                </c:pt>
                <c:pt idx="12">
                  <c:v>41.25</c:v>
                </c:pt>
                <c:pt idx="13">
                  <c:v>41.6875</c:v>
                </c:pt>
                <c:pt idx="14">
                  <c:v>42.125</c:v>
                </c:pt>
                <c:pt idx="15">
                  <c:v>42.5625</c:v>
                </c:pt>
                <c:pt idx="16">
                  <c:v>43</c:v>
                </c:pt>
                <c:pt idx="17">
                  <c:v>43.4375</c:v>
                </c:pt>
                <c:pt idx="18">
                  <c:v>43.875</c:v>
                </c:pt>
                <c:pt idx="19">
                  <c:v>44.3125</c:v>
                </c:pt>
                <c:pt idx="20">
                  <c:v>44.75</c:v>
                </c:pt>
                <c:pt idx="21">
                  <c:v>45.1875</c:v>
                </c:pt>
                <c:pt idx="22">
                  <c:v>45.625</c:v>
                </c:pt>
                <c:pt idx="23">
                  <c:v>46.0625</c:v>
                </c:pt>
                <c:pt idx="24">
                  <c:v>46.5</c:v>
                </c:pt>
                <c:pt idx="25">
                  <c:v>46.9375</c:v>
                </c:pt>
                <c:pt idx="26">
                  <c:v>47.375</c:v>
                </c:pt>
                <c:pt idx="27">
                  <c:v>47.8125</c:v>
                </c:pt>
                <c:pt idx="28">
                  <c:v>48.25</c:v>
                </c:pt>
                <c:pt idx="29">
                  <c:v>48.6875</c:v>
                </c:pt>
                <c:pt idx="30">
                  <c:v>49.125</c:v>
                </c:pt>
                <c:pt idx="31">
                  <c:v>49.5625</c:v>
                </c:pt>
                <c:pt idx="32">
                  <c:v>50</c:v>
                </c:pt>
                <c:pt idx="33">
                  <c:v>50.4375</c:v>
                </c:pt>
                <c:pt idx="34">
                  <c:v>50.875</c:v>
                </c:pt>
                <c:pt idx="35">
                  <c:v>51.3125</c:v>
                </c:pt>
                <c:pt idx="36">
                  <c:v>51.75</c:v>
                </c:pt>
                <c:pt idx="37">
                  <c:v>52.1875</c:v>
                </c:pt>
                <c:pt idx="38">
                  <c:v>52.625</c:v>
                </c:pt>
                <c:pt idx="39">
                  <c:v>53.0625</c:v>
                </c:pt>
                <c:pt idx="40">
                  <c:v>53.5</c:v>
                </c:pt>
                <c:pt idx="41">
                  <c:v>53.9375</c:v>
                </c:pt>
                <c:pt idx="42">
                  <c:v>54.375</c:v>
                </c:pt>
                <c:pt idx="43">
                  <c:v>54.8125</c:v>
                </c:pt>
                <c:pt idx="44">
                  <c:v>55.25</c:v>
                </c:pt>
                <c:pt idx="45">
                  <c:v>55.6875</c:v>
                </c:pt>
                <c:pt idx="46">
                  <c:v>56.125</c:v>
                </c:pt>
                <c:pt idx="47">
                  <c:v>56.5625</c:v>
                </c:pt>
                <c:pt idx="48">
                  <c:v>57</c:v>
                </c:pt>
              </c:numCache>
            </c:numRef>
          </c:xVal>
          <c:yVal>
            <c:numRef>
              <c:f>'LO Harm-A'!$J$3:$J$51</c:f>
              <c:numCache>
                <c:formatCode>0.00</c:formatCode>
                <c:ptCount val="49"/>
                <c:pt idx="0">
                  <c:v>-48.865242000000002</c:v>
                </c:pt>
                <c:pt idx="1">
                  <c:v>-53.948326000000002</c:v>
                </c:pt>
                <c:pt idx="2">
                  <c:v>-54.584381</c:v>
                </c:pt>
                <c:pt idx="3">
                  <c:v>-52.518279999999997</c:v>
                </c:pt>
                <c:pt idx="4">
                  <c:v>-45.705508999999999</c:v>
                </c:pt>
                <c:pt idx="5">
                  <c:v>-43.429932000000001</c:v>
                </c:pt>
                <c:pt idx="6">
                  <c:v>-42.907890000000002</c:v>
                </c:pt>
                <c:pt idx="7">
                  <c:v>-43.241580999999996</c:v>
                </c:pt>
                <c:pt idx="8">
                  <c:v>-43.611656000000004</c:v>
                </c:pt>
                <c:pt idx="9">
                  <c:v>-44.20937</c:v>
                </c:pt>
                <c:pt idx="10">
                  <c:v>-44.253959999999999</c:v>
                </c:pt>
                <c:pt idx="11">
                  <c:v>-44.466408000000001</c:v>
                </c:pt>
                <c:pt idx="12">
                  <c:v>-44.981392</c:v>
                </c:pt>
                <c:pt idx="13">
                  <c:v>-46.300342999999998</c:v>
                </c:pt>
                <c:pt idx="14">
                  <c:v>-47.727108000000001</c:v>
                </c:pt>
                <c:pt idx="15">
                  <c:v>-50.095084999999997</c:v>
                </c:pt>
                <c:pt idx="16">
                  <c:v>-54.665722000000002</c:v>
                </c:pt>
                <c:pt idx="17">
                  <c:v>-58.461452000000001</c:v>
                </c:pt>
                <c:pt idx="18">
                  <c:v>-57.028137000000001</c:v>
                </c:pt>
                <c:pt idx="19">
                  <c:v>-51.609969999999997</c:v>
                </c:pt>
                <c:pt idx="20">
                  <c:v>-47.123558000000003</c:v>
                </c:pt>
                <c:pt idx="21">
                  <c:v>-48.037643000000003</c:v>
                </c:pt>
                <c:pt idx="22">
                  <c:v>-49.920670000000001</c:v>
                </c:pt>
                <c:pt idx="23">
                  <c:v>-50.011966999999999</c:v>
                </c:pt>
                <c:pt idx="24">
                  <c:v>-48.258319999999998</c:v>
                </c:pt>
                <c:pt idx="25">
                  <c:v>-46.973480000000002</c:v>
                </c:pt>
                <c:pt idx="26">
                  <c:v>-47.843563000000003</c:v>
                </c:pt>
                <c:pt idx="27">
                  <c:v>-50.124507999999999</c:v>
                </c:pt>
                <c:pt idx="28">
                  <c:v>-53.082389999999997</c:v>
                </c:pt>
                <c:pt idx="29">
                  <c:v>-56.812446999999999</c:v>
                </c:pt>
                <c:pt idx="30">
                  <c:v>-60.58728</c:v>
                </c:pt>
                <c:pt idx="31">
                  <c:v>-66.203995000000006</c:v>
                </c:pt>
                <c:pt idx="32">
                  <c:v>-73.248351999999997</c:v>
                </c:pt>
                <c:pt idx="33">
                  <c:v>-76.056884999999994</c:v>
                </c:pt>
                <c:pt idx="34">
                  <c:v>-74.728104000000002</c:v>
                </c:pt>
                <c:pt idx="35">
                  <c:v>-68.768021000000005</c:v>
                </c:pt>
                <c:pt idx="36">
                  <c:v>-64.689353999999994</c:v>
                </c:pt>
                <c:pt idx="37">
                  <c:v>-60.744002999999999</c:v>
                </c:pt>
                <c:pt idx="38">
                  <c:v>-58.565036999999997</c:v>
                </c:pt>
                <c:pt idx="39">
                  <c:v>-58.304271999999997</c:v>
                </c:pt>
                <c:pt idx="40">
                  <c:v>-58.455371999999997</c:v>
                </c:pt>
                <c:pt idx="41">
                  <c:v>-57.254241999999998</c:v>
                </c:pt>
                <c:pt idx="42">
                  <c:v>-55.832892999999999</c:v>
                </c:pt>
                <c:pt idx="43">
                  <c:v>-57.386391000000003</c:v>
                </c:pt>
                <c:pt idx="44">
                  <c:v>-59.325648999999999</c:v>
                </c:pt>
                <c:pt idx="45">
                  <c:v>-60.498531</c:v>
                </c:pt>
                <c:pt idx="46">
                  <c:v>-59.672508000000001</c:v>
                </c:pt>
                <c:pt idx="47">
                  <c:v>-60.029235999999997</c:v>
                </c:pt>
                <c:pt idx="48">
                  <c:v>-60.582206999999997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7F-48EA-B59D-020C9A3A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06560"/>
        <c:axId val="71108480"/>
        <c:extLst/>
      </c:scatterChart>
      <c:valAx>
        <c:axId val="71106560"/>
        <c:scaling>
          <c:orientation val="minMax"/>
          <c:max val="50"/>
          <c:min val="1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3323970683694748"/>
              <c:y val="0.91106241058792869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1108480"/>
        <c:crosses val="autoZero"/>
        <c:crossBetween val="midCat"/>
        <c:majorUnit val="2"/>
      </c:valAx>
      <c:valAx>
        <c:axId val="7110848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110656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39478946875981"/>
          <c:y val="0.12470217264508597"/>
          <c:w val="0.43313735051959679"/>
          <c:h val="0.1010578885972586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2xLO 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36</c:v>
                </c:pt>
                <c:pt idx="1">
                  <c:v>36.4375</c:v>
                </c:pt>
                <c:pt idx="2">
                  <c:v>36.875</c:v>
                </c:pt>
                <c:pt idx="3">
                  <c:v>37.3125</c:v>
                </c:pt>
                <c:pt idx="4">
                  <c:v>37.75</c:v>
                </c:pt>
                <c:pt idx="5">
                  <c:v>38.1875</c:v>
                </c:pt>
                <c:pt idx="6">
                  <c:v>38.625</c:v>
                </c:pt>
                <c:pt idx="7">
                  <c:v>39.0625</c:v>
                </c:pt>
                <c:pt idx="8">
                  <c:v>39.5</c:v>
                </c:pt>
                <c:pt idx="9">
                  <c:v>39.9375</c:v>
                </c:pt>
                <c:pt idx="10">
                  <c:v>40.375</c:v>
                </c:pt>
                <c:pt idx="11">
                  <c:v>40.8125</c:v>
                </c:pt>
                <c:pt idx="12">
                  <c:v>41.25</c:v>
                </c:pt>
                <c:pt idx="13">
                  <c:v>41.6875</c:v>
                </c:pt>
                <c:pt idx="14">
                  <c:v>42.125</c:v>
                </c:pt>
                <c:pt idx="15">
                  <c:v>42.5625</c:v>
                </c:pt>
                <c:pt idx="16">
                  <c:v>43</c:v>
                </c:pt>
                <c:pt idx="17">
                  <c:v>43.4375</c:v>
                </c:pt>
                <c:pt idx="18">
                  <c:v>43.875</c:v>
                </c:pt>
                <c:pt idx="19">
                  <c:v>44.3125</c:v>
                </c:pt>
                <c:pt idx="20">
                  <c:v>44.75</c:v>
                </c:pt>
                <c:pt idx="21">
                  <c:v>45.1875</c:v>
                </c:pt>
                <c:pt idx="22">
                  <c:v>45.625</c:v>
                </c:pt>
                <c:pt idx="23">
                  <c:v>46.0625</c:v>
                </c:pt>
                <c:pt idx="24">
                  <c:v>46.5</c:v>
                </c:pt>
                <c:pt idx="25">
                  <c:v>46.9375</c:v>
                </c:pt>
                <c:pt idx="26">
                  <c:v>47.375</c:v>
                </c:pt>
                <c:pt idx="27">
                  <c:v>47.8125</c:v>
                </c:pt>
                <c:pt idx="28">
                  <c:v>48.25</c:v>
                </c:pt>
                <c:pt idx="29">
                  <c:v>48.6875</c:v>
                </c:pt>
                <c:pt idx="30">
                  <c:v>49.125</c:v>
                </c:pt>
                <c:pt idx="31">
                  <c:v>49.5625</c:v>
                </c:pt>
                <c:pt idx="32">
                  <c:v>50</c:v>
                </c:pt>
                <c:pt idx="33">
                  <c:v>50.4375</c:v>
                </c:pt>
                <c:pt idx="34">
                  <c:v>50.875</c:v>
                </c:pt>
                <c:pt idx="35">
                  <c:v>51.3125</c:v>
                </c:pt>
                <c:pt idx="36">
                  <c:v>51.75</c:v>
                </c:pt>
                <c:pt idx="37">
                  <c:v>52.1875</c:v>
                </c:pt>
                <c:pt idx="38">
                  <c:v>52.625</c:v>
                </c:pt>
                <c:pt idx="39">
                  <c:v>53.0625</c:v>
                </c:pt>
                <c:pt idx="40">
                  <c:v>53.5</c:v>
                </c:pt>
                <c:pt idx="41">
                  <c:v>53.9375</c:v>
                </c:pt>
                <c:pt idx="42">
                  <c:v>54.375</c:v>
                </c:pt>
                <c:pt idx="43">
                  <c:v>54.8125</c:v>
                </c:pt>
                <c:pt idx="44">
                  <c:v>55.25</c:v>
                </c:pt>
                <c:pt idx="45">
                  <c:v>55.6875</c:v>
                </c:pt>
                <c:pt idx="46">
                  <c:v>56.125</c:v>
                </c:pt>
                <c:pt idx="47">
                  <c:v>56.5625</c:v>
                </c:pt>
                <c:pt idx="48">
                  <c:v>57</c:v>
                </c:pt>
              </c:numCache>
            </c:numRef>
          </c:xVal>
          <c:yVal>
            <c:numRef>
              <c:f>'LO Harm-A'!$I$3:$I$51</c:f>
              <c:numCache>
                <c:formatCode>0.00</c:formatCode>
                <c:ptCount val="49"/>
                <c:pt idx="0">
                  <c:v>-61.926498000000002</c:v>
                </c:pt>
                <c:pt idx="1">
                  <c:v>-61.457779000000002</c:v>
                </c:pt>
                <c:pt idx="2">
                  <c:v>-60.076424000000003</c:v>
                </c:pt>
                <c:pt idx="3">
                  <c:v>-58.319637</c:v>
                </c:pt>
                <c:pt idx="4">
                  <c:v>-57.527099999999997</c:v>
                </c:pt>
                <c:pt idx="5">
                  <c:v>-58.520245000000003</c:v>
                </c:pt>
                <c:pt idx="6">
                  <c:v>-59.948070999999999</c:v>
                </c:pt>
                <c:pt idx="7">
                  <c:v>-61.014125999999997</c:v>
                </c:pt>
                <c:pt idx="8">
                  <c:v>-61.454349999999998</c:v>
                </c:pt>
                <c:pt idx="9">
                  <c:v>-62.107075000000002</c:v>
                </c:pt>
                <c:pt idx="10">
                  <c:v>-63.042442000000001</c:v>
                </c:pt>
                <c:pt idx="11">
                  <c:v>-63.240062999999999</c:v>
                </c:pt>
                <c:pt idx="12">
                  <c:v>-61.398254000000001</c:v>
                </c:pt>
                <c:pt idx="13">
                  <c:v>-59.307727999999997</c:v>
                </c:pt>
                <c:pt idx="14">
                  <c:v>-57.948650000000001</c:v>
                </c:pt>
                <c:pt idx="15">
                  <c:v>-59.185752999999998</c:v>
                </c:pt>
                <c:pt idx="16">
                  <c:v>-61.216121999999999</c:v>
                </c:pt>
                <c:pt idx="17">
                  <c:v>-63.688564</c:v>
                </c:pt>
                <c:pt idx="18">
                  <c:v>-65.533798000000004</c:v>
                </c:pt>
                <c:pt idx="19">
                  <c:v>-67.186004999999994</c:v>
                </c:pt>
                <c:pt idx="20">
                  <c:v>-69.301925999999995</c:v>
                </c:pt>
                <c:pt idx="21">
                  <c:v>-70.579277000000005</c:v>
                </c:pt>
                <c:pt idx="22">
                  <c:v>-70.688903999999994</c:v>
                </c:pt>
                <c:pt idx="23">
                  <c:v>-69.755363000000003</c:v>
                </c:pt>
                <c:pt idx="24">
                  <c:v>-68.592490999999995</c:v>
                </c:pt>
                <c:pt idx="25">
                  <c:v>-67.452751000000006</c:v>
                </c:pt>
                <c:pt idx="26">
                  <c:v>-64.768317999999994</c:v>
                </c:pt>
                <c:pt idx="27">
                  <c:v>-62.610698999999997</c:v>
                </c:pt>
                <c:pt idx="28">
                  <c:v>-60.669933</c:v>
                </c:pt>
                <c:pt idx="29">
                  <c:v>-61.079250000000002</c:v>
                </c:pt>
                <c:pt idx="30">
                  <c:v>-62.622416999999999</c:v>
                </c:pt>
                <c:pt idx="31">
                  <c:v>-68.913910000000001</c:v>
                </c:pt>
                <c:pt idx="32">
                  <c:v>-77.020042000000004</c:v>
                </c:pt>
                <c:pt idx="33">
                  <c:v>-86.160140999999996</c:v>
                </c:pt>
                <c:pt idx="34">
                  <c:v>-85.889747999999997</c:v>
                </c:pt>
                <c:pt idx="35">
                  <c:v>-79.638267999999997</c:v>
                </c:pt>
                <c:pt idx="36">
                  <c:v>-70.122528000000003</c:v>
                </c:pt>
                <c:pt idx="37">
                  <c:v>-66.175087000000005</c:v>
                </c:pt>
                <c:pt idx="38">
                  <c:v>-65.685562000000004</c:v>
                </c:pt>
                <c:pt idx="39">
                  <c:v>-67.003212000000005</c:v>
                </c:pt>
                <c:pt idx="40">
                  <c:v>-68.0672</c:v>
                </c:pt>
                <c:pt idx="41">
                  <c:v>-67.598129</c:v>
                </c:pt>
                <c:pt idx="42">
                  <c:v>-65.654228000000003</c:v>
                </c:pt>
                <c:pt idx="43">
                  <c:v>-63.040466000000002</c:v>
                </c:pt>
                <c:pt idx="44">
                  <c:v>-62.088088999999997</c:v>
                </c:pt>
                <c:pt idx="45">
                  <c:v>-61.770378000000001</c:v>
                </c:pt>
                <c:pt idx="46">
                  <c:v>-62.481144</c:v>
                </c:pt>
                <c:pt idx="47">
                  <c:v>-62.906837000000003</c:v>
                </c:pt>
                <c:pt idx="48">
                  <c:v>-63.527393000000004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E3D-8DFC-4F8A42BC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66208"/>
        <c:axId val="71180672"/>
        <c:extLst/>
      </c:scatterChart>
      <c:valAx>
        <c:axId val="71166208"/>
        <c:scaling>
          <c:orientation val="minMax"/>
          <c:max val="50"/>
          <c:min val="1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1180672"/>
        <c:crosses val="autoZero"/>
        <c:crossBetween val="midCat"/>
        <c:majorUnit val="2"/>
      </c:valAx>
      <c:valAx>
        <c:axId val="7118067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11662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47701099296927629"/>
          <c:y val="0.13396143190434523"/>
          <c:w val="0.40795598723015419"/>
          <c:h val="0.105687518226888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Tuner IIP3 (dBm)</a:t>
            </a:r>
          </a:p>
        </c:rich>
      </c:tx>
      <c:layout>
        <c:manualLayout>
          <c:xMode val="edge"/>
          <c:yMode val="edge"/>
          <c:x val="0.43163359039449367"/>
          <c:y val="5.290901137357830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8.3265529308836406E-2"/>
          <c:w val="0.76542713682528862"/>
          <c:h val="0.7259820647419073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'Tuner IP3'!$F$8:$F$208</c:f>
              <c:numCache>
                <c:formatCode>General</c:formatCode>
                <c:ptCount val="201"/>
                <c:pt idx="0">
                  <c:v>1.0500000000000001E-2</c:v>
                </c:pt>
                <c:pt idx="1">
                  <c:v>0.1104475</c:v>
                </c:pt>
                <c:pt idx="2">
                  <c:v>0.210395</c:v>
                </c:pt>
                <c:pt idx="3">
                  <c:v>0.31034250000000002</c:v>
                </c:pt>
                <c:pt idx="4">
                  <c:v>0.41028999999999999</c:v>
                </c:pt>
                <c:pt idx="5">
                  <c:v>0.51023750000000001</c:v>
                </c:pt>
                <c:pt idx="6">
                  <c:v>0.61018499999999998</c:v>
                </c:pt>
                <c:pt idx="7">
                  <c:v>0.71013250000000006</c:v>
                </c:pt>
                <c:pt idx="8">
                  <c:v>0.81008000000000002</c:v>
                </c:pt>
                <c:pt idx="9">
                  <c:v>0.91002749999999999</c:v>
                </c:pt>
                <c:pt idx="10">
                  <c:v>1.0099750000000001</c:v>
                </c:pt>
                <c:pt idx="11">
                  <c:v>1.1099224999999999</c:v>
                </c:pt>
                <c:pt idx="12">
                  <c:v>1.20987</c:v>
                </c:pt>
                <c:pt idx="13">
                  <c:v>1.3098175000000001</c:v>
                </c:pt>
                <c:pt idx="14">
                  <c:v>1.4097649999999999</c:v>
                </c:pt>
                <c:pt idx="15">
                  <c:v>1.5097125</c:v>
                </c:pt>
                <c:pt idx="16">
                  <c:v>1.6096600000000001</c:v>
                </c:pt>
                <c:pt idx="17">
                  <c:v>1.7096074999999999</c:v>
                </c:pt>
                <c:pt idx="18">
                  <c:v>1.809555</c:v>
                </c:pt>
                <c:pt idx="19">
                  <c:v>1.9095025000000001</c:v>
                </c:pt>
                <c:pt idx="20">
                  <c:v>2.0094500000000002</c:v>
                </c:pt>
                <c:pt idx="21">
                  <c:v>2.1093975</c:v>
                </c:pt>
                <c:pt idx="22">
                  <c:v>2.2093449999999999</c:v>
                </c:pt>
                <c:pt idx="23">
                  <c:v>2.3092925000000002</c:v>
                </c:pt>
                <c:pt idx="24">
                  <c:v>2.40924</c:v>
                </c:pt>
                <c:pt idx="25">
                  <c:v>2.5091874999999999</c:v>
                </c:pt>
                <c:pt idx="26">
                  <c:v>2.6091350000000002</c:v>
                </c:pt>
                <c:pt idx="27">
                  <c:v>2.7090825000000001</c:v>
                </c:pt>
                <c:pt idx="28">
                  <c:v>2.8090299999999999</c:v>
                </c:pt>
                <c:pt idx="29">
                  <c:v>2.9089775000000002</c:v>
                </c:pt>
                <c:pt idx="30">
                  <c:v>3.0089250000000001</c:v>
                </c:pt>
                <c:pt idx="31">
                  <c:v>3.1088724999999999</c:v>
                </c:pt>
                <c:pt idx="32">
                  <c:v>3.2088199999999998</c:v>
                </c:pt>
                <c:pt idx="33">
                  <c:v>3.3087675000000001</c:v>
                </c:pt>
                <c:pt idx="34">
                  <c:v>3.4087149999999999</c:v>
                </c:pt>
                <c:pt idx="35">
                  <c:v>3.5086624999999998</c:v>
                </c:pt>
                <c:pt idx="36">
                  <c:v>3.6086100000000001</c:v>
                </c:pt>
                <c:pt idx="37">
                  <c:v>3.7085575</c:v>
                </c:pt>
                <c:pt idx="38">
                  <c:v>3.8085049999999998</c:v>
                </c:pt>
                <c:pt idx="39">
                  <c:v>3.9084525000000001</c:v>
                </c:pt>
                <c:pt idx="40">
                  <c:v>4.0084</c:v>
                </c:pt>
                <c:pt idx="41">
                  <c:v>4.1083474999999998</c:v>
                </c:pt>
                <c:pt idx="42">
                  <c:v>4.2082949999999997</c:v>
                </c:pt>
                <c:pt idx="43">
                  <c:v>4.3082425000000004</c:v>
                </c:pt>
                <c:pt idx="44">
                  <c:v>4.4081900000000003</c:v>
                </c:pt>
                <c:pt idx="45">
                  <c:v>4.5081375000000001</c:v>
                </c:pt>
                <c:pt idx="46">
                  <c:v>4.608085</c:v>
                </c:pt>
                <c:pt idx="47">
                  <c:v>4.7080324999999998</c:v>
                </c:pt>
                <c:pt idx="48">
                  <c:v>4.8079799999999997</c:v>
                </c:pt>
                <c:pt idx="49">
                  <c:v>4.9079275000000004</c:v>
                </c:pt>
                <c:pt idx="50">
                  <c:v>5.0078750000000003</c:v>
                </c:pt>
                <c:pt idx="51">
                  <c:v>5.1078225000000002</c:v>
                </c:pt>
                <c:pt idx="52">
                  <c:v>5.20777</c:v>
                </c:pt>
                <c:pt idx="53">
                  <c:v>5.3077174999999999</c:v>
                </c:pt>
                <c:pt idx="54">
                  <c:v>5.4076649999999997</c:v>
                </c:pt>
                <c:pt idx="55">
                  <c:v>5.5076124999999996</c:v>
                </c:pt>
                <c:pt idx="56">
                  <c:v>5.6075600000000003</c:v>
                </c:pt>
                <c:pt idx="57">
                  <c:v>5.7075075000000002</c:v>
                </c:pt>
                <c:pt idx="58">
                  <c:v>5.807455</c:v>
                </c:pt>
                <c:pt idx="59">
                  <c:v>5.9074024999999999</c:v>
                </c:pt>
                <c:pt idx="60">
                  <c:v>6.0073499999999997</c:v>
                </c:pt>
                <c:pt idx="61">
                  <c:v>6.1072974999999996</c:v>
                </c:pt>
                <c:pt idx="62">
                  <c:v>6.2072450000000003</c:v>
                </c:pt>
                <c:pt idx="63">
                  <c:v>6.3071925000000002</c:v>
                </c:pt>
                <c:pt idx="64">
                  <c:v>6.4071400000000001</c:v>
                </c:pt>
                <c:pt idx="65">
                  <c:v>6.5070874999999999</c:v>
                </c:pt>
                <c:pt idx="66">
                  <c:v>6.6070349999999998</c:v>
                </c:pt>
                <c:pt idx="67">
                  <c:v>6.7069824999999996</c:v>
                </c:pt>
                <c:pt idx="68">
                  <c:v>6.8069300000000004</c:v>
                </c:pt>
                <c:pt idx="69">
                  <c:v>6.9068775000000002</c:v>
                </c:pt>
                <c:pt idx="70">
                  <c:v>7.0068250000000001</c:v>
                </c:pt>
                <c:pt idx="71">
                  <c:v>7.1067724999999999</c:v>
                </c:pt>
                <c:pt idx="72">
                  <c:v>7.2067199999999998</c:v>
                </c:pt>
                <c:pt idx="73">
                  <c:v>7.3066674999999996</c:v>
                </c:pt>
                <c:pt idx="74">
                  <c:v>7.4066150000000004</c:v>
                </c:pt>
                <c:pt idx="75">
                  <c:v>7.5065625000000002</c:v>
                </c:pt>
                <c:pt idx="76">
                  <c:v>7.6065100000000001</c:v>
                </c:pt>
                <c:pt idx="77">
                  <c:v>7.7064575</c:v>
                </c:pt>
                <c:pt idx="78">
                  <c:v>7.8064049999999998</c:v>
                </c:pt>
                <c:pt idx="79">
                  <c:v>7.9063524999999997</c:v>
                </c:pt>
                <c:pt idx="80">
                  <c:v>8.0062999999999995</c:v>
                </c:pt>
                <c:pt idx="81">
                  <c:v>8.1062475000000003</c:v>
                </c:pt>
                <c:pt idx="82">
                  <c:v>8.2061949999999992</c:v>
                </c:pt>
                <c:pt idx="83">
                  <c:v>8.3061425</c:v>
                </c:pt>
                <c:pt idx="84">
                  <c:v>8.4060900000000007</c:v>
                </c:pt>
                <c:pt idx="85">
                  <c:v>8.5060374999999997</c:v>
                </c:pt>
                <c:pt idx="86">
                  <c:v>8.6059850000000004</c:v>
                </c:pt>
                <c:pt idx="87">
                  <c:v>8.7059324999999994</c:v>
                </c:pt>
                <c:pt idx="88">
                  <c:v>8.8058800000000002</c:v>
                </c:pt>
                <c:pt idx="89">
                  <c:v>8.9058274999999991</c:v>
                </c:pt>
                <c:pt idx="90">
                  <c:v>9.0057749999999999</c:v>
                </c:pt>
                <c:pt idx="91">
                  <c:v>9.1057225000000006</c:v>
                </c:pt>
                <c:pt idx="92">
                  <c:v>9.2056699999999996</c:v>
                </c:pt>
                <c:pt idx="93">
                  <c:v>9.3056175000000003</c:v>
                </c:pt>
                <c:pt idx="94">
                  <c:v>9.4055649999999993</c:v>
                </c:pt>
                <c:pt idx="95">
                  <c:v>9.5055125</c:v>
                </c:pt>
                <c:pt idx="96">
                  <c:v>9.6054600000000008</c:v>
                </c:pt>
                <c:pt idx="97">
                  <c:v>9.7054074999999997</c:v>
                </c:pt>
                <c:pt idx="98">
                  <c:v>9.8053550000000005</c:v>
                </c:pt>
                <c:pt idx="99">
                  <c:v>9.9053024999999995</c:v>
                </c:pt>
                <c:pt idx="100">
                  <c:v>10.00525</c:v>
                </c:pt>
                <c:pt idx="101">
                  <c:v>10.105197499999999</c:v>
                </c:pt>
                <c:pt idx="102">
                  <c:v>10.205145</c:v>
                </c:pt>
                <c:pt idx="103">
                  <c:v>10.305092500000001</c:v>
                </c:pt>
                <c:pt idx="104">
                  <c:v>10.40504</c:v>
                </c:pt>
                <c:pt idx="105">
                  <c:v>10.5049875</c:v>
                </c:pt>
                <c:pt idx="106">
                  <c:v>10.604934999999999</c:v>
                </c:pt>
                <c:pt idx="107">
                  <c:v>10.7048825</c:v>
                </c:pt>
                <c:pt idx="108">
                  <c:v>10.804830000000001</c:v>
                </c:pt>
                <c:pt idx="109">
                  <c:v>10.9047775</c:v>
                </c:pt>
                <c:pt idx="110">
                  <c:v>11.004725000000001</c:v>
                </c:pt>
                <c:pt idx="111">
                  <c:v>11.1046725</c:v>
                </c:pt>
                <c:pt idx="112">
                  <c:v>11.20462</c:v>
                </c:pt>
                <c:pt idx="113">
                  <c:v>11.304567499999999</c:v>
                </c:pt>
                <c:pt idx="114">
                  <c:v>11.404515</c:v>
                </c:pt>
                <c:pt idx="115">
                  <c:v>11.504462500000001</c:v>
                </c:pt>
                <c:pt idx="116">
                  <c:v>11.60441</c:v>
                </c:pt>
                <c:pt idx="117">
                  <c:v>11.7043575</c:v>
                </c:pt>
                <c:pt idx="118">
                  <c:v>11.804304999999999</c:v>
                </c:pt>
                <c:pt idx="119">
                  <c:v>11.9042525</c:v>
                </c:pt>
                <c:pt idx="120">
                  <c:v>12.004200000000001</c:v>
                </c:pt>
                <c:pt idx="121">
                  <c:v>12.1041475</c:v>
                </c:pt>
                <c:pt idx="122">
                  <c:v>12.204095000000001</c:v>
                </c:pt>
                <c:pt idx="123">
                  <c:v>12.3040425</c:v>
                </c:pt>
                <c:pt idx="124">
                  <c:v>12.40399</c:v>
                </c:pt>
                <c:pt idx="125">
                  <c:v>12.503937499999999</c:v>
                </c:pt>
                <c:pt idx="126">
                  <c:v>12.603885</c:v>
                </c:pt>
                <c:pt idx="127">
                  <c:v>12.703832500000001</c:v>
                </c:pt>
                <c:pt idx="128">
                  <c:v>12.80378</c:v>
                </c:pt>
                <c:pt idx="129">
                  <c:v>12.9037275</c:v>
                </c:pt>
                <c:pt idx="130">
                  <c:v>13.003674999999999</c:v>
                </c:pt>
                <c:pt idx="131">
                  <c:v>13.1036225</c:v>
                </c:pt>
                <c:pt idx="132">
                  <c:v>13.203569999999999</c:v>
                </c:pt>
                <c:pt idx="133">
                  <c:v>13.3035175</c:v>
                </c:pt>
                <c:pt idx="134">
                  <c:v>13.403465000000001</c:v>
                </c:pt>
                <c:pt idx="135">
                  <c:v>13.5034125</c:v>
                </c:pt>
                <c:pt idx="136">
                  <c:v>13.60336</c:v>
                </c:pt>
                <c:pt idx="137">
                  <c:v>13.703307499999999</c:v>
                </c:pt>
                <c:pt idx="138">
                  <c:v>13.803255</c:v>
                </c:pt>
                <c:pt idx="139">
                  <c:v>13.903202500000001</c:v>
                </c:pt>
                <c:pt idx="140">
                  <c:v>14.00315</c:v>
                </c:pt>
                <c:pt idx="141">
                  <c:v>14.103097500000001</c:v>
                </c:pt>
                <c:pt idx="142">
                  <c:v>14.203044999999999</c:v>
                </c:pt>
                <c:pt idx="143">
                  <c:v>14.3029925</c:v>
                </c:pt>
                <c:pt idx="144">
                  <c:v>14.402939999999999</c:v>
                </c:pt>
                <c:pt idx="145">
                  <c:v>14.5028875</c:v>
                </c:pt>
                <c:pt idx="146">
                  <c:v>14.602835000000001</c:v>
                </c:pt>
                <c:pt idx="147">
                  <c:v>14.7027825</c:v>
                </c:pt>
                <c:pt idx="148">
                  <c:v>14.80273</c:v>
                </c:pt>
                <c:pt idx="149">
                  <c:v>14.902677499999999</c:v>
                </c:pt>
                <c:pt idx="150">
                  <c:v>15.002625</c:v>
                </c:pt>
                <c:pt idx="151">
                  <c:v>15.102572500000001</c:v>
                </c:pt>
                <c:pt idx="152">
                  <c:v>15.20252</c:v>
                </c:pt>
                <c:pt idx="153">
                  <c:v>15.302467500000001</c:v>
                </c:pt>
                <c:pt idx="154">
                  <c:v>15.402415</c:v>
                </c:pt>
                <c:pt idx="155">
                  <c:v>15.5023625</c:v>
                </c:pt>
                <c:pt idx="156">
                  <c:v>15.602309999999999</c:v>
                </c:pt>
                <c:pt idx="157">
                  <c:v>15.7022575</c:v>
                </c:pt>
                <c:pt idx="158">
                  <c:v>15.802205000000001</c:v>
                </c:pt>
                <c:pt idx="159">
                  <c:v>15.9021525</c:v>
                </c:pt>
                <c:pt idx="160">
                  <c:v>16.002099999999999</c:v>
                </c:pt>
                <c:pt idx="161">
                  <c:v>16.102047500000001</c:v>
                </c:pt>
                <c:pt idx="162">
                  <c:v>16.201995</c:v>
                </c:pt>
                <c:pt idx="163">
                  <c:v>16.301942499999999</c:v>
                </c:pt>
                <c:pt idx="164">
                  <c:v>16.401890000000002</c:v>
                </c:pt>
                <c:pt idx="165">
                  <c:v>16.501837500000001</c:v>
                </c:pt>
                <c:pt idx="166">
                  <c:v>16.601785</c:v>
                </c:pt>
                <c:pt idx="167">
                  <c:v>16.701732499999999</c:v>
                </c:pt>
                <c:pt idx="168">
                  <c:v>16.801680000000001</c:v>
                </c:pt>
                <c:pt idx="169">
                  <c:v>16.9016275</c:v>
                </c:pt>
                <c:pt idx="170">
                  <c:v>17.001574999999999</c:v>
                </c:pt>
                <c:pt idx="171">
                  <c:v>17.101522500000002</c:v>
                </c:pt>
                <c:pt idx="172">
                  <c:v>17.20147</c:v>
                </c:pt>
                <c:pt idx="173">
                  <c:v>17.301417499999999</c:v>
                </c:pt>
                <c:pt idx="174">
                  <c:v>17.401364999999998</c:v>
                </c:pt>
                <c:pt idx="175">
                  <c:v>17.501312500000001</c:v>
                </c:pt>
                <c:pt idx="176">
                  <c:v>17.60126</c:v>
                </c:pt>
                <c:pt idx="177">
                  <c:v>17.701207499999999</c:v>
                </c:pt>
                <c:pt idx="178">
                  <c:v>17.801155000000001</c:v>
                </c:pt>
                <c:pt idx="179">
                  <c:v>17.9011025</c:v>
                </c:pt>
                <c:pt idx="180">
                  <c:v>18.001049999999999</c:v>
                </c:pt>
                <c:pt idx="181">
                  <c:v>18.100997499999998</c:v>
                </c:pt>
                <c:pt idx="182">
                  <c:v>18.200945000000001</c:v>
                </c:pt>
                <c:pt idx="183">
                  <c:v>18.3008925</c:v>
                </c:pt>
                <c:pt idx="184">
                  <c:v>18.400839999999999</c:v>
                </c:pt>
                <c:pt idx="185">
                  <c:v>18.500787500000001</c:v>
                </c:pt>
                <c:pt idx="186">
                  <c:v>18.600735</c:v>
                </c:pt>
                <c:pt idx="187">
                  <c:v>18.700682499999999</c:v>
                </c:pt>
                <c:pt idx="188">
                  <c:v>18.800630000000002</c:v>
                </c:pt>
                <c:pt idx="189">
                  <c:v>18.900577500000001</c:v>
                </c:pt>
                <c:pt idx="190">
                  <c:v>19.000525</c:v>
                </c:pt>
                <c:pt idx="191">
                  <c:v>19.100472499999999</c:v>
                </c:pt>
                <c:pt idx="192">
                  <c:v>19.200420000000001</c:v>
                </c:pt>
                <c:pt idx="193">
                  <c:v>19.3003675</c:v>
                </c:pt>
                <c:pt idx="194">
                  <c:v>19.400314999999999</c:v>
                </c:pt>
                <c:pt idx="195">
                  <c:v>19.500262500000002</c:v>
                </c:pt>
                <c:pt idx="196">
                  <c:v>19.600210000000001</c:v>
                </c:pt>
                <c:pt idx="197">
                  <c:v>19.7001575</c:v>
                </c:pt>
                <c:pt idx="198">
                  <c:v>19.800104999999999</c:v>
                </c:pt>
                <c:pt idx="199">
                  <c:v>19.900052500000001</c:v>
                </c:pt>
                <c:pt idx="200">
                  <c:v>20</c:v>
                </c:pt>
              </c:numCache>
            </c:numRef>
          </c:xVal>
          <c:yVal>
            <c:numRef>
              <c:f>'Tuner IP3'!$E$8:$E$208</c:f>
              <c:numCache>
                <c:formatCode>General</c:formatCode>
                <c:ptCount val="201"/>
                <c:pt idx="0">
                  <c:v>20.661821</c:v>
                </c:pt>
                <c:pt idx="1">
                  <c:v>19.790997000000001</c:v>
                </c:pt>
                <c:pt idx="2">
                  <c:v>19.352084999999999</c:v>
                </c:pt>
                <c:pt idx="3">
                  <c:v>18.748266000000001</c:v>
                </c:pt>
                <c:pt idx="4">
                  <c:v>18.932438000000001</c:v>
                </c:pt>
                <c:pt idx="5">
                  <c:v>19.527906000000002</c:v>
                </c:pt>
                <c:pt idx="6">
                  <c:v>19.802669999999999</c:v>
                </c:pt>
                <c:pt idx="7">
                  <c:v>20.318276999999998</c:v>
                </c:pt>
                <c:pt idx="8">
                  <c:v>20.359276000000001</c:v>
                </c:pt>
                <c:pt idx="9">
                  <c:v>20.407983999999999</c:v>
                </c:pt>
                <c:pt idx="10">
                  <c:v>20.413105000000002</c:v>
                </c:pt>
                <c:pt idx="11">
                  <c:v>20.624528999999999</c:v>
                </c:pt>
                <c:pt idx="12">
                  <c:v>20.652023</c:v>
                </c:pt>
                <c:pt idx="13">
                  <c:v>20.333931</c:v>
                </c:pt>
                <c:pt idx="14">
                  <c:v>20.539588999999999</c:v>
                </c:pt>
                <c:pt idx="15">
                  <c:v>20.065045999999999</c:v>
                </c:pt>
                <c:pt idx="16">
                  <c:v>20.257888999999999</c:v>
                </c:pt>
                <c:pt idx="17">
                  <c:v>22.741854</c:v>
                </c:pt>
                <c:pt idx="18">
                  <c:v>23.306367999999999</c:v>
                </c:pt>
                <c:pt idx="19">
                  <c:v>22.960733000000001</c:v>
                </c:pt>
                <c:pt idx="20">
                  <c:v>23.338771999999999</c:v>
                </c:pt>
                <c:pt idx="21">
                  <c:v>23.465513000000001</c:v>
                </c:pt>
                <c:pt idx="22">
                  <c:v>24.298546000000002</c:v>
                </c:pt>
                <c:pt idx="23">
                  <c:v>23.734818000000001</c:v>
                </c:pt>
                <c:pt idx="24">
                  <c:v>24.916027</c:v>
                </c:pt>
                <c:pt idx="25">
                  <c:v>25.087702</c:v>
                </c:pt>
                <c:pt idx="26">
                  <c:v>24.947165999999999</c:v>
                </c:pt>
                <c:pt idx="27">
                  <c:v>23.762187999999998</c:v>
                </c:pt>
                <c:pt idx="28">
                  <c:v>24.386662000000001</c:v>
                </c:pt>
                <c:pt idx="29">
                  <c:v>24.780318999999999</c:v>
                </c:pt>
                <c:pt idx="30">
                  <c:v>24.348013000000002</c:v>
                </c:pt>
                <c:pt idx="31">
                  <c:v>25.200641999999998</c:v>
                </c:pt>
                <c:pt idx="32">
                  <c:v>23.895754</c:v>
                </c:pt>
                <c:pt idx="33">
                  <c:v>23.961013999999999</c:v>
                </c:pt>
                <c:pt idx="34">
                  <c:v>24.626749</c:v>
                </c:pt>
                <c:pt idx="35">
                  <c:v>25.376273999999999</c:v>
                </c:pt>
                <c:pt idx="36">
                  <c:v>25.151855000000001</c:v>
                </c:pt>
                <c:pt idx="37">
                  <c:v>26.592828999999998</c:v>
                </c:pt>
                <c:pt idx="38">
                  <c:v>25.311734999999999</c:v>
                </c:pt>
                <c:pt idx="39">
                  <c:v>25.015485999999999</c:v>
                </c:pt>
                <c:pt idx="40">
                  <c:v>25.264585</c:v>
                </c:pt>
                <c:pt idx="41">
                  <c:v>25.130261999999998</c:v>
                </c:pt>
                <c:pt idx="42">
                  <c:v>25.761488</c:v>
                </c:pt>
                <c:pt idx="43">
                  <c:v>26.027232999999999</c:v>
                </c:pt>
                <c:pt idx="44">
                  <c:v>26.406441000000001</c:v>
                </c:pt>
                <c:pt idx="45">
                  <c:v>26.523340000000001</c:v>
                </c:pt>
                <c:pt idx="46">
                  <c:v>27.650293000000001</c:v>
                </c:pt>
                <c:pt idx="47">
                  <c:v>27.982925000000002</c:v>
                </c:pt>
                <c:pt idx="48">
                  <c:v>29.631406999999999</c:v>
                </c:pt>
                <c:pt idx="49">
                  <c:v>28.242203</c:v>
                </c:pt>
                <c:pt idx="50">
                  <c:v>28.399121999999998</c:v>
                </c:pt>
                <c:pt idx="51">
                  <c:v>28.572868</c:v>
                </c:pt>
                <c:pt idx="52">
                  <c:v>28.005383999999999</c:v>
                </c:pt>
                <c:pt idx="53">
                  <c:v>29.931854000000001</c:v>
                </c:pt>
                <c:pt idx="54">
                  <c:v>31.857883000000001</c:v>
                </c:pt>
                <c:pt idx="55">
                  <c:v>33.068801999999998</c:v>
                </c:pt>
                <c:pt idx="56">
                  <c:v>30.828104</c:v>
                </c:pt>
                <c:pt idx="57">
                  <c:v>32.912773000000001</c:v>
                </c:pt>
                <c:pt idx="58">
                  <c:v>29.050732</c:v>
                </c:pt>
                <c:pt idx="59">
                  <c:v>30.824614</c:v>
                </c:pt>
                <c:pt idx="60">
                  <c:v>30.898250999999998</c:v>
                </c:pt>
                <c:pt idx="61">
                  <c:v>28.497257000000001</c:v>
                </c:pt>
                <c:pt idx="62">
                  <c:v>31.497651999999999</c:v>
                </c:pt>
                <c:pt idx="63">
                  <c:v>29.897469999999998</c:v>
                </c:pt>
                <c:pt idx="64">
                  <c:v>27.528255000000001</c:v>
                </c:pt>
                <c:pt idx="65">
                  <c:v>30.203688</c:v>
                </c:pt>
                <c:pt idx="66">
                  <c:v>28.431011000000002</c:v>
                </c:pt>
                <c:pt idx="67">
                  <c:v>27.977264000000002</c:v>
                </c:pt>
                <c:pt idx="68">
                  <c:v>27.738554000000001</c:v>
                </c:pt>
                <c:pt idx="69">
                  <c:v>28.446975999999999</c:v>
                </c:pt>
                <c:pt idx="70">
                  <c:v>26.808354999999999</c:v>
                </c:pt>
                <c:pt idx="71">
                  <c:v>27.745070999999999</c:v>
                </c:pt>
                <c:pt idx="72">
                  <c:v>27.006201000000001</c:v>
                </c:pt>
                <c:pt idx="73">
                  <c:v>29.321217999999998</c:v>
                </c:pt>
                <c:pt idx="74">
                  <c:v>30.514693999999999</c:v>
                </c:pt>
                <c:pt idx="75">
                  <c:v>35.284283000000002</c:v>
                </c:pt>
                <c:pt idx="76">
                  <c:v>31.913612000000001</c:v>
                </c:pt>
                <c:pt idx="77">
                  <c:v>30.421054999999999</c:v>
                </c:pt>
                <c:pt idx="78">
                  <c:v>28.394463999999999</c:v>
                </c:pt>
                <c:pt idx="79">
                  <c:v>27.996528999999999</c:v>
                </c:pt>
                <c:pt idx="80">
                  <c:v>30.049318</c:v>
                </c:pt>
                <c:pt idx="81">
                  <c:v>29.554114999999999</c:v>
                </c:pt>
                <c:pt idx="82">
                  <c:v>28.517575999999998</c:v>
                </c:pt>
                <c:pt idx="83">
                  <c:v>26.945038</c:v>
                </c:pt>
                <c:pt idx="84">
                  <c:v>27.411562</c:v>
                </c:pt>
                <c:pt idx="85">
                  <c:v>26.698212000000002</c:v>
                </c:pt>
                <c:pt idx="86">
                  <c:v>27.19455</c:v>
                </c:pt>
                <c:pt idx="87">
                  <c:v>26.956564</c:v>
                </c:pt>
                <c:pt idx="88">
                  <c:v>27.251404000000001</c:v>
                </c:pt>
                <c:pt idx="89">
                  <c:v>28.503246000000001</c:v>
                </c:pt>
                <c:pt idx="90">
                  <c:v>34.024867999999998</c:v>
                </c:pt>
                <c:pt idx="91">
                  <c:v>32.025149999999996</c:v>
                </c:pt>
                <c:pt idx="92">
                  <c:v>33.110573000000002</c:v>
                </c:pt>
                <c:pt idx="93">
                  <c:v>30.381046000000001</c:v>
                </c:pt>
                <c:pt idx="94">
                  <c:v>30.729745999999999</c:v>
                </c:pt>
                <c:pt idx="95">
                  <c:v>29.321400000000001</c:v>
                </c:pt>
                <c:pt idx="96">
                  <c:v>28.443569</c:v>
                </c:pt>
                <c:pt idx="97">
                  <c:v>29.774826000000001</c:v>
                </c:pt>
                <c:pt idx="98">
                  <c:v>29.583870000000001</c:v>
                </c:pt>
                <c:pt idx="99">
                  <c:v>32.712069999999997</c:v>
                </c:pt>
                <c:pt idx="100">
                  <c:v>29.996960000000001</c:v>
                </c:pt>
                <c:pt idx="101">
                  <c:v>27.643478000000002</c:v>
                </c:pt>
                <c:pt idx="102">
                  <c:v>28.217489</c:v>
                </c:pt>
                <c:pt idx="103">
                  <c:v>28.041988</c:v>
                </c:pt>
                <c:pt idx="104">
                  <c:v>28.108816000000001</c:v>
                </c:pt>
                <c:pt idx="105">
                  <c:v>27.344849</c:v>
                </c:pt>
                <c:pt idx="106">
                  <c:v>28.674928999999999</c:v>
                </c:pt>
                <c:pt idx="107">
                  <c:v>29.751201999999999</c:v>
                </c:pt>
                <c:pt idx="108">
                  <c:v>27.846070999999998</c:v>
                </c:pt>
                <c:pt idx="109">
                  <c:v>27.888625999999999</c:v>
                </c:pt>
                <c:pt idx="110">
                  <c:v>27.511372000000001</c:v>
                </c:pt>
                <c:pt idx="111">
                  <c:v>28.133002999999999</c:v>
                </c:pt>
                <c:pt idx="112">
                  <c:v>27.796391</c:v>
                </c:pt>
                <c:pt idx="113">
                  <c:v>28.369192000000002</c:v>
                </c:pt>
                <c:pt idx="114">
                  <c:v>29.129864000000001</c:v>
                </c:pt>
                <c:pt idx="115">
                  <c:v>27.817684</c:v>
                </c:pt>
                <c:pt idx="116">
                  <c:v>27.899923000000001</c:v>
                </c:pt>
                <c:pt idx="117">
                  <c:v>29.106928</c:v>
                </c:pt>
                <c:pt idx="118">
                  <c:v>28.734055999999999</c:v>
                </c:pt>
                <c:pt idx="119">
                  <c:v>31.371918000000001</c:v>
                </c:pt>
                <c:pt idx="120">
                  <c:v>31.329535</c:v>
                </c:pt>
                <c:pt idx="121">
                  <c:v>30.064035000000001</c:v>
                </c:pt>
                <c:pt idx="122">
                  <c:v>32.496066999999996</c:v>
                </c:pt>
                <c:pt idx="123">
                  <c:v>31.05368</c:v>
                </c:pt>
                <c:pt idx="124">
                  <c:v>34.195351000000002</c:v>
                </c:pt>
                <c:pt idx="125">
                  <c:v>34.196838</c:v>
                </c:pt>
                <c:pt idx="126">
                  <c:v>34.925536999999998</c:v>
                </c:pt>
                <c:pt idx="127">
                  <c:v>35.312885000000001</c:v>
                </c:pt>
                <c:pt idx="128">
                  <c:v>33.065060000000003</c:v>
                </c:pt>
                <c:pt idx="129">
                  <c:v>30.679445000000001</c:v>
                </c:pt>
                <c:pt idx="130">
                  <c:v>30.694154999999999</c:v>
                </c:pt>
                <c:pt idx="131">
                  <c:v>28.975939</c:v>
                </c:pt>
                <c:pt idx="132">
                  <c:v>29.04439</c:v>
                </c:pt>
                <c:pt idx="133">
                  <c:v>28.386225</c:v>
                </c:pt>
                <c:pt idx="134">
                  <c:v>26.394480000000001</c:v>
                </c:pt>
                <c:pt idx="135">
                  <c:v>27.622885</c:v>
                </c:pt>
                <c:pt idx="136">
                  <c:v>28.985115</c:v>
                </c:pt>
                <c:pt idx="137">
                  <c:v>32.503216000000002</c:v>
                </c:pt>
                <c:pt idx="138">
                  <c:v>28.074223</c:v>
                </c:pt>
                <c:pt idx="139">
                  <c:v>27.443971999999999</c:v>
                </c:pt>
                <c:pt idx="140">
                  <c:v>29.666772999999999</c:v>
                </c:pt>
                <c:pt idx="141">
                  <c:v>31.472832</c:v>
                </c:pt>
                <c:pt idx="142">
                  <c:v>30.104611999999999</c:v>
                </c:pt>
                <c:pt idx="143">
                  <c:v>29.364090000000001</c:v>
                </c:pt>
                <c:pt idx="144">
                  <c:v>31.553204999999998</c:v>
                </c:pt>
                <c:pt idx="145">
                  <c:v>29.533655</c:v>
                </c:pt>
                <c:pt idx="146">
                  <c:v>35.258923000000003</c:v>
                </c:pt>
                <c:pt idx="147">
                  <c:v>30.375579999999999</c:v>
                </c:pt>
                <c:pt idx="148">
                  <c:v>30.032425</c:v>
                </c:pt>
                <c:pt idx="149">
                  <c:v>27.064474000000001</c:v>
                </c:pt>
                <c:pt idx="150">
                  <c:v>27.747204</c:v>
                </c:pt>
                <c:pt idx="151">
                  <c:v>29.844147</c:v>
                </c:pt>
                <c:pt idx="152">
                  <c:v>29.990342999999999</c:v>
                </c:pt>
                <c:pt idx="153">
                  <c:v>31.897112</c:v>
                </c:pt>
                <c:pt idx="154">
                  <c:v>28.995744999999999</c:v>
                </c:pt>
                <c:pt idx="155">
                  <c:v>26.996335999999999</c:v>
                </c:pt>
                <c:pt idx="156">
                  <c:v>27.793537000000001</c:v>
                </c:pt>
                <c:pt idx="157">
                  <c:v>28.537493000000001</c:v>
                </c:pt>
                <c:pt idx="158">
                  <c:v>30.180188999999999</c:v>
                </c:pt>
                <c:pt idx="159">
                  <c:v>33.678890000000003</c:v>
                </c:pt>
                <c:pt idx="160">
                  <c:v>30.456001000000001</c:v>
                </c:pt>
                <c:pt idx="161">
                  <c:v>30.049944</c:v>
                </c:pt>
                <c:pt idx="162">
                  <c:v>29.763472</c:v>
                </c:pt>
                <c:pt idx="163">
                  <c:v>28.255322</c:v>
                </c:pt>
                <c:pt idx="164">
                  <c:v>27.636092999999999</c:v>
                </c:pt>
                <c:pt idx="165">
                  <c:v>34.256022999999999</c:v>
                </c:pt>
                <c:pt idx="166">
                  <c:v>28.757126</c:v>
                </c:pt>
                <c:pt idx="167">
                  <c:v>28.161745</c:v>
                </c:pt>
                <c:pt idx="168">
                  <c:v>28.778454</c:v>
                </c:pt>
                <c:pt idx="169">
                  <c:v>29.094608000000001</c:v>
                </c:pt>
                <c:pt idx="170">
                  <c:v>32.006458000000002</c:v>
                </c:pt>
                <c:pt idx="171">
                  <c:v>30.287234999999999</c:v>
                </c:pt>
                <c:pt idx="172">
                  <c:v>28.921901999999999</c:v>
                </c:pt>
                <c:pt idx="173">
                  <c:v>29.150863999999999</c:v>
                </c:pt>
                <c:pt idx="174">
                  <c:v>26.933809</c:v>
                </c:pt>
                <c:pt idx="175">
                  <c:v>28.114021000000001</c:v>
                </c:pt>
                <c:pt idx="176">
                  <c:v>26.857997999999998</c:v>
                </c:pt>
                <c:pt idx="177">
                  <c:v>27.990717</c:v>
                </c:pt>
                <c:pt idx="178">
                  <c:v>28.070623000000001</c:v>
                </c:pt>
                <c:pt idx="179">
                  <c:v>26.537996</c:v>
                </c:pt>
                <c:pt idx="180">
                  <c:v>26.831553</c:v>
                </c:pt>
                <c:pt idx="181">
                  <c:v>27.093288000000001</c:v>
                </c:pt>
                <c:pt idx="182">
                  <c:v>27.437733000000001</c:v>
                </c:pt>
                <c:pt idx="183">
                  <c:v>27.46209</c:v>
                </c:pt>
                <c:pt idx="184">
                  <c:v>25.580427</c:v>
                </c:pt>
                <c:pt idx="185">
                  <c:v>25.124569000000001</c:v>
                </c:pt>
                <c:pt idx="186">
                  <c:v>26.141273000000002</c:v>
                </c:pt>
                <c:pt idx="187">
                  <c:v>25.803028000000001</c:v>
                </c:pt>
                <c:pt idx="188">
                  <c:v>26.040915999999999</c:v>
                </c:pt>
                <c:pt idx="189">
                  <c:v>25.409668</c:v>
                </c:pt>
                <c:pt idx="190">
                  <c:v>26.458086000000002</c:v>
                </c:pt>
                <c:pt idx="191">
                  <c:v>27.384291000000001</c:v>
                </c:pt>
                <c:pt idx="192">
                  <c:v>26.968686999999999</c:v>
                </c:pt>
                <c:pt idx="193">
                  <c:v>26.472560999999999</c:v>
                </c:pt>
                <c:pt idx="194">
                  <c:v>28.511236</c:v>
                </c:pt>
                <c:pt idx="195">
                  <c:v>26.099150000000002</c:v>
                </c:pt>
                <c:pt idx="196">
                  <c:v>26.297895</c:v>
                </c:pt>
                <c:pt idx="197">
                  <c:v>25.941870000000002</c:v>
                </c:pt>
                <c:pt idx="198">
                  <c:v>25.520669999999999</c:v>
                </c:pt>
                <c:pt idx="199">
                  <c:v>23.78772</c:v>
                </c:pt>
                <c:pt idx="200">
                  <c:v>23.328436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DA-48F5-BFF9-8B5962EAC0B3}"/>
            </c:ext>
          </c:extLst>
        </c:ser>
        <c:ser>
          <c:idx val="3"/>
          <c:order val="1"/>
          <c:tx>
            <c:strRef>
              <c:f>'IP3'!#REF!</c:f>
              <c:strCache>
                <c:ptCount val="1"/>
                <c:pt idx="0">
                  <c:v>+9dBm</c:v>
                </c:pt>
              </c:strCache>
              <c:extLst xmlns:c15="http://schemas.microsoft.com/office/drawing/2012/chart"/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99"/>
                <c:pt idx="0">
                  <c:v>0.191</c:v>
                </c:pt>
                <c:pt idx="1">
                  <c:v>0.35231632653061001</c:v>
                </c:pt>
                <c:pt idx="2">
                  <c:v>0.51363265306121997</c:v>
                </c:pt>
                <c:pt idx="3">
                  <c:v>0.67494897959184008</c:v>
                </c:pt>
                <c:pt idx="4">
                  <c:v>0.83626530612244998</c:v>
                </c:pt>
                <c:pt idx="5">
                  <c:v>0.99758163265305999</c:v>
                </c:pt>
                <c:pt idx="6">
                  <c:v>1.1588979591837001</c:v>
                </c:pt>
                <c:pt idx="7">
                  <c:v>1.3202142857143</c:v>
                </c:pt>
                <c:pt idx="8">
                  <c:v>1.4815306122448999</c:v>
                </c:pt>
                <c:pt idx="9">
                  <c:v>1.6428469387755</c:v>
                </c:pt>
                <c:pt idx="10">
                  <c:v>1.8041632653060999</c:v>
                </c:pt>
                <c:pt idx="11">
                  <c:v>1.9654795918367001</c:v>
                </c:pt>
                <c:pt idx="12">
                  <c:v>2.1267959183673</c:v>
                </c:pt>
                <c:pt idx="13">
                  <c:v>2.2881122448979996</c:v>
                </c:pt>
                <c:pt idx="14">
                  <c:v>2.4494285714285997</c:v>
                </c:pt>
                <c:pt idx="15">
                  <c:v>2.6107448979591998</c:v>
                </c:pt>
                <c:pt idx="16">
                  <c:v>2.7720612244898</c:v>
                </c:pt>
                <c:pt idx="17">
                  <c:v>2.9333775510204001</c:v>
                </c:pt>
                <c:pt idx="18">
                  <c:v>3.0946938775510002</c:v>
                </c:pt>
                <c:pt idx="19">
                  <c:v>3.2560102040816004</c:v>
                </c:pt>
                <c:pt idx="20">
                  <c:v>3.4173265306121996</c:v>
                </c:pt>
                <c:pt idx="21">
                  <c:v>3.5786428571429001</c:v>
                </c:pt>
                <c:pt idx="22">
                  <c:v>3.7399591836735002</c:v>
                </c:pt>
                <c:pt idx="23">
                  <c:v>3.9012755102041003</c:v>
                </c:pt>
                <c:pt idx="24">
                  <c:v>4.0625918367347005</c:v>
                </c:pt>
                <c:pt idx="25">
                  <c:v>4.2239081632652997</c:v>
                </c:pt>
                <c:pt idx="26">
                  <c:v>4.3852244897959007</c:v>
                </c:pt>
                <c:pt idx="27">
                  <c:v>4.5465408163265</c:v>
                </c:pt>
                <c:pt idx="28">
                  <c:v>4.7078571428570992</c:v>
                </c:pt>
                <c:pt idx="29">
                  <c:v>4.8691734693878006</c:v>
                </c:pt>
                <c:pt idx="30">
                  <c:v>5.0304897959183998</c:v>
                </c:pt>
                <c:pt idx="31">
                  <c:v>5.191806122449</c:v>
                </c:pt>
                <c:pt idx="32">
                  <c:v>5.3531224489796001</c:v>
                </c:pt>
                <c:pt idx="33">
                  <c:v>5.5144387755101993</c:v>
                </c:pt>
                <c:pt idx="34">
                  <c:v>5.6757551020408004</c:v>
                </c:pt>
                <c:pt idx="35">
                  <c:v>5.8370714285713996</c:v>
                </c:pt>
                <c:pt idx="36">
                  <c:v>5.9983877551020006</c:v>
                </c:pt>
                <c:pt idx="37">
                  <c:v>6.1597040816327002</c:v>
                </c:pt>
                <c:pt idx="38">
                  <c:v>6.3210204081632995</c:v>
                </c:pt>
                <c:pt idx="39">
                  <c:v>6.4823367346939005</c:v>
                </c:pt>
                <c:pt idx="40">
                  <c:v>6.6436530612244997</c:v>
                </c:pt>
                <c:pt idx="41">
                  <c:v>6.8049693877550999</c:v>
                </c:pt>
                <c:pt idx="42">
                  <c:v>6.9662857142857</c:v>
                </c:pt>
                <c:pt idx="43">
                  <c:v>7.1276020408163001</c:v>
                </c:pt>
                <c:pt idx="44">
                  <c:v>7.2889183673469002</c:v>
                </c:pt>
                <c:pt idx="45">
                  <c:v>7.4502346938775998</c:v>
                </c:pt>
                <c:pt idx="46">
                  <c:v>7.6115510204082</c:v>
                </c:pt>
                <c:pt idx="47">
                  <c:v>7.7728673469388001</c:v>
                </c:pt>
                <c:pt idx="48">
                  <c:v>7.9341836734694002</c:v>
                </c:pt>
                <c:pt idx="49">
                  <c:v>8.0954999999999995</c:v>
                </c:pt>
                <c:pt idx="50">
                  <c:v>8.2568163265305987</c:v>
                </c:pt>
                <c:pt idx="51">
                  <c:v>8.4181326530611997</c:v>
                </c:pt>
                <c:pt idx="52">
                  <c:v>8.579448979591799</c:v>
                </c:pt>
                <c:pt idx="53">
                  <c:v>8.7407653061224</c:v>
                </c:pt>
                <c:pt idx="54">
                  <c:v>8.9020816326530987</c:v>
                </c:pt>
                <c:pt idx="55">
                  <c:v>9.0633979591836997</c:v>
                </c:pt>
                <c:pt idx="56">
                  <c:v>9.2247142857143007</c:v>
                </c:pt>
                <c:pt idx="57">
                  <c:v>9.3860306122449</c:v>
                </c:pt>
                <c:pt idx="58">
                  <c:v>9.5473469387754992</c:v>
                </c:pt>
                <c:pt idx="59">
                  <c:v>9.7086632653061002</c:v>
                </c:pt>
                <c:pt idx="60">
                  <c:v>9.8699795918367013</c:v>
                </c:pt>
                <c:pt idx="61">
                  <c:v>10.031295918367</c:v>
                </c:pt>
                <c:pt idx="62">
                  <c:v>10.192612244898001</c:v>
                </c:pt>
                <c:pt idx="63">
                  <c:v>10.353928571429002</c:v>
                </c:pt>
                <c:pt idx="64">
                  <c:v>10.515244897958999</c:v>
                </c:pt>
                <c:pt idx="65">
                  <c:v>10.676561224489999</c:v>
                </c:pt>
                <c:pt idx="66">
                  <c:v>10.83787755102</c:v>
                </c:pt>
                <c:pt idx="67">
                  <c:v>10.999193877551001</c:v>
                </c:pt>
                <c:pt idx="68">
                  <c:v>11.160510204082001</c:v>
                </c:pt>
                <c:pt idx="69">
                  <c:v>11.321826530612</c:v>
                </c:pt>
                <c:pt idx="70">
                  <c:v>11.483142857142999</c:v>
                </c:pt>
                <c:pt idx="71">
                  <c:v>11.644459183673</c:v>
                </c:pt>
                <c:pt idx="72">
                  <c:v>11.805775510204001</c:v>
                </c:pt>
                <c:pt idx="73">
                  <c:v>11.967091836735001</c:v>
                </c:pt>
                <c:pt idx="74">
                  <c:v>12.128408163265</c:v>
                </c:pt>
                <c:pt idx="75">
                  <c:v>12.289724489795999</c:v>
                </c:pt>
                <c:pt idx="76">
                  <c:v>12.451040816327</c:v>
                </c:pt>
                <c:pt idx="77">
                  <c:v>12.612357142857</c:v>
                </c:pt>
                <c:pt idx="78">
                  <c:v>12.773673469388001</c:v>
                </c:pt>
                <c:pt idx="79">
                  <c:v>12.934989795918</c:v>
                </c:pt>
                <c:pt idx="80">
                  <c:v>13.096306122448999</c:v>
                </c:pt>
                <c:pt idx="81">
                  <c:v>13.257622448979999</c:v>
                </c:pt>
                <c:pt idx="82">
                  <c:v>13.41893877551</c:v>
                </c:pt>
                <c:pt idx="83">
                  <c:v>13.580255102041001</c:v>
                </c:pt>
                <c:pt idx="84">
                  <c:v>13.741571428571</c:v>
                </c:pt>
                <c:pt idx="85">
                  <c:v>13.902887755101998</c:v>
                </c:pt>
                <c:pt idx="86">
                  <c:v>14.064204081632999</c:v>
                </c:pt>
                <c:pt idx="87">
                  <c:v>14.225520408163</c:v>
                </c:pt>
                <c:pt idx="88">
                  <c:v>14.386836734694</c:v>
                </c:pt>
                <c:pt idx="89">
                  <c:v>14.548153061224001</c:v>
                </c:pt>
                <c:pt idx="90">
                  <c:v>14.709469387755</c:v>
                </c:pt>
                <c:pt idx="91">
                  <c:v>14.870785714285999</c:v>
                </c:pt>
                <c:pt idx="92">
                  <c:v>15.032102040816</c:v>
                </c:pt>
                <c:pt idx="93">
                  <c:v>15.193418367347</c:v>
                </c:pt>
                <c:pt idx="94">
                  <c:v>15.354734693878001</c:v>
                </c:pt>
                <c:pt idx="95">
                  <c:v>15.516051020408002</c:v>
                </c:pt>
                <c:pt idx="96">
                  <c:v>15.677367346938999</c:v>
                </c:pt>
                <c:pt idx="97">
                  <c:v>15.838683673468999</c:v>
                </c:pt>
                <c:pt idx="98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'IP3'!#REF!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89DA-48F5-BFF9-8B5962EAC0B3}"/>
            </c:ext>
          </c:extLst>
        </c:ser>
        <c:ser>
          <c:idx val="4"/>
          <c:order val="2"/>
          <c:tx>
            <c:strRef>
              <c:f>'IP3'!#REF!</c:f>
              <c:strCache>
                <c:ptCount val="1"/>
                <c:pt idx="0">
                  <c:v>+7dBm</c:v>
                </c:pt>
              </c:strCache>
              <c:extLst xmlns:c15="http://schemas.microsoft.com/office/drawing/2012/chart"/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99"/>
                <c:pt idx="0">
                  <c:v>0.191</c:v>
                </c:pt>
                <c:pt idx="1">
                  <c:v>0.35231632653061001</c:v>
                </c:pt>
                <c:pt idx="2">
                  <c:v>0.51363265306121997</c:v>
                </c:pt>
                <c:pt idx="3">
                  <c:v>0.67494897959184008</c:v>
                </c:pt>
                <c:pt idx="4">
                  <c:v>0.83626530612244998</c:v>
                </c:pt>
                <c:pt idx="5">
                  <c:v>0.99758163265305999</c:v>
                </c:pt>
                <c:pt idx="6">
                  <c:v>1.1588979591837001</c:v>
                </c:pt>
                <c:pt idx="7">
                  <c:v>1.3202142857143</c:v>
                </c:pt>
                <c:pt idx="8">
                  <c:v>1.4815306122448999</c:v>
                </c:pt>
                <c:pt idx="9">
                  <c:v>1.6428469387755</c:v>
                </c:pt>
                <c:pt idx="10">
                  <c:v>1.8041632653060999</c:v>
                </c:pt>
                <c:pt idx="11">
                  <c:v>1.9654795918367001</c:v>
                </c:pt>
                <c:pt idx="12">
                  <c:v>2.1267959183673</c:v>
                </c:pt>
                <c:pt idx="13">
                  <c:v>2.2881122448979996</c:v>
                </c:pt>
                <c:pt idx="14">
                  <c:v>2.4494285714285997</c:v>
                </c:pt>
                <c:pt idx="15">
                  <c:v>2.6107448979591998</c:v>
                </c:pt>
                <c:pt idx="16">
                  <c:v>2.7720612244898</c:v>
                </c:pt>
                <c:pt idx="17">
                  <c:v>2.9333775510204001</c:v>
                </c:pt>
                <c:pt idx="18">
                  <c:v>3.0946938775510002</c:v>
                </c:pt>
                <c:pt idx="19">
                  <c:v>3.2560102040816004</c:v>
                </c:pt>
                <c:pt idx="20">
                  <c:v>3.4173265306121996</c:v>
                </c:pt>
                <c:pt idx="21">
                  <c:v>3.5786428571429001</c:v>
                </c:pt>
                <c:pt idx="22">
                  <c:v>3.7399591836735002</c:v>
                </c:pt>
                <c:pt idx="23">
                  <c:v>3.9012755102041003</c:v>
                </c:pt>
                <c:pt idx="24">
                  <c:v>4.0625918367347005</c:v>
                </c:pt>
                <c:pt idx="25">
                  <c:v>4.2239081632652997</c:v>
                </c:pt>
                <c:pt idx="26">
                  <c:v>4.3852244897959007</c:v>
                </c:pt>
                <c:pt idx="27">
                  <c:v>4.5465408163265</c:v>
                </c:pt>
                <c:pt idx="28">
                  <c:v>4.7078571428570992</c:v>
                </c:pt>
                <c:pt idx="29">
                  <c:v>4.8691734693878006</c:v>
                </c:pt>
                <c:pt idx="30">
                  <c:v>5.0304897959183998</c:v>
                </c:pt>
                <c:pt idx="31">
                  <c:v>5.191806122449</c:v>
                </c:pt>
                <c:pt idx="32">
                  <c:v>5.3531224489796001</c:v>
                </c:pt>
                <c:pt idx="33">
                  <c:v>5.5144387755101993</c:v>
                </c:pt>
                <c:pt idx="34">
                  <c:v>5.6757551020408004</c:v>
                </c:pt>
                <c:pt idx="35">
                  <c:v>5.8370714285713996</c:v>
                </c:pt>
                <c:pt idx="36">
                  <c:v>5.9983877551020006</c:v>
                </c:pt>
                <c:pt idx="37">
                  <c:v>6.1597040816327002</c:v>
                </c:pt>
                <c:pt idx="38">
                  <c:v>6.3210204081632995</c:v>
                </c:pt>
                <c:pt idx="39">
                  <c:v>6.4823367346939005</c:v>
                </c:pt>
                <c:pt idx="40">
                  <c:v>6.6436530612244997</c:v>
                </c:pt>
                <c:pt idx="41">
                  <c:v>6.8049693877550999</c:v>
                </c:pt>
                <c:pt idx="42">
                  <c:v>6.9662857142857</c:v>
                </c:pt>
                <c:pt idx="43">
                  <c:v>7.1276020408163001</c:v>
                </c:pt>
                <c:pt idx="44">
                  <c:v>7.2889183673469002</c:v>
                </c:pt>
                <c:pt idx="45">
                  <c:v>7.4502346938775998</c:v>
                </c:pt>
                <c:pt idx="46">
                  <c:v>7.6115510204082</c:v>
                </c:pt>
                <c:pt idx="47">
                  <c:v>7.7728673469388001</c:v>
                </c:pt>
                <c:pt idx="48">
                  <c:v>7.9341836734694002</c:v>
                </c:pt>
                <c:pt idx="49">
                  <c:v>8.0954999999999995</c:v>
                </c:pt>
                <c:pt idx="50">
                  <c:v>8.2568163265305987</c:v>
                </c:pt>
                <c:pt idx="51">
                  <c:v>8.4181326530611997</c:v>
                </c:pt>
                <c:pt idx="52">
                  <c:v>8.579448979591799</c:v>
                </c:pt>
                <c:pt idx="53">
                  <c:v>8.7407653061224</c:v>
                </c:pt>
                <c:pt idx="54">
                  <c:v>8.9020816326530987</c:v>
                </c:pt>
                <c:pt idx="55">
                  <c:v>9.0633979591836997</c:v>
                </c:pt>
                <c:pt idx="56">
                  <c:v>9.2247142857143007</c:v>
                </c:pt>
                <c:pt idx="57">
                  <c:v>9.3860306122449</c:v>
                </c:pt>
                <c:pt idx="58">
                  <c:v>9.5473469387754992</c:v>
                </c:pt>
                <c:pt idx="59">
                  <c:v>9.7086632653061002</c:v>
                </c:pt>
                <c:pt idx="60">
                  <c:v>9.8699795918367013</c:v>
                </c:pt>
                <c:pt idx="61">
                  <c:v>10.031295918367</c:v>
                </c:pt>
                <c:pt idx="62">
                  <c:v>10.192612244898001</c:v>
                </c:pt>
                <c:pt idx="63">
                  <c:v>10.353928571429002</c:v>
                </c:pt>
                <c:pt idx="64">
                  <c:v>10.515244897958999</c:v>
                </c:pt>
                <c:pt idx="65">
                  <c:v>10.676561224489999</c:v>
                </c:pt>
                <c:pt idx="66">
                  <c:v>10.83787755102</c:v>
                </c:pt>
                <c:pt idx="67">
                  <c:v>10.999193877551001</c:v>
                </c:pt>
                <c:pt idx="68">
                  <c:v>11.160510204082001</c:v>
                </c:pt>
                <c:pt idx="69">
                  <c:v>11.321826530612</c:v>
                </c:pt>
                <c:pt idx="70">
                  <c:v>11.483142857142999</c:v>
                </c:pt>
                <c:pt idx="71">
                  <c:v>11.644459183673</c:v>
                </c:pt>
                <c:pt idx="72">
                  <c:v>11.805775510204001</c:v>
                </c:pt>
                <c:pt idx="73">
                  <c:v>11.967091836735001</c:v>
                </c:pt>
                <c:pt idx="74">
                  <c:v>12.128408163265</c:v>
                </c:pt>
                <c:pt idx="75">
                  <c:v>12.289724489795999</c:v>
                </c:pt>
                <c:pt idx="76">
                  <c:v>12.451040816327</c:v>
                </c:pt>
                <c:pt idx="77">
                  <c:v>12.612357142857</c:v>
                </c:pt>
                <c:pt idx="78">
                  <c:v>12.773673469388001</c:v>
                </c:pt>
                <c:pt idx="79">
                  <c:v>12.934989795918</c:v>
                </c:pt>
                <c:pt idx="80">
                  <c:v>13.096306122448999</c:v>
                </c:pt>
                <c:pt idx="81">
                  <c:v>13.257622448979999</c:v>
                </c:pt>
                <c:pt idx="82">
                  <c:v>13.41893877551</c:v>
                </c:pt>
                <c:pt idx="83">
                  <c:v>13.580255102041001</c:v>
                </c:pt>
                <c:pt idx="84">
                  <c:v>13.741571428571</c:v>
                </c:pt>
                <c:pt idx="85">
                  <c:v>13.902887755101998</c:v>
                </c:pt>
                <c:pt idx="86">
                  <c:v>14.064204081632999</c:v>
                </c:pt>
                <c:pt idx="87">
                  <c:v>14.225520408163</c:v>
                </c:pt>
                <c:pt idx="88">
                  <c:v>14.386836734694</c:v>
                </c:pt>
                <c:pt idx="89">
                  <c:v>14.548153061224001</c:v>
                </c:pt>
                <c:pt idx="90">
                  <c:v>14.709469387755</c:v>
                </c:pt>
                <c:pt idx="91">
                  <c:v>14.870785714285999</c:v>
                </c:pt>
                <c:pt idx="92">
                  <c:v>15.032102040816</c:v>
                </c:pt>
                <c:pt idx="93">
                  <c:v>15.193418367347</c:v>
                </c:pt>
                <c:pt idx="94">
                  <c:v>15.354734693878001</c:v>
                </c:pt>
                <c:pt idx="95">
                  <c:v>15.516051020408002</c:v>
                </c:pt>
                <c:pt idx="96">
                  <c:v>15.677367346938999</c:v>
                </c:pt>
                <c:pt idx="97">
                  <c:v>15.838683673468999</c:v>
                </c:pt>
                <c:pt idx="98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'IP3'!#REF!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89DA-48F5-BFF9-8B5962EAC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8400"/>
        <c:axId val="71240320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'IP3'!#REF!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7903-40B1-AF1F-23513702EFC9}"/>
                  </c:ext>
                </c:extLst>
              </c15:ser>
            </c15:filteredScatterSeries>
          </c:ext>
        </c:extLst>
      </c:scatterChart>
      <c:valAx>
        <c:axId val="71238400"/>
        <c:scaling>
          <c:orientation val="minMax"/>
          <c:max val="2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txPr>
          <a:bodyPr rot="0" vert="horz"/>
          <a:lstStyle/>
          <a:p>
            <a:pPr>
              <a:defRPr/>
            </a:pPr>
            <a:endParaRPr lang="en-US"/>
          </a:p>
        </c:txPr>
        <c:crossAx val="71240320"/>
        <c:crosses val="autoZero"/>
        <c:crossBetween val="midCat"/>
        <c:majorUnit val="4"/>
      </c:valAx>
      <c:valAx>
        <c:axId val="71240320"/>
        <c:scaling>
          <c:orientation val="minMax"/>
          <c:max val="40"/>
          <c:min val="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1238400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0927445099978954"/>
          <c:y val="0.66917979002624683"/>
          <c:w val="0.26516388760072857"/>
          <c:h val="0.1052909011373578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 (dBm)</a:t>
            </a:r>
          </a:p>
        </c:rich>
      </c:tx>
      <c:layout>
        <c:manualLayout>
          <c:xMode val="edge"/>
          <c:yMode val="edge"/>
          <c:x val="0.2477675977556737"/>
          <c:y val="5.070546737213403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8.2591498979294256E-2"/>
          <c:w val="0.76542713682528862"/>
          <c:h val="0.7266560950714493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'IP3'!$X$2</c:f>
              <c:strCache>
                <c:ptCount val="1"/>
                <c:pt idx="0">
                  <c:v>+18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'IP3'!$W$31:$W$204</c:f>
              <c:numCache>
                <c:formatCode>General</c:formatCode>
                <c:ptCount val="174"/>
                <c:pt idx="0">
                  <c:v>8.32</c:v>
                </c:pt>
                <c:pt idx="1">
                  <c:v>8.48</c:v>
                </c:pt>
                <c:pt idx="2">
                  <c:v>8.64</c:v>
                </c:pt>
                <c:pt idx="3">
                  <c:v>8.8000000000000007</c:v>
                </c:pt>
                <c:pt idx="4">
                  <c:v>8.9600000000000009</c:v>
                </c:pt>
                <c:pt idx="5">
                  <c:v>9.1199999999999992</c:v>
                </c:pt>
                <c:pt idx="6">
                  <c:v>9.2799999999999994</c:v>
                </c:pt>
                <c:pt idx="7">
                  <c:v>9.44</c:v>
                </c:pt>
                <c:pt idx="8">
                  <c:v>9.6</c:v>
                </c:pt>
                <c:pt idx="9">
                  <c:v>9.76</c:v>
                </c:pt>
                <c:pt idx="10">
                  <c:v>9.92</c:v>
                </c:pt>
                <c:pt idx="11">
                  <c:v>10.08</c:v>
                </c:pt>
                <c:pt idx="12">
                  <c:v>10.24</c:v>
                </c:pt>
                <c:pt idx="13">
                  <c:v>10.4</c:v>
                </c:pt>
                <c:pt idx="14">
                  <c:v>10.56</c:v>
                </c:pt>
                <c:pt idx="15">
                  <c:v>10.72</c:v>
                </c:pt>
                <c:pt idx="16">
                  <c:v>10.88</c:v>
                </c:pt>
                <c:pt idx="17">
                  <c:v>11.04</c:v>
                </c:pt>
                <c:pt idx="18">
                  <c:v>11.2</c:v>
                </c:pt>
                <c:pt idx="19">
                  <c:v>11.36</c:v>
                </c:pt>
                <c:pt idx="20">
                  <c:v>11.52</c:v>
                </c:pt>
                <c:pt idx="21">
                  <c:v>11.68</c:v>
                </c:pt>
                <c:pt idx="22">
                  <c:v>11.84</c:v>
                </c:pt>
                <c:pt idx="23">
                  <c:v>12</c:v>
                </c:pt>
                <c:pt idx="24">
                  <c:v>12.16</c:v>
                </c:pt>
                <c:pt idx="25">
                  <c:v>12.32</c:v>
                </c:pt>
                <c:pt idx="26">
                  <c:v>12.48</c:v>
                </c:pt>
                <c:pt idx="27">
                  <c:v>12.64</c:v>
                </c:pt>
                <c:pt idx="28">
                  <c:v>12.8</c:v>
                </c:pt>
                <c:pt idx="29">
                  <c:v>12.96</c:v>
                </c:pt>
                <c:pt idx="30">
                  <c:v>13.12</c:v>
                </c:pt>
                <c:pt idx="31">
                  <c:v>13.28</c:v>
                </c:pt>
                <c:pt idx="32">
                  <c:v>13.44</c:v>
                </c:pt>
                <c:pt idx="33">
                  <c:v>13.6</c:v>
                </c:pt>
                <c:pt idx="34">
                  <c:v>13.76</c:v>
                </c:pt>
                <c:pt idx="35">
                  <c:v>13.92</c:v>
                </c:pt>
                <c:pt idx="36">
                  <c:v>14.08</c:v>
                </c:pt>
                <c:pt idx="37">
                  <c:v>14.24</c:v>
                </c:pt>
                <c:pt idx="38">
                  <c:v>14.4</c:v>
                </c:pt>
                <c:pt idx="39">
                  <c:v>14.56</c:v>
                </c:pt>
                <c:pt idx="40">
                  <c:v>14.72</c:v>
                </c:pt>
                <c:pt idx="41">
                  <c:v>14.88</c:v>
                </c:pt>
                <c:pt idx="42">
                  <c:v>15.04</c:v>
                </c:pt>
                <c:pt idx="43">
                  <c:v>15.2</c:v>
                </c:pt>
                <c:pt idx="44">
                  <c:v>15.36</c:v>
                </c:pt>
                <c:pt idx="45">
                  <c:v>15.52</c:v>
                </c:pt>
                <c:pt idx="46">
                  <c:v>15.68</c:v>
                </c:pt>
                <c:pt idx="47">
                  <c:v>15.84</c:v>
                </c:pt>
                <c:pt idx="48">
                  <c:v>16</c:v>
                </c:pt>
                <c:pt idx="49">
                  <c:v>16.16</c:v>
                </c:pt>
                <c:pt idx="50">
                  <c:v>16.32</c:v>
                </c:pt>
                <c:pt idx="51">
                  <c:v>16.48</c:v>
                </c:pt>
                <c:pt idx="52">
                  <c:v>16.64</c:v>
                </c:pt>
                <c:pt idx="53">
                  <c:v>16.8</c:v>
                </c:pt>
                <c:pt idx="54">
                  <c:v>16.96</c:v>
                </c:pt>
                <c:pt idx="55">
                  <c:v>17.12</c:v>
                </c:pt>
                <c:pt idx="56">
                  <c:v>17.28</c:v>
                </c:pt>
                <c:pt idx="57">
                  <c:v>17.440000000000001</c:v>
                </c:pt>
                <c:pt idx="58">
                  <c:v>17.600000000000001</c:v>
                </c:pt>
                <c:pt idx="59">
                  <c:v>17.760000000000002</c:v>
                </c:pt>
                <c:pt idx="60">
                  <c:v>17.920000000000002</c:v>
                </c:pt>
                <c:pt idx="61">
                  <c:v>18.079999999999998</c:v>
                </c:pt>
                <c:pt idx="62">
                  <c:v>18.239999999999998</c:v>
                </c:pt>
                <c:pt idx="63">
                  <c:v>18.399999999999999</c:v>
                </c:pt>
                <c:pt idx="64">
                  <c:v>18.559999999999999</c:v>
                </c:pt>
                <c:pt idx="65">
                  <c:v>18.72</c:v>
                </c:pt>
                <c:pt idx="66">
                  <c:v>18.88</c:v>
                </c:pt>
                <c:pt idx="67">
                  <c:v>19.04</c:v>
                </c:pt>
                <c:pt idx="68">
                  <c:v>19.2</c:v>
                </c:pt>
                <c:pt idx="69">
                  <c:v>19.36</c:v>
                </c:pt>
                <c:pt idx="70">
                  <c:v>19.52</c:v>
                </c:pt>
                <c:pt idx="71">
                  <c:v>19.68</c:v>
                </c:pt>
                <c:pt idx="72">
                  <c:v>19.84</c:v>
                </c:pt>
                <c:pt idx="73">
                  <c:v>20</c:v>
                </c:pt>
                <c:pt idx="74">
                  <c:v>20.16</c:v>
                </c:pt>
                <c:pt idx="75">
                  <c:v>20.32</c:v>
                </c:pt>
                <c:pt idx="76">
                  <c:v>20.48</c:v>
                </c:pt>
                <c:pt idx="77">
                  <c:v>20.64</c:v>
                </c:pt>
                <c:pt idx="78">
                  <c:v>20.8</c:v>
                </c:pt>
                <c:pt idx="79">
                  <c:v>20.96</c:v>
                </c:pt>
                <c:pt idx="80">
                  <c:v>21.12</c:v>
                </c:pt>
                <c:pt idx="81">
                  <c:v>21.28</c:v>
                </c:pt>
                <c:pt idx="82">
                  <c:v>21.44</c:v>
                </c:pt>
                <c:pt idx="83">
                  <c:v>21.6</c:v>
                </c:pt>
                <c:pt idx="84">
                  <c:v>21.76</c:v>
                </c:pt>
                <c:pt idx="85">
                  <c:v>21.92</c:v>
                </c:pt>
                <c:pt idx="86">
                  <c:v>22.08</c:v>
                </c:pt>
                <c:pt idx="87">
                  <c:v>22.24</c:v>
                </c:pt>
                <c:pt idx="88">
                  <c:v>22.4</c:v>
                </c:pt>
                <c:pt idx="89">
                  <c:v>22.56</c:v>
                </c:pt>
                <c:pt idx="90">
                  <c:v>22.72</c:v>
                </c:pt>
                <c:pt idx="91">
                  <c:v>22.88</c:v>
                </c:pt>
                <c:pt idx="92">
                  <c:v>23.04</c:v>
                </c:pt>
                <c:pt idx="93">
                  <c:v>23.2</c:v>
                </c:pt>
                <c:pt idx="94">
                  <c:v>23.36</c:v>
                </c:pt>
                <c:pt idx="95">
                  <c:v>23.52</c:v>
                </c:pt>
                <c:pt idx="96">
                  <c:v>23.68</c:v>
                </c:pt>
                <c:pt idx="97">
                  <c:v>23.84</c:v>
                </c:pt>
                <c:pt idx="98">
                  <c:v>24</c:v>
                </c:pt>
                <c:pt idx="99">
                  <c:v>24.16</c:v>
                </c:pt>
                <c:pt idx="100">
                  <c:v>24.32</c:v>
                </c:pt>
                <c:pt idx="101">
                  <c:v>24.48</c:v>
                </c:pt>
                <c:pt idx="102">
                  <c:v>24.64</c:v>
                </c:pt>
                <c:pt idx="103">
                  <c:v>24.8</c:v>
                </c:pt>
                <c:pt idx="104">
                  <c:v>24.96</c:v>
                </c:pt>
                <c:pt idx="105">
                  <c:v>25.12</c:v>
                </c:pt>
                <c:pt idx="106">
                  <c:v>25.28</c:v>
                </c:pt>
                <c:pt idx="107">
                  <c:v>25.44</c:v>
                </c:pt>
                <c:pt idx="108">
                  <c:v>25.6</c:v>
                </c:pt>
                <c:pt idx="109">
                  <c:v>25.76</c:v>
                </c:pt>
                <c:pt idx="110">
                  <c:v>25.92</c:v>
                </c:pt>
                <c:pt idx="111">
                  <c:v>26.08</c:v>
                </c:pt>
                <c:pt idx="112">
                  <c:v>26.24</c:v>
                </c:pt>
                <c:pt idx="113">
                  <c:v>26.4</c:v>
                </c:pt>
                <c:pt idx="114">
                  <c:v>26.56</c:v>
                </c:pt>
                <c:pt idx="115">
                  <c:v>26.72</c:v>
                </c:pt>
                <c:pt idx="116">
                  <c:v>26.88</c:v>
                </c:pt>
                <c:pt idx="117">
                  <c:v>27.04</c:v>
                </c:pt>
                <c:pt idx="118">
                  <c:v>27.2</c:v>
                </c:pt>
                <c:pt idx="119">
                  <c:v>27.36</c:v>
                </c:pt>
                <c:pt idx="120">
                  <c:v>27.52</c:v>
                </c:pt>
                <c:pt idx="121">
                  <c:v>27.68</c:v>
                </c:pt>
                <c:pt idx="122">
                  <c:v>27.84</c:v>
                </c:pt>
                <c:pt idx="123">
                  <c:v>28</c:v>
                </c:pt>
                <c:pt idx="124">
                  <c:v>28.16</c:v>
                </c:pt>
                <c:pt idx="125">
                  <c:v>28.32</c:v>
                </c:pt>
                <c:pt idx="126">
                  <c:v>28.48</c:v>
                </c:pt>
                <c:pt idx="127">
                  <c:v>28.64</c:v>
                </c:pt>
                <c:pt idx="128">
                  <c:v>28.8</c:v>
                </c:pt>
                <c:pt idx="129">
                  <c:v>28.96</c:v>
                </c:pt>
                <c:pt idx="130">
                  <c:v>29.12</c:v>
                </c:pt>
                <c:pt idx="131">
                  <c:v>29.28</c:v>
                </c:pt>
                <c:pt idx="132">
                  <c:v>29.44</c:v>
                </c:pt>
                <c:pt idx="133">
                  <c:v>29.6</c:v>
                </c:pt>
                <c:pt idx="134">
                  <c:v>29.76</c:v>
                </c:pt>
                <c:pt idx="135">
                  <c:v>29.92</c:v>
                </c:pt>
                <c:pt idx="136">
                  <c:v>30.08</c:v>
                </c:pt>
                <c:pt idx="137">
                  <c:v>30.24</c:v>
                </c:pt>
                <c:pt idx="138">
                  <c:v>30.4</c:v>
                </c:pt>
                <c:pt idx="139">
                  <c:v>30.56</c:v>
                </c:pt>
                <c:pt idx="140">
                  <c:v>30.72</c:v>
                </c:pt>
                <c:pt idx="141">
                  <c:v>30.88</c:v>
                </c:pt>
                <c:pt idx="142">
                  <c:v>31.04</c:v>
                </c:pt>
                <c:pt idx="143">
                  <c:v>31.2</c:v>
                </c:pt>
                <c:pt idx="144">
                  <c:v>31.36</c:v>
                </c:pt>
                <c:pt idx="145">
                  <c:v>31.52</c:v>
                </c:pt>
                <c:pt idx="146">
                  <c:v>31.68</c:v>
                </c:pt>
                <c:pt idx="147">
                  <c:v>31.84</c:v>
                </c:pt>
                <c:pt idx="148">
                  <c:v>32</c:v>
                </c:pt>
                <c:pt idx="149">
                  <c:v>32.159999999999997</c:v>
                </c:pt>
                <c:pt idx="150">
                  <c:v>32.32</c:v>
                </c:pt>
                <c:pt idx="151">
                  <c:v>32.479999999999997</c:v>
                </c:pt>
                <c:pt idx="152">
                  <c:v>32.64</c:v>
                </c:pt>
                <c:pt idx="153">
                  <c:v>32.799999999999997</c:v>
                </c:pt>
                <c:pt idx="154">
                  <c:v>32.96</c:v>
                </c:pt>
                <c:pt idx="155">
                  <c:v>33.119999999999997</c:v>
                </c:pt>
                <c:pt idx="156">
                  <c:v>33.28</c:v>
                </c:pt>
                <c:pt idx="157">
                  <c:v>33.44</c:v>
                </c:pt>
                <c:pt idx="158">
                  <c:v>33.6</c:v>
                </c:pt>
                <c:pt idx="159">
                  <c:v>33.76</c:v>
                </c:pt>
                <c:pt idx="160">
                  <c:v>33.92</c:v>
                </c:pt>
                <c:pt idx="161">
                  <c:v>34.08</c:v>
                </c:pt>
                <c:pt idx="162">
                  <c:v>34.24</c:v>
                </c:pt>
                <c:pt idx="163">
                  <c:v>34.4</c:v>
                </c:pt>
                <c:pt idx="164">
                  <c:v>34.56</c:v>
                </c:pt>
                <c:pt idx="165">
                  <c:v>34.72</c:v>
                </c:pt>
                <c:pt idx="166">
                  <c:v>34.880000000000003</c:v>
                </c:pt>
                <c:pt idx="167">
                  <c:v>35.04</c:v>
                </c:pt>
                <c:pt idx="168">
                  <c:v>35.200000000000003</c:v>
                </c:pt>
                <c:pt idx="169">
                  <c:v>35.36</c:v>
                </c:pt>
                <c:pt idx="170">
                  <c:v>35.520000000000003</c:v>
                </c:pt>
                <c:pt idx="171">
                  <c:v>35.68</c:v>
                </c:pt>
                <c:pt idx="172">
                  <c:v>35.840000000000003</c:v>
                </c:pt>
                <c:pt idx="173">
                  <c:v>36</c:v>
                </c:pt>
              </c:numCache>
            </c:numRef>
          </c:xVal>
          <c:yVal>
            <c:numRef>
              <c:f>'IP3'!$X$31:$X$204</c:f>
              <c:numCache>
                <c:formatCode>General</c:formatCode>
                <c:ptCount val="174"/>
                <c:pt idx="0">
                  <c:v>14.148393</c:v>
                </c:pt>
                <c:pt idx="1">
                  <c:v>14.019937000000001</c:v>
                </c:pt>
                <c:pt idx="2">
                  <c:v>13.760386</c:v>
                </c:pt>
                <c:pt idx="3">
                  <c:v>13.366885</c:v>
                </c:pt>
                <c:pt idx="4">
                  <c:v>13.571286000000001</c:v>
                </c:pt>
                <c:pt idx="5">
                  <c:v>14.809271000000001</c:v>
                </c:pt>
                <c:pt idx="6">
                  <c:v>15.634169</c:v>
                </c:pt>
                <c:pt idx="7">
                  <c:v>16.618130000000001</c:v>
                </c:pt>
                <c:pt idx="8">
                  <c:v>17.794595999999999</c:v>
                </c:pt>
                <c:pt idx="9">
                  <c:v>17.866402000000001</c:v>
                </c:pt>
                <c:pt idx="10">
                  <c:v>18.078949000000001</c:v>
                </c:pt>
                <c:pt idx="11">
                  <c:v>19.301991000000001</c:v>
                </c:pt>
                <c:pt idx="12">
                  <c:v>19.605899999999998</c:v>
                </c:pt>
                <c:pt idx="13">
                  <c:v>19.449804</c:v>
                </c:pt>
                <c:pt idx="14">
                  <c:v>20.349761999999998</c:v>
                </c:pt>
                <c:pt idx="15">
                  <c:v>21.050225999999999</c:v>
                </c:pt>
                <c:pt idx="16">
                  <c:v>22.843015999999999</c:v>
                </c:pt>
                <c:pt idx="17">
                  <c:v>24.552537999999998</c:v>
                </c:pt>
                <c:pt idx="18">
                  <c:v>22.50919</c:v>
                </c:pt>
                <c:pt idx="19">
                  <c:v>21.860582000000001</c:v>
                </c:pt>
                <c:pt idx="20">
                  <c:v>22.342876</c:v>
                </c:pt>
                <c:pt idx="21">
                  <c:v>21.373066000000001</c:v>
                </c:pt>
                <c:pt idx="22">
                  <c:v>20.777294000000001</c:v>
                </c:pt>
                <c:pt idx="23">
                  <c:v>21.738821000000002</c:v>
                </c:pt>
                <c:pt idx="24">
                  <c:v>22.456419</c:v>
                </c:pt>
                <c:pt idx="25">
                  <c:v>23.298765</c:v>
                </c:pt>
                <c:pt idx="26">
                  <c:v>23.405173999999999</c:v>
                </c:pt>
                <c:pt idx="27">
                  <c:v>23.112031999999999</c:v>
                </c:pt>
                <c:pt idx="28">
                  <c:v>23.026318</c:v>
                </c:pt>
                <c:pt idx="29">
                  <c:v>21.974544999999999</c:v>
                </c:pt>
                <c:pt idx="30">
                  <c:v>21.318045000000001</c:v>
                </c:pt>
                <c:pt idx="31">
                  <c:v>20.433876000000001</c:v>
                </c:pt>
                <c:pt idx="32">
                  <c:v>19.543671</c:v>
                </c:pt>
                <c:pt idx="33">
                  <c:v>18.656645000000001</c:v>
                </c:pt>
                <c:pt idx="34">
                  <c:v>18.981612999999999</c:v>
                </c:pt>
                <c:pt idx="35">
                  <c:v>21.133773999999999</c:v>
                </c:pt>
                <c:pt idx="36">
                  <c:v>21.789299</c:v>
                </c:pt>
                <c:pt idx="37">
                  <c:v>25.111509000000002</c:v>
                </c:pt>
                <c:pt idx="38">
                  <c:v>24.810601999999999</c:v>
                </c:pt>
                <c:pt idx="39">
                  <c:v>27.680817000000001</c:v>
                </c:pt>
                <c:pt idx="40">
                  <c:v>24.601635000000002</c:v>
                </c:pt>
                <c:pt idx="41">
                  <c:v>24.665085000000001</c:v>
                </c:pt>
                <c:pt idx="42">
                  <c:v>24.306173000000001</c:v>
                </c:pt>
                <c:pt idx="43">
                  <c:v>23.999298</c:v>
                </c:pt>
                <c:pt idx="44">
                  <c:v>24.428736000000001</c:v>
                </c:pt>
                <c:pt idx="45">
                  <c:v>27.633154000000001</c:v>
                </c:pt>
                <c:pt idx="46">
                  <c:v>24.382490000000001</c:v>
                </c:pt>
                <c:pt idx="47">
                  <c:v>23.095075999999999</c:v>
                </c:pt>
                <c:pt idx="48">
                  <c:v>22.36871</c:v>
                </c:pt>
                <c:pt idx="49">
                  <c:v>21.795403</c:v>
                </c:pt>
                <c:pt idx="50">
                  <c:v>21.983093</c:v>
                </c:pt>
                <c:pt idx="51">
                  <c:v>21.460609000000002</c:v>
                </c:pt>
                <c:pt idx="52">
                  <c:v>21.306538</c:v>
                </c:pt>
                <c:pt idx="53">
                  <c:v>22.612452999999999</c:v>
                </c:pt>
                <c:pt idx="54">
                  <c:v>26.382843000000001</c:v>
                </c:pt>
                <c:pt idx="55">
                  <c:v>27.261247999999998</c:v>
                </c:pt>
                <c:pt idx="56">
                  <c:v>24.314722</c:v>
                </c:pt>
                <c:pt idx="57">
                  <c:v>24.024183000000001</c:v>
                </c:pt>
                <c:pt idx="58">
                  <c:v>24.397822999999999</c:v>
                </c:pt>
                <c:pt idx="59">
                  <c:v>24.649713999999999</c:v>
                </c:pt>
                <c:pt idx="60">
                  <c:v>24.537758</c:v>
                </c:pt>
                <c:pt idx="61">
                  <c:v>23.475944999999999</c:v>
                </c:pt>
                <c:pt idx="62">
                  <c:v>22.330113999999998</c:v>
                </c:pt>
                <c:pt idx="63">
                  <c:v>22.529897999999999</c:v>
                </c:pt>
                <c:pt idx="64">
                  <c:v>21.743841</c:v>
                </c:pt>
                <c:pt idx="65">
                  <c:v>21.391258000000001</c:v>
                </c:pt>
                <c:pt idx="66">
                  <c:v>20.991066</c:v>
                </c:pt>
                <c:pt idx="67">
                  <c:v>21.417757000000002</c:v>
                </c:pt>
                <c:pt idx="68">
                  <c:v>22.323049999999999</c:v>
                </c:pt>
                <c:pt idx="69">
                  <c:v>22.460263999999999</c:v>
                </c:pt>
                <c:pt idx="70">
                  <c:v>23.405474000000002</c:v>
                </c:pt>
                <c:pt idx="71">
                  <c:v>23.083601000000002</c:v>
                </c:pt>
                <c:pt idx="72">
                  <c:v>22.984573000000001</c:v>
                </c:pt>
                <c:pt idx="73">
                  <c:v>22.453613000000001</c:v>
                </c:pt>
                <c:pt idx="74">
                  <c:v>22.455542000000001</c:v>
                </c:pt>
                <c:pt idx="75">
                  <c:v>22.031127999999999</c:v>
                </c:pt>
                <c:pt idx="76">
                  <c:v>22.486440999999999</c:v>
                </c:pt>
                <c:pt idx="77">
                  <c:v>23.113994999999999</c:v>
                </c:pt>
                <c:pt idx="78">
                  <c:v>23.765443999999999</c:v>
                </c:pt>
                <c:pt idx="79">
                  <c:v>24.54504</c:v>
                </c:pt>
                <c:pt idx="80">
                  <c:v>24.486450000000001</c:v>
                </c:pt>
                <c:pt idx="81">
                  <c:v>22.999065000000002</c:v>
                </c:pt>
                <c:pt idx="82">
                  <c:v>23.682107999999999</c:v>
                </c:pt>
                <c:pt idx="83">
                  <c:v>24.810210999999999</c:v>
                </c:pt>
                <c:pt idx="84">
                  <c:v>25.154036000000001</c:v>
                </c:pt>
                <c:pt idx="85">
                  <c:v>25.651810000000001</c:v>
                </c:pt>
                <c:pt idx="86">
                  <c:v>26.425419000000002</c:v>
                </c:pt>
                <c:pt idx="87">
                  <c:v>25.123940999999999</c:v>
                </c:pt>
                <c:pt idx="88">
                  <c:v>24.091487999999998</c:v>
                </c:pt>
                <c:pt idx="89">
                  <c:v>24.387378999999999</c:v>
                </c:pt>
                <c:pt idx="90">
                  <c:v>24.628246000000001</c:v>
                </c:pt>
                <c:pt idx="91">
                  <c:v>25.011402</c:v>
                </c:pt>
                <c:pt idx="92">
                  <c:v>22.963256999999999</c:v>
                </c:pt>
                <c:pt idx="93">
                  <c:v>21.665932000000002</c:v>
                </c:pt>
                <c:pt idx="94">
                  <c:v>21.239204000000001</c:v>
                </c:pt>
                <c:pt idx="95">
                  <c:v>21.081892</c:v>
                </c:pt>
                <c:pt idx="96">
                  <c:v>21.456236000000001</c:v>
                </c:pt>
                <c:pt idx="97">
                  <c:v>22.097684999999998</c:v>
                </c:pt>
                <c:pt idx="98">
                  <c:v>22.580062999999999</c:v>
                </c:pt>
                <c:pt idx="99">
                  <c:v>21.996919999999999</c:v>
                </c:pt>
                <c:pt idx="100">
                  <c:v>21.393557000000001</c:v>
                </c:pt>
                <c:pt idx="101">
                  <c:v>22.456125</c:v>
                </c:pt>
                <c:pt idx="102">
                  <c:v>24.586008</c:v>
                </c:pt>
                <c:pt idx="103">
                  <c:v>24.863448999999999</c:v>
                </c:pt>
                <c:pt idx="104">
                  <c:v>25.517160000000001</c:v>
                </c:pt>
                <c:pt idx="105">
                  <c:v>24.118773999999998</c:v>
                </c:pt>
                <c:pt idx="106">
                  <c:v>22.216816000000001</c:v>
                </c:pt>
                <c:pt idx="107">
                  <c:v>22.511973999999999</c:v>
                </c:pt>
                <c:pt idx="108">
                  <c:v>23.658591999999999</c:v>
                </c:pt>
                <c:pt idx="109">
                  <c:v>23.523720000000001</c:v>
                </c:pt>
                <c:pt idx="110">
                  <c:v>23.221845999999999</c:v>
                </c:pt>
                <c:pt idx="111">
                  <c:v>22.767582000000001</c:v>
                </c:pt>
                <c:pt idx="112">
                  <c:v>23.568562</c:v>
                </c:pt>
                <c:pt idx="113">
                  <c:v>23.804863000000001</c:v>
                </c:pt>
                <c:pt idx="114">
                  <c:v>23.353383999999998</c:v>
                </c:pt>
                <c:pt idx="115">
                  <c:v>21.966351</c:v>
                </c:pt>
                <c:pt idx="116">
                  <c:v>21.862967000000001</c:v>
                </c:pt>
                <c:pt idx="117">
                  <c:v>21.893108000000002</c:v>
                </c:pt>
                <c:pt idx="118">
                  <c:v>20.958653999999999</c:v>
                </c:pt>
                <c:pt idx="119">
                  <c:v>20.562442999999998</c:v>
                </c:pt>
                <c:pt idx="120">
                  <c:v>21.408912999999998</c:v>
                </c:pt>
                <c:pt idx="121">
                  <c:v>22.650234000000001</c:v>
                </c:pt>
                <c:pt idx="122">
                  <c:v>22.947037000000002</c:v>
                </c:pt>
                <c:pt idx="123">
                  <c:v>21.56352</c:v>
                </c:pt>
                <c:pt idx="124">
                  <c:v>22.045860000000001</c:v>
                </c:pt>
                <c:pt idx="125">
                  <c:v>21.794028999999998</c:v>
                </c:pt>
                <c:pt idx="126">
                  <c:v>22.399052000000001</c:v>
                </c:pt>
                <c:pt idx="127">
                  <c:v>22.349457000000001</c:v>
                </c:pt>
                <c:pt idx="128">
                  <c:v>21.198734000000002</c:v>
                </c:pt>
                <c:pt idx="129">
                  <c:v>21.932022</c:v>
                </c:pt>
                <c:pt idx="130">
                  <c:v>23.743357</c:v>
                </c:pt>
                <c:pt idx="131">
                  <c:v>24.151869000000001</c:v>
                </c:pt>
                <c:pt idx="132">
                  <c:v>24.185742999999999</c:v>
                </c:pt>
                <c:pt idx="133">
                  <c:v>22.623978000000001</c:v>
                </c:pt>
                <c:pt idx="134">
                  <c:v>21.335090999999998</c:v>
                </c:pt>
                <c:pt idx="135">
                  <c:v>22.760142999999999</c:v>
                </c:pt>
                <c:pt idx="136">
                  <c:v>24.657696000000001</c:v>
                </c:pt>
                <c:pt idx="137">
                  <c:v>24.114180000000001</c:v>
                </c:pt>
                <c:pt idx="138">
                  <c:v>25.906556999999999</c:v>
                </c:pt>
                <c:pt idx="139">
                  <c:v>24.566293999999999</c:v>
                </c:pt>
                <c:pt idx="140">
                  <c:v>24.584216999999999</c:v>
                </c:pt>
                <c:pt idx="141">
                  <c:v>25.554099999999998</c:v>
                </c:pt>
                <c:pt idx="142">
                  <c:v>23.767021</c:v>
                </c:pt>
                <c:pt idx="143">
                  <c:v>22.075336</c:v>
                </c:pt>
                <c:pt idx="144">
                  <c:v>22.693791999999998</c:v>
                </c:pt>
                <c:pt idx="145">
                  <c:v>23.053843000000001</c:v>
                </c:pt>
                <c:pt idx="146">
                  <c:v>28.700265999999999</c:v>
                </c:pt>
                <c:pt idx="147">
                  <c:v>24.214811000000001</c:v>
                </c:pt>
                <c:pt idx="148">
                  <c:v>25.853957999999999</c:v>
                </c:pt>
                <c:pt idx="149">
                  <c:v>26.750149</c:v>
                </c:pt>
                <c:pt idx="150">
                  <c:v>29.873535</c:v>
                </c:pt>
                <c:pt idx="151">
                  <c:v>27.603994</c:v>
                </c:pt>
                <c:pt idx="152">
                  <c:v>25.622267000000001</c:v>
                </c:pt>
                <c:pt idx="153">
                  <c:v>26.151731000000002</c:v>
                </c:pt>
                <c:pt idx="154">
                  <c:v>26.407677</c:v>
                </c:pt>
                <c:pt idx="155">
                  <c:v>23.438390999999999</c:v>
                </c:pt>
                <c:pt idx="156">
                  <c:v>22.66358</c:v>
                </c:pt>
                <c:pt idx="157">
                  <c:v>24.578308</c:v>
                </c:pt>
                <c:pt idx="158">
                  <c:v>23.499807000000001</c:v>
                </c:pt>
                <c:pt idx="159">
                  <c:v>22.894047</c:v>
                </c:pt>
                <c:pt idx="160">
                  <c:v>23.500450000000001</c:v>
                </c:pt>
                <c:pt idx="161">
                  <c:v>25.228414999999998</c:v>
                </c:pt>
                <c:pt idx="162">
                  <c:v>23.500734000000001</c:v>
                </c:pt>
                <c:pt idx="163">
                  <c:v>22.594151</c:v>
                </c:pt>
                <c:pt idx="164">
                  <c:v>24.238358999999999</c:v>
                </c:pt>
                <c:pt idx="165">
                  <c:v>23.236550999999999</c:v>
                </c:pt>
                <c:pt idx="166">
                  <c:v>23.766665</c:v>
                </c:pt>
                <c:pt idx="167">
                  <c:v>25.227920999999998</c:v>
                </c:pt>
                <c:pt idx="168">
                  <c:v>23.941624000000001</c:v>
                </c:pt>
                <c:pt idx="169">
                  <c:v>22.864111000000001</c:v>
                </c:pt>
                <c:pt idx="170">
                  <c:v>23.889327999999999</c:v>
                </c:pt>
                <c:pt idx="171">
                  <c:v>24.297245</c:v>
                </c:pt>
                <c:pt idx="172">
                  <c:v>25.313967000000002</c:v>
                </c:pt>
                <c:pt idx="173">
                  <c:v>24.366159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44-4FCF-B507-FB2C7832E510}"/>
            </c:ext>
          </c:extLst>
        </c:ser>
        <c:ser>
          <c:idx val="2"/>
          <c:order val="1"/>
          <c:tx>
            <c:strRef>
              <c:f>'IP3'!$AD$2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'IP3'!$AC$31:$AC$103</c:f>
              <c:numCache>
                <c:formatCode>General</c:formatCode>
                <c:ptCount val="73"/>
                <c:pt idx="0">
                  <c:v>8.32</c:v>
                </c:pt>
                <c:pt idx="1">
                  <c:v>8.48</c:v>
                </c:pt>
                <c:pt idx="2">
                  <c:v>8.64</c:v>
                </c:pt>
                <c:pt idx="3">
                  <c:v>8.8000000000000007</c:v>
                </c:pt>
                <c:pt idx="4">
                  <c:v>8.9600000000000009</c:v>
                </c:pt>
                <c:pt idx="5">
                  <c:v>9.1199999999999992</c:v>
                </c:pt>
                <c:pt idx="6">
                  <c:v>9.2799999999999994</c:v>
                </c:pt>
                <c:pt idx="7">
                  <c:v>9.44</c:v>
                </c:pt>
                <c:pt idx="8">
                  <c:v>9.6</c:v>
                </c:pt>
                <c:pt idx="9">
                  <c:v>9.76</c:v>
                </c:pt>
                <c:pt idx="10">
                  <c:v>9.92</c:v>
                </c:pt>
                <c:pt idx="11">
                  <c:v>10.08</c:v>
                </c:pt>
                <c:pt idx="12">
                  <c:v>10.24</c:v>
                </c:pt>
                <c:pt idx="13">
                  <c:v>10.4</c:v>
                </c:pt>
                <c:pt idx="14">
                  <c:v>10.56</c:v>
                </c:pt>
                <c:pt idx="15">
                  <c:v>10.72</c:v>
                </c:pt>
                <c:pt idx="16">
                  <c:v>10.88</c:v>
                </c:pt>
                <c:pt idx="17">
                  <c:v>11.04</c:v>
                </c:pt>
                <c:pt idx="18">
                  <c:v>11.2</c:v>
                </c:pt>
                <c:pt idx="19">
                  <c:v>11.36</c:v>
                </c:pt>
                <c:pt idx="20">
                  <c:v>11.52</c:v>
                </c:pt>
                <c:pt idx="21">
                  <c:v>11.68</c:v>
                </c:pt>
                <c:pt idx="22">
                  <c:v>11.84</c:v>
                </c:pt>
                <c:pt idx="23">
                  <c:v>12</c:v>
                </c:pt>
                <c:pt idx="24">
                  <c:v>12.16</c:v>
                </c:pt>
                <c:pt idx="25">
                  <c:v>12.32</c:v>
                </c:pt>
                <c:pt idx="26">
                  <c:v>12.48</c:v>
                </c:pt>
                <c:pt idx="27">
                  <c:v>12.64</c:v>
                </c:pt>
                <c:pt idx="28">
                  <c:v>12.8</c:v>
                </c:pt>
                <c:pt idx="29">
                  <c:v>12.96</c:v>
                </c:pt>
                <c:pt idx="30">
                  <c:v>13.12</c:v>
                </c:pt>
                <c:pt idx="31">
                  <c:v>13.28</c:v>
                </c:pt>
                <c:pt idx="32">
                  <c:v>13.44</c:v>
                </c:pt>
                <c:pt idx="33">
                  <c:v>13.6</c:v>
                </c:pt>
                <c:pt idx="34">
                  <c:v>13.76</c:v>
                </c:pt>
                <c:pt idx="35">
                  <c:v>13.92</c:v>
                </c:pt>
                <c:pt idx="36">
                  <c:v>14.08</c:v>
                </c:pt>
                <c:pt idx="37">
                  <c:v>14.24</c:v>
                </c:pt>
                <c:pt idx="38">
                  <c:v>14.4</c:v>
                </c:pt>
                <c:pt idx="39">
                  <c:v>14.56</c:v>
                </c:pt>
                <c:pt idx="40">
                  <c:v>14.72</c:v>
                </c:pt>
                <c:pt idx="41">
                  <c:v>14.88</c:v>
                </c:pt>
                <c:pt idx="42">
                  <c:v>15.04</c:v>
                </c:pt>
                <c:pt idx="43">
                  <c:v>15.2</c:v>
                </c:pt>
                <c:pt idx="44">
                  <c:v>15.36</c:v>
                </c:pt>
                <c:pt idx="45">
                  <c:v>15.52</c:v>
                </c:pt>
                <c:pt idx="46">
                  <c:v>15.68</c:v>
                </c:pt>
                <c:pt idx="47">
                  <c:v>15.84</c:v>
                </c:pt>
                <c:pt idx="48">
                  <c:v>16</c:v>
                </c:pt>
                <c:pt idx="49">
                  <c:v>16.16</c:v>
                </c:pt>
                <c:pt idx="50">
                  <c:v>16.32</c:v>
                </c:pt>
                <c:pt idx="51">
                  <c:v>16.48</c:v>
                </c:pt>
                <c:pt idx="52">
                  <c:v>16.64</c:v>
                </c:pt>
                <c:pt idx="53">
                  <c:v>16.8</c:v>
                </c:pt>
                <c:pt idx="54">
                  <c:v>16.96</c:v>
                </c:pt>
                <c:pt idx="55">
                  <c:v>17.12</c:v>
                </c:pt>
                <c:pt idx="56">
                  <c:v>17.28</c:v>
                </c:pt>
                <c:pt idx="57">
                  <c:v>17.440000000000001</c:v>
                </c:pt>
                <c:pt idx="58">
                  <c:v>17.600000000000001</c:v>
                </c:pt>
                <c:pt idx="59">
                  <c:v>17.760000000000002</c:v>
                </c:pt>
                <c:pt idx="60">
                  <c:v>17.920000000000002</c:v>
                </c:pt>
                <c:pt idx="61">
                  <c:v>18.079999999999998</c:v>
                </c:pt>
                <c:pt idx="62">
                  <c:v>18.239999999999998</c:v>
                </c:pt>
                <c:pt idx="63">
                  <c:v>18.399999999999999</c:v>
                </c:pt>
                <c:pt idx="64">
                  <c:v>18.559999999999999</c:v>
                </c:pt>
                <c:pt idx="65">
                  <c:v>18.72</c:v>
                </c:pt>
                <c:pt idx="66">
                  <c:v>18.88</c:v>
                </c:pt>
                <c:pt idx="67">
                  <c:v>19.04</c:v>
                </c:pt>
                <c:pt idx="68">
                  <c:v>19.2</c:v>
                </c:pt>
                <c:pt idx="69">
                  <c:v>19.36</c:v>
                </c:pt>
                <c:pt idx="70">
                  <c:v>19.52</c:v>
                </c:pt>
                <c:pt idx="71">
                  <c:v>19.68</c:v>
                </c:pt>
                <c:pt idx="72">
                  <c:v>19.84</c:v>
                </c:pt>
              </c:numCache>
            </c:numRef>
          </c:xVal>
          <c:yVal>
            <c:numRef>
              <c:f>'IP3'!$AD$31:$AD$103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C44-4FCF-B507-FB2C7832E510}"/>
            </c:ext>
          </c:extLst>
        </c:ser>
        <c:ser>
          <c:idx val="1"/>
          <c:order val="2"/>
          <c:tx>
            <c:strRef>
              <c:f>'IP3'!$AA$2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'IP3'!$Z$31:$Z$204</c:f>
              <c:numCache>
                <c:formatCode>General</c:formatCode>
                <c:ptCount val="174"/>
                <c:pt idx="0">
                  <c:v>8.32</c:v>
                </c:pt>
                <c:pt idx="1">
                  <c:v>8.48</c:v>
                </c:pt>
                <c:pt idx="2">
                  <c:v>8.64</c:v>
                </c:pt>
                <c:pt idx="3">
                  <c:v>8.8000000000000007</c:v>
                </c:pt>
                <c:pt idx="4">
                  <c:v>8.9600000000000009</c:v>
                </c:pt>
                <c:pt idx="5">
                  <c:v>9.1199999999999992</c:v>
                </c:pt>
                <c:pt idx="6">
                  <c:v>9.2799999999999994</c:v>
                </c:pt>
                <c:pt idx="7">
                  <c:v>9.44</c:v>
                </c:pt>
                <c:pt idx="8">
                  <c:v>9.6</c:v>
                </c:pt>
                <c:pt idx="9">
                  <c:v>9.76</c:v>
                </c:pt>
                <c:pt idx="10">
                  <c:v>9.92</c:v>
                </c:pt>
                <c:pt idx="11">
                  <c:v>10.08</c:v>
                </c:pt>
                <c:pt idx="12">
                  <c:v>10.24</c:v>
                </c:pt>
                <c:pt idx="13">
                  <c:v>10.4</c:v>
                </c:pt>
                <c:pt idx="14">
                  <c:v>10.56</c:v>
                </c:pt>
                <c:pt idx="15">
                  <c:v>10.72</c:v>
                </c:pt>
                <c:pt idx="16">
                  <c:v>10.88</c:v>
                </c:pt>
                <c:pt idx="17">
                  <c:v>11.04</c:v>
                </c:pt>
                <c:pt idx="18">
                  <c:v>11.2</c:v>
                </c:pt>
                <c:pt idx="19">
                  <c:v>11.36</c:v>
                </c:pt>
                <c:pt idx="20">
                  <c:v>11.52</c:v>
                </c:pt>
                <c:pt idx="21">
                  <c:v>11.68</c:v>
                </c:pt>
                <c:pt idx="22">
                  <c:v>11.84</c:v>
                </c:pt>
                <c:pt idx="23">
                  <c:v>12</c:v>
                </c:pt>
                <c:pt idx="24">
                  <c:v>12.16</c:v>
                </c:pt>
                <c:pt idx="25">
                  <c:v>12.32</c:v>
                </c:pt>
                <c:pt idx="26">
                  <c:v>12.48</c:v>
                </c:pt>
                <c:pt idx="27">
                  <c:v>12.64</c:v>
                </c:pt>
                <c:pt idx="28">
                  <c:v>12.8</c:v>
                </c:pt>
                <c:pt idx="29">
                  <c:v>12.96</c:v>
                </c:pt>
                <c:pt idx="30">
                  <c:v>13.12</c:v>
                </c:pt>
                <c:pt idx="31">
                  <c:v>13.28</c:v>
                </c:pt>
                <c:pt idx="32">
                  <c:v>13.44</c:v>
                </c:pt>
                <c:pt idx="33">
                  <c:v>13.6</c:v>
                </c:pt>
                <c:pt idx="34">
                  <c:v>13.76</c:v>
                </c:pt>
                <c:pt idx="35">
                  <c:v>13.92</c:v>
                </c:pt>
                <c:pt idx="36">
                  <c:v>14.08</c:v>
                </c:pt>
                <c:pt idx="37">
                  <c:v>14.24</c:v>
                </c:pt>
                <c:pt idx="38">
                  <c:v>14.4</c:v>
                </c:pt>
                <c:pt idx="39">
                  <c:v>14.56</c:v>
                </c:pt>
                <c:pt idx="40">
                  <c:v>14.72</c:v>
                </c:pt>
                <c:pt idx="41">
                  <c:v>14.88</c:v>
                </c:pt>
                <c:pt idx="42">
                  <c:v>15.04</c:v>
                </c:pt>
                <c:pt idx="43">
                  <c:v>15.2</c:v>
                </c:pt>
                <c:pt idx="44">
                  <c:v>15.36</c:v>
                </c:pt>
                <c:pt idx="45">
                  <c:v>15.52</c:v>
                </c:pt>
                <c:pt idx="46">
                  <c:v>15.68</c:v>
                </c:pt>
                <c:pt idx="47">
                  <c:v>15.84</c:v>
                </c:pt>
                <c:pt idx="48">
                  <c:v>16</c:v>
                </c:pt>
                <c:pt idx="49">
                  <c:v>16.16</c:v>
                </c:pt>
                <c:pt idx="50">
                  <c:v>16.32</c:v>
                </c:pt>
                <c:pt idx="51">
                  <c:v>16.48</c:v>
                </c:pt>
                <c:pt idx="52">
                  <c:v>16.64</c:v>
                </c:pt>
                <c:pt idx="53">
                  <c:v>16.8</c:v>
                </c:pt>
                <c:pt idx="54">
                  <c:v>16.96</c:v>
                </c:pt>
                <c:pt idx="55">
                  <c:v>17.12</c:v>
                </c:pt>
                <c:pt idx="56">
                  <c:v>17.28</c:v>
                </c:pt>
                <c:pt idx="57">
                  <c:v>17.440000000000001</c:v>
                </c:pt>
                <c:pt idx="58">
                  <c:v>17.600000000000001</c:v>
                </c:pt>
                <c:pt idx="59">
                  <c:v>17.760000000000002</c:v>
                </c:pt>
                <c:pt idx="60">
                  <c:v>17.920000000000002</c:v>
                </c:pt>
                <c:pt idx="61">
                  <c:v>18.079999999999998</c:v>
                </c:pt>
                <c:pt idx="62">
                  <c:v>18.239999999999998</c:v>
                </c:pt>
                <c:pt idx="63">
                  <c:v>18.399999999999999</c:v>
                </c:pt>
                <c:pt idx="64">
                  <c:v>18.559999999999999</c:v>
                </c:pt>
                <c:pt idx="65">
                  <c:v>18.72</c:v>
                </c:pt>
                <c:pt idx="66">
                  <c:v>18.88</c:v>
                </c:pt>
                <c:pt idx="67">
                  <c:v>19.04</c:v>
                </c:pt>
                <c:pt idx="68">
                  <c:v>19.2</c:v>
                </c:pt>
                <c:pt idx="69">
                  <c:v>19.36</c:v>
                </c:pt>
                <c:pt idx="70">
                  <c:v>19.52</c:v>
                </c:pt>
                <c:pt idx="71">
                  <c:v>19.68</c:v>
                </c:pt>
                <c:pt idx="72">
                  <c:v>19.84</c:v>
                </c:pt>
                <c:pt idx="73">
                  <c:v>20</c:v>
                </c:pt>
                <c:pt idx="74">
                  <c:v>20.16</c:v>
                </c:pt>
                <c:pt idx="75">
                  <c:v>20.32</c:v>
                </c:pt>
                <c:pt idx="76">
                  <c:v>20.48</c:v>
                </c:pt>
                <c:pt idx="77">
                  <c:v>20.64</c:v>
                </c:pt>
                <c:pt idx="78">
                  <c:v>20.8</c:v>
                </c:pt>
                <c:pt idx="79">
                  <c:v>20.96</c:v>
                </c:pt>
                <c:pt idx="80">
                  <c:v>21.12</c:v>
                </c:pt>
                <c:pt idx="81">
                  <c:v>21.28</c:v>
                </c:pt>
                <c:pt idx="82">
                  <c:v>21.44</c:v>
                </c:pt>
                <c:pt idx="83">
                  <c:v>21.6</c:v>
                </c:pt>
                <c:pt idx="84">
                  <c:v>21.76</c:v>
                </c:pt>
                <c:pt idx="85">
                  <c:v>21.92</c:v>
                </c:pt>
                <c:pt idx="86">
                  <c:v>22.08</c:v>
                </c:pt>
                <c:pt idx="87">
                  <c:v>22.24</c:v>
                </c:pt>
                <c:pt idx="88">
                  <c:v>22.4</c:v>
                </c:pt>
                <c:pt idx="89">
                  <c:v>22.56</c:v>
                </c:pt>
                <c:pt idx="90">
                  <c:v>22.72</c:v>
                </c:pt>
                <c:pt idx="91">
                  <c:v>22.88</c:v>
                </c:pt>
                <c:pt idx="92">
                  <c:v>23.04</c:v>
                </c:pt>
                <c:pt idx="93">
                  <c:v>23.2</c:v>
                </c:pt>
                <c:pt idx="94">
                  <c:v>23.36</c:v>
                </c:pt>
                <c:pt idx="95">
                  <c:v>23.52</c:v>
                </c:pt>
                <c:pt idx="96">
                  <c:v>23.68</c:v>
                </c:pt>
                <c:pt idx="97">
                  <c:v>23.84</c:v>
                </c:pt>
                <c:pt idx="98">
                  <c:v>24</c:v>
                </c:pt>
                <c:pt idx="99">
                  <c:v>24.16</c:v>
                </c:pt>
                <c:pt idx="100">
                  <c:v>24.32</c:v>
                </c:pt>
                <c:pt idx="101">
                  <c:v>24.48</c:v>
                </c:pt>
                <c:pt idx="102">
                  <c:v>24.64</c:v>
                </c:pt>
                <c:pt idx="103">
                  <c:v>24.8</c:v>
                </c:pt>
                <c:pt idx="104">
                  <c:v>24.96</c:v>
                </c:pt>
                <c:pt idx="105">
                  <c:v>25.12</c:v>
                </c:pt>
                <c:pt idx="106">
                  <c:v>25.28</c:v>
                </c:pt>
                <c:pt idx="107">
                  <c:v>25.44</c:v>
                </c:pt>
                <c:pt idx="108">
                  <c:v>25.6</c:v>
                </c:pt>
                <c:pt idx="109">
                  <c:v>25.76</c:v>
                </c:pt>
                <c:pt idx="110">
                  <c:v>25.92</c:v>
                </c:pt>
                <c:pt idx="111">
                  <c:v>26.08</c:v>
                </c:pt>
                <c:pt idx="112">
                  <c:v>26.24</c:v>
                </c:pt>
                <c:pt idx="113">
                  <c:v>26.4</c:v>
                </c:pt>
                <c:pt idx="114">
                  <c:v>26.56</c:v>
                </c:pt>
                <c:pt idx="115">
                  <c:v>26.72</c:v>
                </c:pt>
                <c:pt idx="116">
                  <c:v>26.88</c:v>
                </c:pt>
                <c:pt idx="117">
                  <c:v>27.04</c:v>
                </c:pt>
                <c:pt idx="118">
                  <c:v>27.2</c:v>
                </c:pt>
                <c:pt idx="119">
                  <c:v>27.36</c:v>
                </c:pt>
                <c:pt idx="120">
                  <c:v>27.52</c:v>
                </c:pt>
                <c:pt idx="121">
                  <c:v>27.68</c:v>
                </c:pt>
                <c:pt idx="122">
                  <c:v>27.84</c:v>
                </c:pt>
                <c:pt idx="123">
                  <c:v>28</c:v>
                </c:pt>
                <c:pt idx="124">
                  <c:v>28.16</c:v>
                </c:pt>
                <c:pt idx="125">
                  <c:v>28.32</c:v>
                </c:pt>
                <c:pt idx="126">
                  <c:v>28.48</c:v>
                </c:pt>
                <c:pt idx="127">
                  <c:v>28.64</c:v>
                </c:pt>
                <c:pt idx="128">
                  <c:v>28.8</c:v>
                </c:pt>
                <c:pt idx="129">
                  <c:v>28.96</c:v>
                </c:pt>
                <c:pt idx="130">
                  <c:v>29.12</c:v>
                </c:pt>
                <c:pt idx="131">
                  <c:v>29.28</c:v>
                </c:pt>
                <c:pt idx="132">
                  <c:v>29.44</c:v>
                </c:pt>
                <c:pt idx="133">
                  <c:v>29.6</c:v>
                </c:pt>
                <c:pt idx="134">
                  <c:v>29.76</c:v>
                </c:pt>
                <c:pt idx="135">
                  <c:v>29.92</c:v>
                </c:pt>
                <c:pt idx="136">
                  <c:v>30.08</c:v>
                </c:pt>
                <c:pt idx="137">
                  <c:v>30.24</c:v>
                </c:pt>
                <c:pt idx="138">
                  <c:v>30.4</c:v>
                </c:pt>
                <c:pt idx="139">
                  <c:v>30.56</c:v>
                </c:pt>
                <c:pt idx="140">
                  <c:v>30.72</c:v>
                </c:pt>
                <c:pt idx="141">
                  <c:v>30.88</c:v>
                </c:pt>
                <c:pt idx="142">
                  <c:v>31.04</c:v>
                </c:pt>
                <c:pt idx="143">
                  <c:v>31.2</c:v>
                </c:pt>
                <c:pt idx="144">
                  <c:v>31.36</c:v>
                </c:pt>
                <c:pt idx="145">
                  <c:v>31.52</c:v>
                </c:pt>
                <c:pt idx="146">
                  <c:v>31.68</c:v>
                </c:pt>
                <c:pt idx="147">
                  <c:v>31.84</c:v>
                </c:pt>
                <c:pt idx="148">
                  <c:v>32</c:v>
                </c:pt>
                <c:pt idx="149">
                  <c:v>32.159999999999997</c:v>
                </c:pt>
                <c:pt idx="150">
                  <c:v>32.32</c:v>
                </c:pt>
                <c:pt idx="151">
                  <c:v>32.479999999999997</c:v>
                </c:pt>
                <c:pt idx="152">
                  <c:v>32.64</c:v>
                </c:pt>
                <c:pt idx="153">
                  <c:v>32.799999999999997</c:v>
                </c:pt>
                <c:pt idx="154">
                  <c:v>32.96</c:v>
                </c:pt>
                <c:pt idx="155">
                  <c:v>33.119999999999997</c:v>
                </c:pt>
                <c:pt idx="156">
                  <c:v>33.28</c:v>
                </c:pt>
                <c:pt idx="157">
                  <c:v>33.44</c:v>
                </c:pt>
                <c:pt idx="158">
                  <c:v>33.6</c:v>
                </c:pt>
                <c:pt idx="159">
                  <c:v>33.76</c:v>
                </c:pt>
                <c:pt idx="160">
                  <c:v>33.92</c:v>
                </c:pt>
                <c:pt idx="161">
                  <c:v>34.08</c:v>
                </c:pt>
                <c:pt idx="162">
                  <c:v>34.24</c:v>
                </c:pt>
                <c:pt idx="163">
                  <c:v>34.4</c:v>
                </c:pt>
                <c:pt idx="164">
                  <c:v>34.56</c:v>
                </c:pt>
                <c:pt idx="165">
                  <c:v>34.72</c:v>
                </c:pt>
                <c:pt idx="166">
                  <c:v>34.880000000000003</c:v>
                </c:pt>
                <c:pt idx="167">
                  <c:v>35.04</c:v>
                </c:pt>
                <c:pt idx="168">
                  <c:v>35.200000000000003</c:v>
                </c:pt>
                <c:pt idx="169">
                  <c:v>35.36</c:v>
                </c:pt>
                <c:pt idx="170">
                  <c:v>35.520000000000003</c:v>
                </c:pt>
                <c:pt idx="171">
                  <c:v>35.68</c:v>
                </c:pt>
                <c:pt idx="172">
                  <c:v>35.840000000000003</c:v>
                </c:pt>
                <c:pt idx="173">
                  <c:v>36</c:v>
                </c:pt>
              </c:numCache>
            </c:numRef>
          </c:xVal>
          <c:yVal>
            <c:numRef>
              <c:f>'IP3'!$AA$31:$AA$204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44-4FCF-B507-FB2C7832E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05408"/>
        <c:axId val="71507328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'IP3'!#REF!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0.191</c:v>
                      </c:pt>
                      <c:pt idx="1">
                        <c:v>0.35231632653061001</c:v>
                      </c:pt>
                      <c:pt idx="2">
                        <c:v>0.51363265306121997</c:v>
                      </c:pt>
                      <c:pt idx="3">
                        <c:v>0.67494897959184008</c:v>
                      </c:pt>
                      <c:pt idx="4">
                        <c:v>0.83626530612244998</c:v>
                      </c:pt>
                      <c:pt idx="5">
                        <c:v>0.99758163265305999</c:v>
                      </c:pt>
                      <c:pt idx="6">
                        <c:v>1.1588979591837001</c:v>
                      </c:pt>
                      <c:pt idx="7">
                        <c:v>1.3202142857143</c:v>
                      </c:pt>
                      <c:pt idx="8">
                        <c:v>1.4815306122448999</c:v>
                      </c:pt>
                      <c:pt idx="9">
                        <c:v>1.6428469387755</c:v>
                      </c:pt>
                      <c:pt idx="10">
                        <c:v>1.8041632653060999</c:v>
                      </c:pt>
                      <c:pt idx="11">
                        <c:v>1.9654795918367001</c:v>
                      </c:pt>
                      <c:pt idx="12">
                        <c:v>2.1267959183673</c:v>
                      </c:pt>
                      <c:pt idx="13">
                        <c:v>2.2881122448979996</c:v>
                      </c:pt>
                      <c:pt idx="14">
                        <c:v>2.4494285714285997</c:v>
                      </c:pt>
                      <c:pt idx="15">
                        <c:v>2.6107448979591998</c:v>
                      </c:pt>
                      <c:pt idx="16">
                        <c:v>2.7720612244898</c:v>
                      </c:pt>
                      <c:pt idx="17">
                        <c:v>2.9333775510204001</c:v>
                      </c:pt>
                      <c:pt idx="18">
                        <c:v>3.0946938775510002</c:v>
                      </c:pt>
                      <c:pt idx="19">
                        <c:v>3.2560102040816004</c:v>
                      </c:pt>
                      <c:pt idx="20">
                        <c:v>3.4173265306121996</c:v>
                      </c:pt>
                      <c:pt idx="21">
                        <c:v>3.5786428571429001</c:v>
                      </c:pt>
                      <c:pt idx="22">
                        <c:v>3.7399591836735002</c:v>
                      </c:pt>
                      <c:pt idx="23">
                        <c:v>3.9012755102041003</c:v>
                      </c:pt>
                      <c:pt idx="24">
                        <c:v>4.0625918367347005</c:v>
                      </c:pt>
                      <c:pt idx="25">
                        <c:v>4.2239081632652997</c:v>
                      </c:pt>
                      <c:pt idx="26">
                        <c:v>4.3852244897959007</c:v>
                      </c:pt>
                      <c:pt idx="27">
                        <c:v>4.5465408163265</c:v>
                      </c:pt>
                      <c:pt idx="28">
                        <c:v>4.7078571428570992</c:v>
                      </c:pt>
                      <c:pt idx="29">
                        <c:v>4.8691734693878006</c:v>
                      </c:pt>
                      <c:pt idx="30">
                        <c:v>5.0304897959183998</c:v>
                      </c:pt>
                      <c:pt idx="31">
                        <c:v>5.191806122449</c:v>
                      </c:pt>
                      <c:pt idx="32">
                        <c:v>5.3531224489796001</c:v>
                      </c:pt>
                      <c:pt idx="33">
                        <c:v>5.5144387755101993</c:v>
                      </c:pt>
                      <c:pt idx="34">
                        <c:v>5.6757551020408004</c:v>
                      </c:pt>
                      <c:pt idx="35">
                        <c:v>5.8370714285713996</c:v>
                      </c:pt>
                      <c:pt idx="36">
                        <c:v>5.9983877551020006</c:v>
                      </c:pt>
                      <c:pt idx="37">
                        <c:v>6.1597040816327002</c:v>
                      </c:pt>
                      <c:pt idx="38">
                        <c:v>6.3210204081632995</c:v>
                      </c:pt>
                      <c:pt idx="39">
                        <c:v>6.4823367346939005</c:v>
                      </c:pt>
                      <c:pt idx="40">
                        <c:v>6.6436530612244997</c:v>
                      </c:pt>
                      <c:pt idx="41">
                        <c:v>6.8049693877550999</c:v>
                      </c:pt>
                      <c:pt idx="42">
                        <c:v>6.9662857142857</c:v>
                      </c:pt>
                      <c:pt idx="43">
                        <c:v>7.1276020408163001</c:v>
                      </c:pt>
                      <c:pt idx="44">
                        <c:v>7.2889183673469002</c:v>
                      </c:pt>
                      <c:pt idx="45">
                        <c:v>7.4502346938775998</c:v>
                      </c:pt>
                      <c:pt idx="46">
                        <c:v>7.6115510204082</c:v>
                      </c:pt>
                      <c:pt idx="47">
                        <c:v>7.7728673469388001</c:v>
                      </c:pt>
                      <c:pt idx="48">
                        <c:v>7.9341836734694002</c:v>
                      </c:pt>
                      <c:pt idx="49">
                        <c:v>8.0954999999999995</c:v>
                      </c:pt>
                      <c:pt idx="50">
                        <c:v>8.2568163265305987</c:v>
                      </c:pt>
                      <c:pt idx="51">
                        <c:v>8.4181326530611997</c:v>
                      </c:pt>
                      <c:pt idx="52">
                        <c:v>8.579448979591799</c:v>
                      </c:pt>
                      <c:pt idx="53">
                        <c:v>8.7407653061224</c:v>
                      </c:pt>
                      <c:pt idx="54">
                        <c:v>8.9020816326530987</c:v>
                      </c:pt>
                      <c:pt idx="55">
                        <c:v>9.0633979591836997</c:v>
                      </c:pt>
                      <c:pt idx="56">
                        <c:v>9.2247142857143007</c:v>
                      </c:pt>
                      <c:pt idx="57">
                        <c:v>9.3860306122449</c:v>
                      </c:pt>
                      <c:pt idx="58">
                        <c:v>9.5473469387754992</c:v>
                      </c:pt>
                      <c:pt idx="59">
                        <c:v>9.7086632653061002</c:v>
                      </c:pt>
                      <c:pt idx="60">
                        <c:v>9.8699795918367013</c:v>
                      </c:pt>
                      <c:pt idx="61">
                        <c:v>10.031295918367</c:v>
                      </c:pt>
                      <c:pt idx="62">
                        <c:v>10.192612244898001</c:v>
                      </c:pt>
                      <c:pt idx="63">
                        <c:v>10.353928571429002</c:v>
                      </c:pt>
                      <c:pt idx="64">
                        <c:v>10.515244897958999</c:v>
                      </c:pt>
                      <c:pt idx="65">
                        <c:v>10.676561224489999</c:v>
                      </c:pt>
                      <c:pt idx="66">
                        <c:v>10.83787755102</c:v>
                      </c:pt>
                      <c:pt idx="67">
                        <c:v>10.999193877551001</c:v>
                      </c:pt>
                      <c:pt idx="68">
                        <c:v>11.160510204082001</c:v>
                      </c:pt>
                      <c:pt idx="69">
                        <c:v>11.321826530612</c:v>
                      </c:pt>
                      <c:pt idx="70">
                        <c:v>11.483142857142999</c:v>
                      </c:pt>
                      <c:pt idx="71">
                        <c:v>11.644459183673</c:v>
                      </c:pt>
                      <c:pt idx="72">
                        <c:v>11.805775510204001</c:v>
                      </c:pt>
                      <c:pt idx="73">
                        <c:v>11.967091836735001</c:v>
                      </c:pt>
                      <c:pt idx="74">
                        <c:v>12.128408163265</c:v>
                      </c:pt>
                      <c:pt idx="75">
                        <c:v>12.289724489795999</c:v>
                      </c:pt>
                      <c:pt idx="76">
                        <c:v>12.451040816327</c:v>
                      </c:pt>
                      <c:pt idx="77">
                        <c:v>12.612357142857</c:v>
                      </c:pt>
                      <c:pt idx="78">
                        <c:v>12.773673469388001</c:v>
                      </c:pt>
                      <c:pt idx="79">
                        <c:v>12.934989795918</c:v>
                      </c:pt>
                      <c:pt idx="80">
                        <c:v>13.096306122448999</c:v>
                      </c:pt>
                      <c:pt idx="81">
                        <c:v>13.257622448979999</c:v>
                      </c:pt>
                      <c:pt idx="82">
                        <c:v>13.41893877551</c:v>
                      </c:pt>
                      <c:pt idx="83">
                        <c:v>13.580255102041001</c:v>
                      </c:pt>
                      <c:pt idx="84">
                        <c:v>13.741571428571</c:v>
                      </c:pt>
                      <c:pt idx="85">
                        <c:v>13.902887755101998</c:v>
                      </c:pt>
                      <c:pt idx="86">
                        <c:v>14.064204081632999</c:v>
                      </c:pt>
                      <c:pt idx="87">
                        <c:v>14.225520408163</c:v>
                      </c:pt>
                      <c:pt idx="88">
                        <c:v>14.386836734694</c:v>
                      </c:pt>
                      <c:pt idx="89">
                        <c:v>14.548153061224001</c:v>
                      </c:pt>
                      <c:pt idx="90">
                        <c:v>14.709469387755</c:v>
                      </c:pt>
                      <c:pt idx="91">
                        <c:v>14.870785714285999</c:v>
                      </c:pt>
                      <c:pt idx="92">
                        <c:v>15.032102040816</c:v>
                      </c:pt>
                      <c:pt idx="93">
                        <c:v>15.193418367347</c:v>
                      </c:pt>
                      <c:pt idx="94">
                        <c:v>15.354734693878001</c:v>
                      </c:pt>
                      <c:pt idx="95">
                        <c:v>15.516051020408002</c:v>
                      </c:pt>
                      <c:pt idx="96">
                        <c:v>15.677367346938999</c:v>
                      </c:pt>
                      <c:pt idx="97">
                        <c:v>15.838683673468999</c:v>
                      </c:pt>
                      <c:pt idx="98">
                        <c:v>16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BC44-4FCF-B507-FB2C7832E51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'IP3'!#REF!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0.191</c:v>
                      </c:pt>
                      <c:pt idx="1">
                        <c:v>0.35231632653061001</c:v>
                      </c:pt>
                      <c:pt idx="2">
                        <c:v>0.51363265306121997</c:v>
                      </c:pt>
                      <c:pt idx="3">
                        <c:v>0.67494897959184008</c:v>
                      </c:pt>
                      <c:pt idx="4">
                        <c:v>0.83626530612244998</c:v>
                      </c:pt>
                      <c:pt idx="5">
                        <c:v>0.99758163265305999</c:v>
                      </c:pt>
                      <c:pt idx="6">
                        <c:v>1.1588979591837001</c:v>
                      </c:pt>
                      <c:pt idx="7">
                        <c:v>1.3202142857143</c:v>
                      </c:pt>
                      <c:pt idx="8">
                        <c:v>1.4815306122448999</c:v>
                      </c:pt>
                      <c:pt idx="9">
                        <c:v>1.6428469387755</c:v>
                      </c:pt>
                      <c:pt idx="10">
                        <c:v>1.8041632653060999</c:v>
                      </c:pt>
                      <c:pt idx="11">
                        <c:v>1.9654795918367001</c:v>
                      </c:pt>
                      <c:pt idx="12">
                        <c:v>2.1267959183673</c:v>
                      </c:pt>
                      <c:pt idx="13">
                        <c:v>2.2881122448979996</c:v>
                      </c:pt>
                      <c:pt idx="14">
                        <c:v>2.4494285714285997</c:v>
                      </c:pt>
                      <c:pt idx="15">
                        <c:v>2.6107448979591998</c:v>
                      </c:pt>
                      <c:pt idx="16">
                        <c:v>2.7720612244898</c:v>
                      </c:pt>
                      <c:pt idx="17">
                        <c:v>2.9333775510204001</c:v>
                      </c:pt>
                      <c:pt idx="18">
                        <c:v>3.0946938775510002</c:v>
                      </c:pt>
                      <c:pt idx="19">
                        <c:v>3.2560102040816004</c:v>
                      </c:pt>
                      <c:pt idx="20">
                        <c:v>3.4173265306121996</c:v>
                      </c:pt>
                      <c:pt idx="21">
                        <c:v>3.5786428571429001</c:v>
                      </c:pt>
                      <c:pt idx="22">
                        <c:v>3.7399591836735002</c:v>
                      </c:pt>
                      <c:pt idx="23">
                        <c:v>3.9012755102041003</c:v>
                      </c:pt>
                      <c:pt idx="24">
                        <c:v>4.0625918367347005</c:v>
                      </c:pt>
                      <c:pt idx="25">
                        <c:v>4.2239081632652997</c:v>
                      </c:pt>
                      <c:pt idx="26">
                        <c:v>4.3852244897959007</c:v>
                      </c:pt>
                      <c:pt idx="27">
                        <c:v>4.5465408163265</c:v>
                      </c:pt>
                      <c:pt idx="28">
                        <c:v>4.7078571428570992</c:v>
                      </c:pt>
                      <c:pt idx="29">
                        <c:v>4.8691734693878006</c:v>
                      </c:pt>
                      <c:pt idx="30">
                        <c:v>5.0304897959183998</c:v>
                      </c:pt>
                      <c:pt idx="31">
                        <c:v>5.191806122449</c:v>
                      </c:pt>
                      <c:pt idx="32">
                        <c:v>5.3531224489796001</c:v>
                      </c:pt>
                      <c:pt idx="33">
                        <c:v>5.5144387755101993</c:v>
                      </c:pt>
                      <c:pt idx="34">
                        <c:v>5.6757551020408004</c:v>
                      </c:pt>
                      <c:pt idx="35">
                        <c:v>5.8370714285713996</c:v>
                      </c:pt>
                      <c:pt idx="36">
                        <c:v>5.9983877551020006</c:v>
                      </c:pt>
                      <c:pt idx="37">
                        <c:v>6.1597040816327002</c:v>
                      </c:pt>
                      <c:pt idx="38">
                        <c:v>6.3210204081632995</c:v>
                      </c:pt>
                      <c:pt idx="39">
                        <c:v>6.4823367346939005</c:v>
                      </c:pt>
                      <c:pt idx="40">
                        <c:v>6.6436530612244997</c:v>
                      </c:pt>
                      <c:pt idx="41">
                        <c:v>6.8049693877550999</c:v>
                      </c:pt>
                      <c:pt idx="42">
                        <c:v>6.9662857142857</c:v>
                      </c:pt>
                      <c:pt idx="43">
                        <c:v>7.1276020408163001</c:v>
                      </c:pt>
                      <c:pt idx="44">
                        <c:v>7.2889183673469002</c:v>
                      </c:pt>
                      <c:pt idx="45">
                        <c:v>7.4502346938775998</c:v>
                      </c:pt>
                      <c:pt idx="46">
                        <c:v>7.6115510204082</c:v>
                      </c:pt>
                      <c:pt idx="47">
                        <c:v>7.7728673469388001</c:v>
                      </c:pt>
                      <c:pt idx="48">
                        <c:v>7.9341836734694002</c:v>
                      </c:pt>
                      <c:pt idx="49">
                        <c:v>8.0954999999999995</c:v>
                      </c:pt>
                      <c:pt idx="50">
                        <c:v>8.2568163265305987</c:v>
                      </c:pt>
                      <c:pt idx="51">
                        <c:v>8.4181326530611997</c:v>
                      </c:pt>
                      <c:pt idx="52">
                        <c:v>8.579448979591799</c:v>
                      </c:pt>
                      <c:pt idx="53">
                        <c:v>8.7407653061224</c:v>
                      </c:pt>
                      <c:pt idx="54">
                        <c:v>8.9020816326530987</c:v>
                      </c:pt>
                      <c:pt idx="55">
                        <c:v>9.0633979591836997</c:v>
                      </c:pt>
                      <c:pt idx="56">
                        <c:v>9.2247142857143007</c:v>
                      </c:pt>
                      <c:pt idx="57">
                        <c:v>9.3860306122449</c:v>
                      </c:pt>
                      <c:pt idx="58">
                        <c:v>9.5473469387754992</c:v>
                      </c:pt>
                      <c:pt idx="59">
                        <c:v>9.7086632653061002</c:v>
                      </c:pt>
                      <c:pt idx="60">
                        <c:v>9.8699795918367013</c:v>
                      </c:pt>
                      <c:pt idx="61">
                        <c:v>10.031295918367</c:v>
                      </c:pt>
                      <c:pt idx="62">
                        <c:v>10.192612244898001</c:v>
                      </c:pt>
                      <c:pt idx="63">
                        <c:v>10.353928571429002</c:v>
                      </c:pt>
                      <c:pt idx="64">
                        <c:v>10.515244897958999</c:v>
                      </c:pt>
                      <c:pt idx="65">
                        <c:v>10.676561224489999</c:v>
                      </c:pt>
                      <c:pt idx="66">
                        <c:v>10.83787755102</c:v>
                      </c:pt>
                      <c:pt idx="67">
                        <c:v>10.999193877551001</c:v>
                      </c:pt>
                      <c:pt idx="68">
                        <c:v>11.160510204082001</c:v>
                      </c:pt>
                      <c:pt idx="69">
                        <c:v>11.321826530612</c:v>
                      </c:pt>
                      <c:pt idx="70">
                        <c:v>11.483142857142999</c:v>
                      </c:pt>
                      <c:pt idx="71">
                        <c:v>11.644459183673</c:v>
                      </c:pt>
                      <c:pt idx="72">
                        <c:v>11.805775510204001</c:v>
                      </c:pt>
                      <c:pt idx="73">
                        <c:v>11.967091836735001</c:v>
                      </c:pt>
                      <c:pt idx="74">
                        <c:v>12.128408163265</c:v>
                      </c:pt>
                      <c:pt idx="75">
                        <c:v>12.289724489795999</c:v>
                      </c:pt>
                      <c:pt idx="76">
                        <c:v>12.451040816327</c:v>
                      </c:pt>
                      <c:pt idx="77">
                        <c:v>12.612357142857</c:v>
                      </c:pt>
                      <c:pt idx="78">
                        <c:v>12.773673469388001</c:v>
                      </c:pt>
                      <c:pt idx="79">
                        <c:v>12.934989795918</c:v>
                      </c:pt>
                      <c:pt idx="80">
                        <c:v>13.096306122448999</c:v>
                      </c:pt>
                      <c:pt idx="81">
                        <c:v>13.257622448979999</c:v>
                      </c:pt>
                      <c:pt idx="82">
                        <c:v>13.41893877551</c:v>
                      </c:pt>
                      <c:pt idx="83">
                        <c:v>13.580255102041001</c:v>
                      </c:pt>
                      <c:pt idx="84">
                        <c:v>13.741571428571</c:v>
                      </c:pt>
                      <c:pt idx="85">
                        <c:v>13.902887755101998</c:v>
                      </c:pt>
                      <c:pt idx="86">
                        <c:v>14.064204081632999</c:v>
                      </c:pt>
                      <c:pt idx="87">
                        <c:v>14.225520408163</c:v>
                      </c:pt>
                      <c:pt idx="88">
                        <c:v>14.386836734694</c:v>
                      </c:pt>
                      <c:pt idx="89">
                        <c:v>14.548153061224001</c:v>
                      </c:pt>
                      <c:pt idx="90">
                        <c:v>14.709469387755</c:v>
                      </c:pt>
                      <c:pt idx="91">
                        <c:v>14.870785714285999</c:v>
                      </c:pt>
                      <c:pt idx="92">
                        <c:v>15.032102040816</c:v>
                      </c:pt>
                      <c:pt idx="93">
                        <c:v>15.193418367347</c:v>
                      </c:pt>
                      <c:pt idx="94">
                        <c:v>15.354734693878001</c:v>
                      </c:pt>
                      <c:pt idx="95">
                        <c:v>15.516051020408002</c:v>
                      </c:pt>
                      <c:pt idx="96">
                        <c:v>15.677367346938999</c:v>
                      </c:pt>
                      <c:pt idx="97">
                        <c:v>15.838683673468999</c:v>
                      </c:pt>
                      <c:pt idx="98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C44-4FCF-B507-FB2C7832E51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'IP3'!#REF!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786-4F72-A0E2-E7E0C92C2E0C}"/>
                  </c:ext>
                </c:extLst>
              </c15:ser>
            </c15:filteredScatterSeries>
          </c:ext>
        </c:extLst>
      </c:scatterChart>
      <c:valAx>
        <c:axId val="71505408"/>
        <c:scaling>
          <c:orientation val="minMax"/>
          <c:max val="32"/>
          <c:min val="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txPr>
          <a:bodyPr rot="0" vert="horz"/>
          <a:lstStyle/>
          <a:p>
            <a:pPr>
              <a:defRPr/>
            </a:pPr>
            <a:endParaRPr lang="en-US"/>
          </a:p>
        </c:txPr>
        <c:crossAx val="71507328"/>
        <c:crosses val="autoZero"/>
        <c:crossBetween val="midCat"/>
        <c:majorUnit val="4"/>
      </c:valAx>
      <c:valAx>
        <c:axId val="71507328"/>
        <c:scaling>
          <c:orientation val="minMax"/>
          <c:max val="3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1505408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78628602152395"/>
          <c:y val="0.59509988334791486"/>
          <c:w val="0.19632955521060069"/>
          <c:h val="0.1795913531641878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Tuner OIP3 (dBm)</a:t>
            </a:r>
          </a:p>
        </c:rich>
      </c:tx>
      <c:layout>
        <c:manualLayout>
          <c:xMode val="edge"/>
          <c:yMode val="edge"/>
          <c:x val="0.40691478694622751"/>
          <c:y val="1.410943423738699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3229665736227416E-2"/>
          <c:w val="0.76542713682528862"/>
          <c:h val="0.71601778944298633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'Tuner IP3'!$F$8:$F$208</c:f>
              <c:numCache>
                <c:formatCode>General</c:formatCode>
                <c:ptCount val="201"/>
                <c:pt idx="0">
                  <c:v>1.0500000000000001E-2</c:v>
                </c:pt>
                <c:pt idx="1">
                  <c:v>0.1104475</c:v>
                </c:pt>
                <c:pt idx="2">
                  <c:v>0.210395</c:v>
                </c:pt>
                <c:pt idx="3">
                  <c:v>0.31034250000000002</c:v>
                </c:pt>
                <c:pt idx="4">
                  <c:v>0.41028999999999999</c:v>
                </c:pt>
                <c:pt idx="5">
                  <c:v>0.51023750000000001</c:v>
                </c:pt>
                <c:pt idx="6">
                  <c:v>0.61018499999999998</c:v>
                </c:pt>
                <c:pt idx="7">
                  <c:v>0.71013250000000006</c:v>
                </c:pt>
                <c:pt idx="8">
                  <c:v>0.81008000000000002</c:v>
                </c:pt>
                <c:pt idx="9">
                  <c:v>0.91002749999999999</c:v>
                </c:pt>
                <c:pt idx="10">
                  <c:v>1.0099750000000001</c:v>
                </c:pt>
                <c:pt idx="11">
                  <c:v>1.1099224999999999</c:v>
                </c:pt>
                <c:pt idx="12">
                  <c:v>1.20987</c:v>
                </c:pt>
                <c:pt idx="13">
                  <c:v>1.3098175000000001</c:v>
                </c:pt>
                <c:pt idx="14">
                  <c:v>1.4097649999999999</c:v>
                </c:pt>
                <c:pt idx="15">
                  <c:v>1.5097125</c:v>
                </c:pt>
                <c:pt idx="16">
                  <c:v>1.6096600000000001</c:v>
                </c:pt>
                <c:pt idx="17">
                  <c:v>1.7096074999999999</c:v>
                </c:pt>
                <c:pt idx="18">
                  <c:v>1.809555</c:v>
                </c:pt>
                <c:pt idx="19">
                  <c:v>1.9095025000000001</c:v>
                </c:pt>
                <c:pt idx="20">
                  <c:v>2.0094500000000002</c:v>
                </c:pt>
                <c:pt idx="21">
                  <c:v>2.1093975</c:v>
                </c:pt>
                <c:pt idx="22">
                  <c:v>2.2093449999999999</c:v>
                </c:pt>
                <c:pt idx="23">
                  <c:v>2.3092925000000002</c:v>
                </c:pt>
                <c:pt idx="24">
                  <c:v>2.40924</c:v>
                </c:pt>
                <c:pt idx="25">
                  <c:v>2.5091874999999999</c:v>
                </c:pt>
                <c:pt idx="26">
                  <c:v>2.6091350000000002</c:v>
                </c:pt>
                <c:pt idx="27">
                  <c:v>2.7090825000000001</c:v>
                </c:pt>
                <c:pt idx="28">
                  <c:v>2.8090299999999999</c:v>
                </c:pt>
                <c:pt idx="29">
                  <c:v>2.9089775000000002</c:v>
                </c:pt>
                <c:pt idx="30">
                  <c:v>3.0089250000000001</c:v>
                </c:pt>
                <c:pt idx="31">
                  <c:v>3.1088724999999999</c:v>
                </c:pt>
                <c:pt idx="32">
                  <c:v>3.2088199999999998</c:v>
                </c:pt>
                <c:pt idx="33">
                  <c:v>3.3087675000000001</c:v>
                </c:pt>
                <c:pt idx="34">
                  <c:v>3.4087149999999999</c:v>
                </c:pt>
                <c:pt idx="35">
                  <c:v>3.5086624999999998</c:v>
                </c:pt>
                <c:pt idx="36">
                  <c:v>3.6086100000000001</c:v>
                </c:pt>
                <c:pt idx="37">
                  <c:v>3.7085575</c:v>
                </c:pt>
                <c:pt idx="38">
                  <c:v>3.8085049999999998</c:v>
                </c:pt>
                <c:pt idx="39">
                  <c:v>3.9084525000000001</c:v>
                </c:pt>
                <c:pt idx="40">
                  <c:v>4.0084</c:v>
                </c:pt>
                <c:pt idx="41">
                  <c:v>4.1083474999999998</c:v>
                </c:pt>
                <c:pt idx="42">
                  <c:v>4.2082949999999997</c:v>
                </c:pt>
                <c:pt idx="43">
                  <c:v>4.3082425000000004</c:v>
                </c:pt>
                <c:pt idx="44">
                  <c:v>4.4081900000000003</c:v>
                </c:pt>
                <c:pt idx="45">
                  <c:v>4.5081375000000001</c:v>
                </c:pt>
                <c:pt idx="46">
                  <c:v>4.608085</c:v>
                </c:pt>
                <c:pt idx="47">
                  <c:v>4.7080324999999998</c:v>
                </c:pt>
                <c:pt idx="48">
                  <c:v>4.8079799999999997</c:v>
                </c:pt>
                <c:pt idx="49">
                  <c:v>4.9079275000000004</c:v>
                </c:pt>
                <c:pt idx="50">
                  <c:v>5.0078750000000003</c:v>
                </c:pt>
                <c:pt idx="51">
                  <c:v>5.1078225000000002</c:v>
                </c:pt>
                <c:pt idx="52">
                  <c:v>5.20777</c:v>
                </c:pt>
                <c:pt idx="53">
                  <c:v>5.3077174999999999</c:v>
                </c:pt>
                <c:pt idx="54">
                  <c:v>5.4076649999999997</c:v>
                </c:pt>
                <c:pt idx="55">
                  <c:v>5.5076124999999996</c:v>
                </c:pt>
                <c:pt idx="56">
                  <c:v>5.6075600000000003</c:v>
                </c:pt>
                <c:pt idx="57">
                  <c:v>5.7075075000000002</c:v>
                </c:pt>
                <c:pt idx="58">
                  <c:v>5.807455</c:v>
                </c:pt>
                <c:pt idx="59">
                  <c:v>5.9074024999999999</c:v>
                </c:pt>
                <c:pt idx="60">
                  <c:v>6.0073499999999997</c:v>
                </c:pt>
                <c:pt idx="61">
                  <c:v>6.1072974999999996</c:v>
                </c:pt>
                <c:pt idx="62">
                  <c:v>6.2072450000000003</c:v>
                </c:pt>
                <c:pt idx="63">
                  <c:v>6.3071925000000002</c:v>
                </c:pt>
                <c:pt idx="64">
                  <c:v>6.4071400000000001</c:v>
                </c:pt>
                <c:pt idx="65">
                  <c:v>6.5070874999999999</c:v>
                </c:pt>
                <c:pt idx="66">
                  <c:v>6.6070349999999998</c:v>
                </c:pt>
                <c:pt idx="67">
                  <c:v>6.7069824999999996</c:v>
                </c:pt>
                <c:pt idx="68">
                  <c:v>6.8069300000000004</c:v>
                </c:pt>
                <c:pt idx="69">
                  <c:v>6.9068775000000002</c:v>
                </c:pt>
                <c:pt idx="70">
                  <c:v>7.0068250000000001</c:v>
                </c:pt>
                <c:pt idx="71">
                  <c:v>7.1067724999999999</c:v>
                </c:pt>
                <c:pt idx="72">
                  <c:v>7.2067199999999998</c:v>
                </c:pt>
                <c:pt idx="73">
                  <c:v>7.3066674999999996</c:v>
                </c:pt>
                <c:pt idx="74">
                  <c:v>7.4066150000000004</c:v>
                </c:pt>
                <c:pt idx="75">
                  <c:v>7.5065625000000002</c:v>
                </c:pt>
                <c:pt idx="76">
                  <c:v>7.6065100000000001</c:v>
                </c:pt>
                <c:pt idx="77">
                  <c:v>7.7064575</c:v>
                </c:pt>
                <c:pt idx="78">
                  <c:v>7.8064049999999998</c:v>
                </c:pt>
                <c:pt idx="79">
                  <c:v>7.9063524999999997</c:v>
                </c:pt>
                <c:pt idx="80">
                  <c:v>8.0062999999999995</c:v>
                </c:pt>
                <c:pt idx="81">
                  <c:v>8.1062475000000003</c:v>
                </c:pt>
                <c:pt idx="82">
                  <c:v>8.2061949999999992</c:v>
                </c:pt>
                <c:pt idx="83">
                  <c:v>8.3061425</c:v>
                </c:pt>
                <c:pt idx="84">
                  <c:v>8.4060900000000007</c:v>
                </c:pt>
                <c:pt idx="85">
                  <c:v>8.5060374999999997</c:v>
                </c:pt>
                <c:pt idx="86">
                  <c:v>8.6059850000000004</c:v>
                </c:pt>
                <c:pt idx="87">
                  <c:v>8.7059324999999994</c:v>
                </c:pt>
                <c:pt idx="88">
                  <c:v>8.8058800000000002</c:v>
                </c:pt>
                <c:pt idx="89">
                  <c:v>8.9058274999999991</c:v>
                </c:pt>
                <c:pt idx="90">
                  <c:v>9.0057749999999999</c:v>
                </c:pt>
                <c:pt idx="91">
                  <c:v>9.1057225000000006</c:v>
                </c:pt>
                <c:pt idx="92">
                  <c:v>9.2056699999999996</c:v>
                </c:pt>
                <c:pt idx="93">
                  <c:v>9.3056175000000003</c:v>
                </c:pt>
                <c:pt idx="94">
                  <c:v>9.4055649999999993</c:v>
                </c:pt>
                <c:pt idx="95">
                  <c:v>9.5055125</c:v>
                </c:pt>
                <c:pt idx="96">
                  <c:v>9.6054600000000008</c:v>
                </c:pt>
                <c:pt idx="97">
                  <c:v>9.7054074999999997</c:v>
                </c:pt>
                <c:pt idx="98">
                  <c:v>9.8053550000000005</c:v>
                </c:pt>
                <c:pt idx="99">
                  <c:v>9.9053024999999995</c:v>
                </c:pt>
                <c:pt idx="100">
                  <c:v>10.00525</c:v>
                </c:pt>
                <c:pt idx="101">
                  <c:v>10.105197499999999</c:v>
                </c:pt>
                <c:pt idx="102">
                  <c:v>10.205145</c:v>
                </c:pt>
                <c:pt idx="103">
                  <c:v>10.305092500000001</c:v>
                </c:pt>
                <c:pt idx="104">
                  <c:v>10.40504</c:v>
                </c:pt>
                <c:pt idx="105">
                  <c:v>10.5049875</c:v>
                </c:pt>
                <c:pt idx="106">
                  <c:v>10.604934999999999</c:v>
                </c:pt>
                <c:pt idx="107">
                  <c:v>10.7048825</c:v>
                </c:pt>
                <c:pt idx="108">
                  <c:v>10.804830000000001</c:v>
                </c:pt>
                <c:pt idx="109">
                  <c:v>10.9047775</c:v>
                </c:pt>
                <c:pt idx="110">
                  <c:v>11.004725000000001</c:v>
                </c:pt>
                <c:pt idx="111">
                  <c:v>11.1046725</c:v>
                </c:pt>
                <c:pt idx="112">
                  <c:v>11.20462</c:v>
                </c:pt>
                <c:pt idx="113">
                  <c:v>11.304567499999999</c:v>
                </c:pt>
                <c:pt idx="114">
                  <c:v>11.404515</c:v>
                </c:pt>
                <c:pt idx="115">
                  <c:v>11.504462500000001</c:v>
                </c:pt>
                <c:pt idx="116">
                  <c:v>11.60441</c:v>
                </c:pt>
                <c:pt idx="117">
                  <c:v>11.7043575</c:v>
                </c:pt>
                <c:pt idx="118">
                  <c:v>11.804304999999999</c:v>
                </c:pt>
                <c:pt idx="119">
                  <c:v>11.9042525</c:v>
                </c:pt>
                <c:pt idx="120">
                  <c:v>12.004200000000001</c:v>
                </c:pt>
                <c:pt idx="121">
                  <c:v>12.1041475</c:v>
                </c:pt>
                <c:pt idx="122">
                  <c:v>12.204095000000001</c:v>
                </c:pt>
                <c:pt idx="123">
                  <c:v>12.3040425</c:v>
                </c:pt>
                <c:pt idx="124">
                  <c:v>12.40399</c:v>
                </c:pt>
                <c:pt idx="125">
                  <c:v>12.503937499999999</c:v>
                </c:pt>
                <c:pt idx="126">
                  <c:v>12.603885</c:v>
                </c:pt>
                <c:pt idx="127">
                  <c:v>12.703832500000001</c:v>
                </c:pt>
                <c:pt idx="128">
                  <c:v>12.80378</c:v>
                </c:pt>
                <c:pt idx="129">
                  <c:v>12.9037275</c:v>
                </c:pt>
                <c:pt idx="130">
                  <c:v>13.003674999999999</c:v>
                </c:pt>
                <c:pt idx="131">
                  <c:v>13.1036225</c:v>
                </c:pt>
                <c:pt idx="132">
                  <c:v>13.203569999999999</c:v>
                </c:pt>
                <c:pt idx="133">
                  <c:v>13.3035175</c:v>
                </c:pt>
                <c:pt idx="134">
                  <c:v>13.403465000000001</c:v>
                </c:pt>
                <c:pt idx="135">
                  <c:v>13.5034125</c:v>
                </c:pt>
                <c:pt idx="136">
                  <c:v>13.60336</c:v>
                </c:pt>
                <c:pt idx="137">
                  <c:v>13.703307499999999</c:v>
                </c:pt>
                <c:pt idx="138">
                  <c:v>13.803255</c:v>
                </c:pt>
                <c:pt idx="139">
                  <c:v>13.903202500000001</c:v>
                </c:pt>
                <c:pt idx="140">
                  <c:v>14.00315</c:v>
                </c:pt>
                <c:pt idx="141">
                  <c:v>14.103097500000001</c:v>
                </c:pt>
                <c:pt idx="142">
                  <c:v>14.203044999999999</c:v>
                </c:pt>
                <c:pt idx="143">
                  <c:v>14.3029925</c:v>
                </c:pt>
                <c:pt idx="144">
                  <c:v>14.402939999999999</c:v>
                </c:pt>
                <c:pt idx="145">
                  <c:v>14.5028875</c:v>
                </c:pt>
                <c:pt idx="146">
                  <c:v>14.602835000000001</c:v>
                </c:pt>
                <c:pt idx="147">
                  <c:v>14.7027825</c:v>
                </c:pt>
                <c:pt idx="148">
                  <c:v>14.80273</c:v>
                </c:pt>
                <c:pt idx="149">
                  <c:v>14.902677499999999</c:v>
                </c:pt>
                <c:pt idx="150">
                  <c:v>15.002625</c:v>
                </c:pt>
                <c:pt idx="151">
                  <c:v>15.102572500000001</c:v>
                </c:pt>
                <c:pt idx="152">
                  <c:v>15.20252</c:v>
                </c:pt>
                <c:pt idx="153">
                  <c:v>15.302467500000001</c:v>
                </c:pt>
                <c:pt idx="154">
                  <c:v>15.402415</c:v>
                </c:pt>
                <c:pt idx="155">
                  <c:v>15.5023625</c:v>
                </c:pt>
                <c:pt idx="156">
                  <c:v>15.602309999999999</c:v>
                </c:pt>
                <c:pt idx="157">
                  <c:v>15.7022575</c:v>
                </c:pt>
                <c:pt idx="158">
                  <c:v>15.802205000000001</c:v>
                </c:pt>
                <c:pt idx="159">
                  <c:v>15.9021525</c:v>
                </c:pt>
                <c:pt idx="160">
                  <c:v>16.002099999999999</c:v>
                </c:pt>
                <c:pt idx="161">
                  <c:v>16.102047500000001</c:v>
                </c:pt>
                <c:pt idx="162">
                  <c:v>16.201995</c:v>
                </c:pt>
                <c:pt idx="163">
                  <c:v>16.301942499999999</c:v>
                </c:pt>
                <c:pt idx="164">
                  <c:v>16.401890000000002</c:v>
                </c:pt>
                <c:pt idx="165">
                  <c:v>16.501837500000001</c:v>
                </c:pt>
                <c:pt idx="166">
                  <c:v>16.601785</c:v>
                </c:pt>
                <c:pt idx="167">
                  <c:v>16.701732499999999</c:v>
                </c:pt>
                <c:pt idx="168">
                  <c:v>16.801680000000001</c:v>
                </c:pt>
                <c:pt idx="169">
                  <c:v>16.9016275</c:v>
                </c:pt>
                <c:pt idx="170">
                  <c:v>17.001574999999999</c:v>
                </c:pt>
                <c:pt idx="171">
                  <c:v>17.101522500000002</c:v>
                </c:pt>
                <c:pt idx="172">
                  <c:v>17.20147</c:v>
                </c:pt>
                <c:pt idx="173">
                  <c:v>17.301417499999999</c:v>
                </c:pt>
                <c:pt idx="174">
                  <c:v>17.401364999999998</c:v>
                </c:pt>
                <c:pt idx="175">
                  <c:v>17.501312500000001</c:v>
                </c:pt>
                <c:pt idx="176">
                  <c:v>17.60126</c:v>
                </c:pt>
                <c:pt idx="177">
                  <c:v>17.701207499999999</c:v>
                </c:pt>
                <c:pt idx="178">
                  <c:v>17.801155000000001</c:v>
                </c:pt>
                <c:pt idx="179">
                  <c:v>17.9011025</c:v>
                </c:pt>
                <c:pt idx="180">
                  <c:v>18.001049999999999</c:v>
                </c:pt>
                <c:pt idx="181">
                  <c:v>18.100997499999998</c:v>
                </c:pt>
                <c:pt idx="182">
                  <c:v>18.200945000000001</c:v>
                </c:pt>
                <c:pt idx="183">
                  <c:v>18.3008925</c:v>
                </c:pt>
                <c:pt idx="184">
                  <c:v>18.400839999999999</c:v>
                </c:pt>
                <c:pt idx="185">
                  <c:v>18.500787500000001</c:v>
                </c:pt>
                <c:pt idx="186">
                  <c:v>18.600735</c:v>
                </c:pt>
                <c:pt idx="187">
                  <c:v>18.700682499999999</c:v>
                </c:pt>
                <c:pt idx="188">
                  <c:v>18.800630000000002</c:v>
                </c:pt>
                <c:pt idx="189">
                  <c:v>18.900577500000001</c:v>
                </c:pt>
                <c:pt idx="190">
                  <c:v>19.000525</c:v>
                </c:pt>
                <c:pt idx="191">
                  <c:v>19.100472499999999</c:v>
                </c:pt>
                <c:pt idx="192">
                  <c:v>19.200420000000001</c:v>
                </c:pt>
                <c:pt idx="193">
                  <c:v>19.3003675</c:v>
                </c:pt>
                <c:pt idx="194">
                  <c:v>19.400314999999999</c:v>
                </c:pt>
                <c:pt idx="195">
                  <c:v>19.500262500000002</c:v>
                </c:pt>
                <c:pt idx="196">
                  <c:v>19.600210000000001</c:v>
                </c:pt>
                <c:pt idx="197">
                  <c:v>19.7001575</c:v>
                </c:pt>
                <c:pt idx="198">
                  <c:v>19.800104999999999</c:v>
                </c:pt>
                <c:pt idx="199">
                  <c:v>19.900052500000001</c:v>
                </c:pt>
                <c:pt idx="200">
                  <c:v>20</c:v>
                </c:pt>
              </c:numCache>
            </c:numRef>
          </c:xVal>
          <c:yVal>
            <c:numRef>
              <c:f>'Tuner IP3'!$D$8:$D$208</c:f>
              <c:numCache>
                <c:formatCode>General</c:formatCode>
                <c:ptCount val="201"/>
                <c:pt idx="0">
                  <c:v>14.684647</c:v>
                </c:pt>
                <c:pt idx="1">
                  <c:v>13.678909000000001</c:v>
                </c:pt>
                <c:pt idx="2">
                  <c:v>12.944708</c:v>
                </c:pt>
                <c:pt idx="3">
                  <c:v>12.406974999999999</c:v>
                </c:pt>
                <c:pt idx="4">
                  <c:v>12.328809</c:v>
                </c:pt>
                <c:pt idx="5">
                  <c:v>12.952771</c:v>
                </c:pt>
                <c:pt idx="6">
                  <c:v>13.109797</c:v>
                </c:pt>
                <c:pt idx="7">
                  <c:v>13.566484000000001</c:v>
                </c:pt>
                <c:pt idx="8">
                  <c:v>13.574843</c:v>
                </c:pt>
                <c:pt idx="9">
                  <c:v>13.628589</c:v>
                </c:pt>
                <c:pt idx="10">
                  <c:v>13.568524999999999</c:v>
                </c:pt>
                <c:pt idx="11">
                  <c:v>13.588998</c:v>
                </c:pt>
                <c:pt idx="12">
                  <c:v>13.718616000000001</c:v>
                </c:pt>
                <c:pt idx="13">
                  <c:v>13.252672</c:v>
                </c:pt>
                <c:pt idx="14">
                  <c:v>13.443336</c:v>
                </c:pt>
                <c:pt idx="15">
                  <c:v>13.062925999999999</c:v>
                </c:pt>
                <c:pt idx="16">
                  <c:v>13.33169</c:v>
                </c:pt>
                <c:pt idx="17">
                  <c:v>16.089779</c:v>
                </c:pt>
                <c:pt idx="18">
                  <c:v>16.645658000000001</c:v>
                </c:pt>
                <c:pt idx="19">
                  <c:v>16.240803</c:v>
                </c:pt>
                <c:pt idx="20">
                  <c:v>16.574003000000001</c:v>
                </c:pt>
                <c:pt idx="21">
                  <c:v>16.859680000000001</c:v>
                </c:pt>
                <c:pt idx="22">
                  <c:v>17.688918999999999</c:v>
                </c:pt>
                <c:pt idx="23">
                  <c:v>17.151371000000001</c:v>
                </c:pt>
                <c:pt idx="24">
                  <c:v>18.352682000000001</c:v>
                </c:pt>
                <c:pt idx="25">
                  <c:v>18.339410999999998</c:v>
                </c:pt>
                <c:pt idx="26">
                  <c:v>18.273040999999999</c:v>
                </c:pt>
                <c:pt idx="27">
                  <c:v>17.13843</c:v>
                </c:pt>
                <c:pt idx="28">
                  <c:v>17.593665999999999</c:v>
                </c:pt>
                <c:pt idx="29">
                  <c:v>17.602433999999999</c:v>
                </c:pt>
                <c:pt idx="30">
                  <c:v>17.066692</c:v>
                </c:pt>
                <c:pt idx="31">
                  <c:v>18.141918</c:v>
                </c:pt>
                <c:pt idx="32">
                  <c:v>16.848310000000001</c:v>
                </c:pt>
                <c:pt idx="33">
                  <c:v>16.793272000000002</c:v>
                </c:pt>
                <c:pt idx="34">
                  <c:v>17.553502999999999</c:v>
                </c:pt>
                <c:pt idx="35">
                  <c:v>18.293377</c:v>
                </c:pt>
                <c:pt idx="36">
                  <c:v>18.101419</c:v>
                </c:pt>
                <c:pt idx="37">
                  <c:v>19.595039</c:v>
                </c:pt>
                <c:pt idx="38">
                  <c:v>18.256392999999999</c:v>
                </c:pt>
                <c:pt idx="39">
                  <c:v>17.829402999999999</c:v>
                </c:pt>
                <c:pt idx="40">
                  <c:v>18.044201000000001</c:v>
                </c:pt>
                <c:pt idx="41">
                  <c:v>17.910194000000001</c:v>
                </c:pt>
                <c:pt idx="42">
                  <c:v>18.457283</c:v>
                </c:pt>
                <c:pt idx="43">
                  <c:v>18.709261000000001</c:v>
                </c:pt>
                <c:pt idx="44">
                  <c:v>18.992958000000002</c:v>
                </c:pt>
                <c:pt idx="45">
                  <c:v>19.072989</c:v>
                </c:pt>
                <c:pt idx="46">
                  <c:v>20.176348000000001</c:v>
                </c:pt>
                <c:pt idx="47">
                  <c:v>20.541927000000001</c:v>
                </c:pt>
                <c:pt idx="48">
                  <c:v>22.243029</c:v>
                </c:pt>
                <c:pt idx="49">
                  <c:v>20.819610999999998</c:v>
                </c:pt>
                <c:pt idx="50">
                  <c:v>21.085812000000001</c:v>
                </c:pt>
                <c:pt idx="51">
                  <c:v>21.202774000000002</c:v>
                </c:pt>
                <c:pt idx="52">
                  <c:v>20.524511</c:v>
                </c:pt>
                <c:pt idx="53">
                  <c:v>22.441374</c:v>
                </c:pt>
                <c:pt idx="54">
                  <c:v>24.337537999999999</c:v>
                </c:pt>
                <c:pt idx="55">
                  <c:v>25.489222999999999</c:v>
                </c:pt>
                <c:pt idx="56">
                  <c:v>23.104139</c:v>
                </c:pt>
                <c:pt idx="57">
                  <c:v>25.137709000000001</c:v>
                </c:pt>
                <c:pt idx="58">
                  <c:v>21.296824000000001</c:v>
                </c:pt>
                <c:pt idx="59">
                  <c:v>23.140720000000002</c:v>
                </c:pt>
                <c:pt idx="60">
                  <c:v>23.298368</c:v>
                </c:pt>
                <c:pt idx="61">
                  <c:v>20.827038000000002</c:v>
                </c:pt>
                <c:pt idx="62">
                  <c:v>23.817902</c:v>
                </c:pt>
                <c:pt idx="63">
                  <c:v>22.228525000000001</c:v>
                </c:pt>
                <c:pt idx="64">
                  <c:v>19.946173000000002</c:v>
                </c:pt>
                <c:pt idx="65">
                  <c:v>22.669277000000001</c:v>
                </c:pt>
                <c:pt idx="66">
                  <c:v>21.065291999999999</c:v>
                </c:pt>
                <c:pt idx="67">
                  <c:v>20.718247999999999</c:v>
                </c:pt>
                <c:pt idx="68">
                  <c:v>20.466162000000001</c:v>
                </c:pt>
                <c:pt idx="69">
                  <c:v>21.177009999999999</c:v>
                </c:pt>
                <c:pt idx="70">
                  <c:v>19.520102999999999</c:v>
                </c:pt>
                <c:pt idx="71">
                  <c:v>20.460460999999999</c:v>
                </c:pt>
                <c:pt idx="72">
                  <c:v>19.750233000000001</c:v>
                </c:pt>
                <c:pt idx="73">
                  <c:v>22.104683000000001</c:v>
                </c:pt>
                <c:pt idx="74">
                  <c:v>23.341145999999998</c:v>
                </c:pt>
                <c:pt idx="75">
                  <c:v>28.076333999999999</c:v>
                </c:pt>
                <c:pt idx="76">
                  <c:v>24.508354000000001</c:v>
                </c:pt>
                <c:pt idx="77">
                  <c:v>22.976880999999999</c:v>
                </c:pt>
                <c:pt idx="78">
                  <c:v>21.017734999999998</c:v>
                </c:pt>
                <c:pt idx="79">
                  <c:v>20.515224</c:v>
                </c:pt>
                <c:pt idx="80">
                  <c:v>22.433402999999998</c:v>
                </c:pt>
                <c:pt idx="81">
                  <c:v>21.970569999999999</c:v>
                </c:pt>
                <c:pt idx="82">
                  <c:v>20.900257</c:v>
                </c:pt>
                <c:pt idx="83">
                  <c:v>19.241375000000001</c:v>
                </c:pt>
                <c:pt idx="84">
                  <c:v>19.641929999999999</c:v>
                </c:pt>
                <c:pt idx="85">
                  <c:v>18.835834999999999</c:v>
                </c:pt>
                <c:pt idx="86">
                  <c:v>19.187227</c:v>
                </c:pt>
                <c:pt idx="87">
                  <c:v>18.902981</c:v>
                </c:pt>
                <c:pt idx="88">
                  <c:v>19.074356000000002</c:v>
                </c:pt>
                <c:pt idx="89">
                  <c:v>20.225044</c:v>
                </c:pt>
                <c:pt idx="90">
                  <c:v>25.751684000000001</c:v>
                </c:pt>
                <c:pt idx="91">
                  <c:v>23.856472</c:v>
                </c:pt>
                <c:pt idx="92">
                  <c:v>24.883188000000001</c:v>
                </c:pt>
                <c:pt idx="93">
                  <c:v>22.100021000000002</c:v>
                </c:pt>
                <c:pt idx="94">
                  <c:v>22.496361</c:v>
                </c:pt>
                <c:pt idx="95">
                  <c:v>21.116814000000002</c:v>
                </c:pt>
                <c:pt idx="96">
                  <c:v>20.331489999999999</c:v>
                </c:pt>
                <c:pt idx="97">
                  <c:v>21.835000999999998</c:v>
                </c:pt>
                <c:pt idx="98">
                  <c:v>21.748581000000001</c:v>
                </c:pt>
                <c:pt idx="99">
                  <c:v>24.851143</c:v>
                </c:pt>
                <c:pt idx="100">
                  <c:v>22.082628</c:v>
                </c:pt>
                <c:pt idx="101">
                  <c:v>19.682461</c:v>
                </c:pt>
                <c:pt idx="102">
                  <c:v>20.294756</c:v>
                </c:pt>
                <c:pt idx="103">
                  <c:v>20.037395</c:v>
                </c:pt>
                <c:pt idx="104">
                  <c:v>19.942087000000001</c:v>
                </c:pt>
                <c:pt idx="105">
                  <c:v>19.164992999999999</c:v>
                </c:pt>
                <c:pt idx="106">
                  <c:v>20.293665000000001</c:v>
                </c:pt>
                <c:pt idx="107">
                  <c:v>21.434373999999998</c:v>
                </c:pt>
                <c:pt idx="108">
                  <c:v>19.390535</c:v>
                </c:pt>
                <c:pt idx="109">
                  <c:v>19.542401999999999</c:v>
                </c:pt>
                <c:pt idx="110">
                  <c:v>19.295314999999999</c:v>
                </c:pt>
                <c:pt idx="111">
                  <c:v>19.825745000000001</c:v>
                </c:pt>
                <c:pt idx="112">
                  <c:v>19.504041999999998</c:v>
                </c:pt>
                <c:pt idx="113">
                  <c:v>20.005593999999999</c:v>
                </c:pt>
                <c:pt idx="114">
                  <c:v>20.925169</c:v>
                </c:pt>
                <c:pt idx="115">
                  <c:v>19.579943</c:v>
                </c:pt>
                <c:pt idx="116">
                  <c:v>19.710381000000002</c:v>
                </c:pt>
                <c:pt idx="117">
                  <c:v>20.946749000000001</c:v>
                </c:pt>
                <c:pt idx="118">
                  <c:v>20.618473000000002</c:v>
                </c:pt>
                <c:pt idx="119">
                  <c:v>23.191645000000001</c:v>
                </c:pt>
                <c:pt idx="120">
                  <c:v>23.175629000000001</c:v>
                </c:pt>
                <c:pt idx="121">
                  <c:v>21.993845</c:v>
                </c:pt>
                <c:pt idx="122">
                  <c:v>24.398748000000001</c:v>
                </c:pt>
                <c:pt idx="123">
                  <c:v>22.920544</c:v>
                </c:pt>
                <c:pt idx="124">
                  <c:v>26.165365000000001</c:v>
                </c:pt>
                <c:pt idx="125">
                  <c:v>26.182558</c:v>
                </c:pt>
                <c:pt idx="126">
                  <c:v>27.009293</c:v>
                </c:pt>
                <c:pt idx="127">
                  <c:v>27.184743999999998</c:v>
                </c:pt>
                <c:pt idx="128">
                  <c:v>24.876677999999998</c:v>
                </c:pt>
                <c:pt idx="129">
                  <c:v>22.693971999999999</c:v>
                </c:pt>
                <c:pt idx="130">
                  <c:v>22.591272</c:v>
                </c:pt>
                <c:pt idx="131">
                  <c:v>20.731045000000002</c:v>
                </c:pt>
                <c:pt idx="132">
                  <c:v>20.743357</c:v>
                </c:pt>
                <c:pt idx="133">
                  <c:v>20.223002999999999</c:v>
                </c:pt>
                <c:pt idx="134">
                  <c:v>18.106165000000001</c:v>
                </c:pt>
                <c:pt idx="135">
                  <c:v>19.211276999999999</c:v>
                </c:pt>
                <c:pt idx="136">
                  <c:v>20.534241000000002</c:v>
                </c:pt>
                <c:pt idx="137">
                  <c:v>23.869651999999999</c:v>
                </c:pt>
                <c:pt idx="138">
                  <c:v>19.401402999999998</c:v>
                </c:pt>
                <c:pt idx="139">
                  <c:v>18.652864000000001</c:v>
                </c:pt>
                <c:pt idx="140">
                  <c:v>20.804863000000001</c:v>
                </c:pt>
                <c:pt idx="141">
                  <c:v>22.534264</c:v>
                </c:pt>
                <c:pt idx="142">
                  <c:v>21.025206000000001</c:v>
                </c:pt>
                <c:pt idx="143">
                  <c:v>20.393422999999999</c:v>
                </c:pt>
                <c:pt idx="144">
                  <c:v>22.273108000000001</c:v>
                </c:pt>
                <c:pt idx="145">
                  <c:v>20.274384999999999</c:v>
                </c:pt>
                <c:pt idx="146">
                  <c:v>25.907166</c:v>
                </c:pt>
                <c:pt idx="147">
                  <c:v>20.643639</c:v>
                </c:pt>
                <c:pt idx="148">
                  <c:v>20.316991999999999</c:v>
                </c:pt>
                <c:pt idx="149">
                  <c:v>17.168222</c:v>
                </c:pt>
                <c:pt idx="150">
                  <c:v>17.613737</c:v>
                </c:pt>
                <c:pt idx="151">
                  <c:v>19.678183000000001</c:v>
                </c:pt>
                <c:pt idx="152">
                  <c:v>19.622643</c:v>
                </c:pt>
                <c:pt idx="153">
                  <c:v>21.374898999999999</c:v>
                </c:pt>
                <c:pt idx="154">
                  <c:v>18.413133999999999</c:v>
                </c:pt>
                <c:pt idx="155">
                  <c:v>16.346475999999999</c:v>
                </c:pt>
                <c:pt idx="156">
                  <c:v>17.183160999999998</c:v>
                </c:pt>
                <c:pt idx="157">
                  <c:v>17.931425000000001</c:v>
                </c:pt>
                <c:pt idx="158">
                  <c:v>19.618144999999998</c:v>
                </c:pt>
                <c:pt idx="159">
                  <c:v>23.223479999999999</c:v>
                </c:pt>
                <c:pt idx="160">
                  <c:v>19.749911999999998</c:v>
                </c:pt>
                <c:pt idx="161">
                  <c:v>19.147953000000001</c:v>
                </c:pt>
                <c:pt idx="162">
                  <c:v>18.816507000000001</c:v>
                </c:pt>
                <c:pt idx="163">
                  <c:v>17.343737000000001</c:v>
                </c:pt>
                <c:pt idx="164">
                  <c:v>16.731926000000001</c:v>
                </c:pt>
                <c:pt idx="165">
                  <c:v>23.443838</c:v>
                </c:pt>
                <c:pt idx="166">
                  <c:v>17.848749000000002</c:v>
                </c:pt>
                <c:pt idx="167">
                  <c:v>17.419830000000001</c:v>
                </c:pt>
                <c:pt idx="168">
                  <c:v>18.384212000000002</c:v>
                </c:pt>
                <c:pt idx="169">
                  <c:v>18.705606</c:v>
                </c:pt>
                <c:pt idx="170">
                  <c:v>21.770237000000002</c:v>
                </c:pt>
                <c:pt idx="171">
                  <c:v>20.057703</c:v>
                </c:pt>
                <c:pt idx="172">
                  <c:v>18.702095</c:v>
                </c:pt>
                <c:pt idx="173">
                  <c:v>19.060772</c:v>
                </c:pt>
                <c:pt idx="174">
                  <c:v>16.643265</c:v>
                </c:pt>
                <c:pt idx="175">
                  <c:v>17.756412999999998</c:v>
                </c:pt>
                <c:pt idx="176">
                  <c:v>16.530809000000001</c:v>
                </c:pt>
                <c:pt idx="177">
                  <c:v>17.609691999999999</c:v>
                </c:pt>
                <c:pt idx="178">
                  <c:v>17.710681999999998</c:v>
                </c:pt>
                <c:pt idx="179">
                  <c:v>16.249046</c:v>
                </c:pt>
                <c:pt idx="180">
                  <c:v>16.634934999999999</c:v>
                </c:pt>
                <c:pt idx="181">
                  <c:v>17.055548000000002</c:v>
                </c:pt>
                <c:pt idx="182">
                  <c:v>17.611713000000002</c:v>
                </c:pt>
                <c:pt idx="183">
                  <c:v>17.666573</c:v>
                </c:pt>
                <c:pt idx="184">
                  <c:v>15.981849</c:v>
                </c:pt>
                <c:pt idx="185">
                  <c:v>15.738834000000001</c:v>
                </c:pt>
                <c:pt idx="186">
                  <c:v>16.396332000000001</c:v>
                </c:pt>
                <c:pt idx="187">
                  <c:v>15.975811999999999</c:v>
                </c:pt>
                <c:pt idx="188">
                  <c:v>16.098143</c:v>
                </c:pt>
                <c:pt idx="189">
                  <c:v>15.265041999999999</c:v>
                </c:pt>
                <c:pt idx="190">
                  <c:v>16.034663999999999</c:v>
                </c:pt>
                <c:pt idx="191">
                  <c:v>16.62866</c:v>
                </c:pt>
                <c:pt idx="192">
                  <c:v>16.315253999999999</c:v>
                </c:pt>
                <c:pt idx="193">
                  <c:v>15.602634</c:v>
                </c:pt>
                <c:pt idx="194">
                  <c:v>17.432842000000001</c:v>
                </c:pt>
                <c:pt idx="195">
                  <c:v>15.173469000000001</c:v>
                </c:pt>
                <c:pt idx="196">
                  <c:v>15.467065</c:v>
                </c:pt>
                <c:pt idx="197">
                  <c:v>15.110134</c:v>
                </c:pt>
                <c:pt idx="198">
                  <c:v>14.801693999999999</c:v>
                </c:pt>
                <c:pt idx="199">
                  <c:v>13.108737</c:v>
                </c:pt>
                <c:pt idx="200">
                  <c:v>12.646137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D3-46DB-8728-589B19E1958A}"/>
            </c:ext>
          </c:extLst>
        </c:ser>
        <c:ser>
          <c:idx val="3"/>
          <c:order val="1"/>
          <c:tx>
            <c:strRef>
              <c:f>'IP3'!#REF!</c:f>
              <c:strCache>
                <c:ptCount val="1"/>
                <c:pt idx="0">
                  <c:v>+9dBm</c:v>
                </c:pt>
              </c:strCache>
              <c:extLst xmlns:c15="http://schemas.microsoft.com/office/drawing/2012/chart"/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99"/>
                <c:pt idx="0">
                  <c:v>0.191</c:v>
                </c:pt>
                <c:pt idx="1">
                  <c:v>0.35231632653061001</c:v>
                </c:pt>
                <c:pt idx="2">
                  <c:v>0.51363265306121997</c:v>
                </c:pt>
                <c:pt idx="3">
                  <c:v>0.67494897959184008</c:v>
                </c:pt>
                <c:pt idx="4">
                  <c:v>0.83626530612244998</c:v>
                </c:pt>
                <c:pt idx="5">
                  <c:v>0.99758163265305999</c:v>
                </c:pt>
                <c:pt idx="6">
                  <c:v>1.1588979591837001</c:v>
                </c:pt>
                <c:pt idx="7">
                  <c:v>1.3202142857143</c:v>
                </c:pt>
                <c:pt idx="8">
                  <c:v>1.4815306122448999</c:v>
                </c:pt>
                <c:pt idx="9">
                  <c:v>1.6428469387755</c:v>
                </c:pt>
                <c:pt idx="10">
                  <c:v>1.8041632653060999</c:v>
                </c:pt>
                <c:pt idx="11">
                  <c:v>1.9654795918367001</c:v>
                </c:pt>
                <c:pt idx="12">
                  <c:v>2.1267959183673</c:v>
                </c:pt>
                <c:pt idx="13">
                  <c:v>2.2881122448979996</c:v>
                </c:pt>
                <c:pt idx="14">
                  <c:v>2.4494285714285997</c:v>
                </c:pt>
                <c:pt idx="15">
                  <c:v>2.6107448979591998</c:v>
                </c:pt>
                <c:pt idx="16">
                  <c:v>2.7720612244898</c:v>
                </c:pt>
                <c:pt idx="17">
                  <c:v>2.9333775510204001</c:v>
                </c:pt>
                <c:pt idx="18">
                  <c:v>3.0946938775510002</c:v>
                </c:pt>
                <c:pt idx="19">
                  <c:v>3.2560102040816004</c:v>
                </c:pt>
                <c:pt idx="20">
                  <c:v>3.4173265306121996</c:v>
                </c:pt>
                <c:pt idx="21">
                  <c:v>3.5786428571429001</c:v>
                </c:pt>
                <c:pt idx="22">
                  <c:v>3.7399591836735002</c:v>
                </c:pt>
                <c:pt idx="23">
                  <c:v>3.9012755102041003</c:v>
                </c:pt>
                <c:pt idx="24">
                  <c:v>4.0625918367347005</c:v>
                </c:pt>
                <c:pt idx="25">
                  <c:v>4.2239081632652997</c:v>
                </c:pt>
                <c:pt idx="26">
                  <c:v>4.3852244897959007</c:v>
                </c:pt>
                <c:pt idx="27">
                  <c:v>4.5465408163265</c:v>
                </c:pt>
                <c:pt idx="28">
                  <c:v>4.7078571428570992</c:v>
                </c:pt>
                <c:pt idx="29">
                  <c:v>4.8691734693878006</c:v>
                </c:pt>
                <c:pt idx="30">
                  <c:v>5.0304897959183998</c:v>
                </c:pt>
                <c:pt idx="31">
                  <c:v>5.191806122449</c:v>
                </c:pt>
                <c:pt idx="32">
                  <c:v>5.3531224489796001</c:v>
                </c:pt>
                <c:pt idx="33">
                  <c:v>5.5144387755101993</c:v>
                </c:pt>
                <c:pt idx="34">
                  <c:v>5.6757551020408004</c:v>
                </c:pt>
                <c:pt idx="35">
                  <c:v>5.8370714285713996</c:v>
                </c:pt>
                <c:pt idx="36">
                  <c:v>5.9983877551020006</c:v>
                </c:pt>
                <c:pt idx="37">
                  <c:v>6.1597040816327002</c:v>
                </c:pt>
                <c:pt idx="38">
                  <c:v>6.3210204081632995</c:v>
                </c:pt>
                <c:pt idx="39">
                  <c:v>6.4823367346939005</c:v>
                </c:pt>
                <c:pt idx="40">
                  <c:v>6.6436530612244997</c:v>
                </c:pt>
                <c:pt idx="41">
                  <c:v>6.8049693877550999</c:v>
                </c:pt>
                <c:pt idx="42">
                  <c:v>6.9662857142857</c:v>
                </c:pt>
                <c:pt idx="43">
                  <c:v>7.1276020408163001</c:v>
                </c:pt>
                <c:pt idx="44">
                  <c:v>7.2889183673469002</c:v>
                </c:pt>
                <c:pt idx="45">
                  <c:v>7.4502346938775998</c:v>
                </c:pt>
                <c:pt idx="46">
                  <c:v>7.6115510204082</c:v>
                </c:pt>
                <c:pt idx="47">
                  <c:v>7.7728673469388001</c:v>
                </c:pt>
                <c:pt idx="48">
                  <c:v>7.9341836734694002</c:v>
                </c:pt>
                <c:pt idx="49">
                  <c:v>8.0954999999999995</c:v>
                </c:pt>
                <c:pt idx="50">
                  <c:v>8.2568163265305987</c:v>
                </c:pt>
                <c:pt idx="51">
                  <c:v>8.4181326530611997</c:v>
                </c:pt>
                <c:pt idx="52">
                  <c:v>8.579448979591799</c:v>
                </c:pt>
                <c:pt idx="53">
                  <c:v>8.7407653061224</c:v>
                </c:pt>
                <c:pt idx="54">
                  <c:v>8.9020816326530987</c:v>
                </c:pt>
                <c:pt idx="55">
                  <c:v>9.0633979591836997</c:v>
                </c:pt>
                <c:pt idx="56">
                  <c:v>9.2247142857143007</c:v>
                </c:pt>
                <c:pt idx="57">
                  <c:v>9.3860306122449</c:v>
                </c:pt>
                <c:pt idx="58">
                  <c:v>9.5473469387754992</c:v>
                </c:pt>
                <c:pt idx="59">
                  <c:v>9.7086632653061002</c:v>
                </c:pt>
                <c:pt idx="60">
                  <c:v>9.8699795918367013</c:v>
                </c:pt>
                <c:pt idx="61">
                  <c:v>10.031295918367</c:v>
                </c:pt>
                <c:pt idx="62">
                  <c:v>10.192612244898001</c:v>
                </c:pt>
                <c:pt idx="63">
                  <c:v>10.353928571429002</c:v>
                </c:pt>
                <c:pt idx="64">
                  <c:v>10.515244897958999</c:v>
                </c:pt>
                <c:pt idx="65">
                  <c:v>10.676561224489999</c:v>
                </c:pt>
                <c:pt idx="66">
                  <c:v>10.83787755102</c:v>
                </c:pt>
                <c:pt idx="67">
                  <c:v>10.999193877551001</c:v>
                </c:pt>
                <c:pt idx="68">
                  <c:v>11.160510204082001</c:v>
                </c:pt>
                <c:pt idx="69">
                  <c:v>11.321826530612</c:v>
                </c:pt>
                <c:pt idx="70">
                  <c:v>11.483142857142999</c:v>
                </c:pt>
                <c:pt idx="71">
                  <c:v>11.644459183673</c:v>
                </c:pt>
                <c:pt idx="72">
                  <c:v>11.805775510204001</c:v>
                </c:pt>
                <c:pt idx="73">
                  <c:v>11.967091836735001</c:v>
                </c:pt>
                <c:pt idx="74">
                  <c:v>12.128408163265</c:v>
                </c:pt>
                <c:pt idx="75">
                  <c:v>12.289724489795999</c:v>
                </c:pt>
                <c:pt idx="76">
                  <c:v>12.451040816327</c:v>
                </c:pt>
                <c:pt idx="77">
                  <c:v>12.612357142857</c:v>
                </c:pt>
                <c:pt idx="78">
                  <c:v>12.773673469388001</c:v>
                </c:pt>
                <c:pt idx="79">
                  <c:v>12.934989795918</c:v>
                </c:pt>
                <c:pt idx="80">
                  <c:v>13.096306122448999</c:v>
                </c:pt>
                <c:pt idx="81">
                  <c:v>13.257622448979999</c:v>
                </c:pt>
                <c:pt idx="82">
                  <c:v>13.41893877551</c:v>
                </c:pt>
                <c:pt idx="83">
                  <c:v>13.580255102041001</c:v>
                </c:pt>
                <c:pt idx="84">
                  <c:v>13.741571428571</c:v>
                </c:pt>
                <c:pt idx="85">
                  <c:v>13.902887755101998</c:v>
                </c:pt>
                <c:pt idx="86">
                  <c:v>14.064204081632999</c:v>
                </c:pt>
                <c:pt idx="87">
                  <c:v>14.225520408163</c:v>
                </c:pt>
                <c:pt idx="88">
                  <c:v>14.386836734694</c:v>
                </c:pt>
                <c:pt idx="89">
                  <c:v>14.548153061224001</c:v>
                </c:pt>
                <c:pt idx="90">
                  <c:v>14.709469387755</c:v>
                </c:pt>
                <c:pt idx="91">
                  <c:v>14.870785714285999</c:v>
                </c:pt>
                <c:pt idx="92">
                  <c:v>15.032102040816</c:v>
                </c:pt>
                <c:pt idx="93">
                  <c:v>15.193418367347</c:v>
                </c:pt>
                <c:pt idx="94">
                  <c:v>15.354734693878001</c:v>
                </c:pt>
                <c:pt idx="95">
                  <c:v>15.516051020408002</c:v>
                </c:pt>
                <c:pt idx="96">
                  <c:v>15.677367346938999</c:v>
                </c:pt>
                <c:pt idx="97">
                  <c:v>15.838683673468999</c:v>
                </c:pt>
                <c:pt idx="98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'IP3'!#REF!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98D3-46DB-8728-589B19E1958A}"/>
            </c:ext>
          </c:extLst>
        </c:ser>
        <c:ser>
          <c:idx val="4"/>
          <c:order val="2"/>
          <c:tx>
            <c:strRef>
              <c:f>'IP3'!#REF!</c:f>
              <c:strCache>
                <c:ptCount val="1"/>
                <c:pt idx="0">
                  <c:v>+7dBm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00"/>
                <c:pt idx="0">
                  <c:v>0.191</c:v>
                </c:pt>
                <c:pt idx="1">
                  <c:v>0.35231632653061001</c:v>
                </c:pt>
                <c:pt idx="2">
                  <c:v>0.51363265306121997</c:v>
                </c:pt>
                <c:pt idx="3">
                  <c:v>0.67494897959184008</c:v>
                </c:pt>
                <c:pt idx="4">
                  <c:v>0.83626530612244998</c:v>
                </c:pt>
                <c:pt idx="5">
                  <c:v>0.99758163265305999</c:v>
                </c:pt>
                <c:pt idx="6">
                  <c:v>1.1588979591837001</c:v>
                </c:pt>
                <c:pt idx="7">
                  <c:v>1.3202142857143</c:v>
                </c:pt>
                <c:pt idx="8">
                  <c:v>1.4815306122448999</c:v>
                </c:pt>
                <c:pt idx="9">
                  <c:v>1.6428469387755</c:v>
                </c:pt>
                <c:pt idx="10">
                  <c:v>1.8041632653060999</c:v>
                </c:pt>
                <c:pt idx="11">
                  <c:v>1.9654795918367001</c:v>
                </c:pt>
                <c:pt idx="12">
                  <c:v>2.1267959183673</c:v>
                </c:pt>
                <c:pt idx="13">
                  <c:v>2.2881122448979996</c:v>
                </c:pt>
                <c:pt idx="14">
                  <c:v>2.4494285714285997</c:v>
                </c:pt>
                <c:pt idx="15">
                  <c:v>2.6107448979591998</c:v>
                </c:pt>
                <c:pt idx="16">
                  <c:v>2.7720612244898</c:v>
                </c:pt>
                <c:pt idx="17">
                  <c:v>2.9333775510204001</c:v>
                </c:pt>
                <c:pt idx="18">
                  <c:v>3.0946938775510002</c:v>
                </c:pt>
                <c:pt idx="19">
                  <c:v>3.2560102040816004</c:v>
                </c:pt>
                <c:pt idx="20">
                  <c:v>3.4173265306121996</c:v>
                </c:pt>
                <c:pt idx="21">
                  <c:v>3.5786428571429001</c:v>
                </c:pt>
                <c:pt idx="22">
                  <c:v>3.7399591836735002</c:v>
                </c:pt>
                <c:pt idx="23">
                  <c:v>3.9012755102041003</c:v>
                </c:pt>
                <c:pt idx="24">
                  <c:v>4.0625918367347005</c:v>
                </c:pt>
                <c:pt idx="25">
                  <c:v>4.2239081632652997</c:v>
                </c:pt>
                <c:pt idx="26">
                  <c:v>4.3852244897959007</c:v>
                </c:pt>
                <c:pt idx="27">
                  <c:v>4.5465408163265</c:v>
                </c:pt>
                <c:pt idx="28">
                  <c:v>4.7078571428570992</c:v>
                </c:pt>
                <c:pt idx="29">
                  <c:v>4.8691734693878006</c:v>
                </c:pt>
                <c:pt idx="30">
                  <c:v>5.0304897959183998</c:v>
                </c:pt>
                <c:pt idx="31">
                  <c:v>5.191806122449</c:v>
                </c:pt>
                <c:pt idx="32">
                  <c:v>5.3531224489796001</c:v>
                </c:pt>
                <c:pt idx="33">
                  <c:v>5.5144387755101993</c:v>
                </c:pt>
                <c:pt idx="34">
                  <c:v>5.6757551020408004</c:v>
                </c:pt>
                <c:pt idx="35">
                  <c:v>5.8370714285713996</c:v>
                </c:pt>
                <c:pt idx="36">
                  <c:v>5.9983877551020006</c:v>
                </c:pt>
                <c:pt idx="37">
                  <c:v>6.1597040816327002</c:v>
                </c:pt>
                <c:pt idx="38">
                  <c:v>6.3210204081632995</c:v>
                </c:pt>
                <c:pt idx="39">
                  <c:v>6.4823367346939005</c:v>
                </c:pt>
                <c:pt idx="40">
                  <c:v>6.6436530612244997</c:v>
                </c:pt>
                <c:pt idx="41">
                  <c:v>6.8049693877550999</c:v>
                </c:pt>
                <c:pt idx="42">
                  <c:v>6.9662857142857</c:v>
                </c:pt>
                <c:pt idx="43">
                  <c:v>7.1276020408163001</c:v>
                </c:pt>
                <c:pt idx="44">
                  <c:v>7.2889183673469002</c:v>
                </c:pt>
                <c:pt idx="45">
                  <c:v>7.4502346938775998</c:v>
                </c:pt>
                <c:pt idx="46">
                  <c:v>7.6115510204082</c:v>
                </c:pt>
                <c:pt idx="47">
                  <c:v>7.7728673469388001</c:v>
                </c:pt>
                <c:pt idx="48">
                  <c:v>7.9341836734694002</c:v>
                </c:pt>
                <c:pt idx="49">
                  <c:v>8.0954999999999995</c:v>
                </c:pt>
                <c:pt idx="50">
                  <c:v>8.2568163265305987</c:v>
                </c:pt>
                <c:pt idx="51">
                  <c:v>8.4181326530611997</c:v>
                </c:pt>
                <c:pt idx="52">
                  <c:v>8.579448979591799</c:v>
                </c:pt>
                <c:pt idx="53">
                  <c:v>8.7407653061224</c:v>
                </c:pt>
                <c:pt idx="54">
                  <c:v>8.9020816326530987</c:v>
                </c:pt>
                <c:pt idx="55">
                  <c:v>9.0633979591836997</c:v>
                </c:pt>
                <c:pt idx="56">
                  <c:v>9.2247142857143007</c:v>
                </c:pt>
                <c:pt idx="57">
                  <c:v>9.3860306122449</c:v>
                </c:pt>
                <c:pt idx="58">
                  <c:v>9.5473469387754992</c:v>
                </c:pt>
                <c:pt idx="59">
                  <c:v>9.7086632653061002</c:v>
                </c:pt>
                <c:pt idx="60">
                  <c:v>9.8699795918367013</c:v>
                </c:pt>
                <c:pt idx="61">
                  <c:v>10.031295918367</c:v>
                </c:pt>
                <c:pt idx="62">
                  <c:v>10.192612244898001</c:v>
                </c:pt>
                <c:pt idx="63">
                  <c:v>10.353928571429002</c:v>
                </c:pt>
                <c:pt idx="64">
                  <c:v>10.515244897958999</c:v>
                </c:pt>
                <c:pt idx="65">
                  <c:v>10.676561224489999</c:v>
                </c:pt>
                <c:pt idx="66">
                  <c:v>10.83787755102</c:v>
                </c:pt>
                <c:pt idx="67">
                  <c:v>10.999193877551001</c:v>
                </c:pt>
                <c:pt idx="68">
                  <c:v>11.160510204082001</c:v>
                </c:pt>
                <c:pt idx="69">
                  <c:v>11.321826530612</c:v>
                </c:pt>
                <c:pt idx="70">
                  <c:v>11.483142857142999</c:v>
                </c:pt>
                <c:pt idx="71">
                  <c:v>11.644459183673</c:v>
                </c:pt>
                <c:pt idx="72">
                  <c:v>11.805775510204001</c:v>
                </c:pt>
                <c:pt idx="73">
                  <c:v>11.967091836735001</c:v>
                </c:pt>
                <c:pt idx="74">
                  <c:v>12.128408163265</c:v>
                </c:pt>
                <c:pt idx="75">
                  <c:v>12.289724489795999</c:v>
                </c:pt>
                <c:pt idx="76">
                  <c:v>12.451040816327</c:v>
                </c:pt>
                <c:pt idx="77">
                  <c:v>12.612357142857</c:v>
                </c:pt>
                <c:pt idx="78">
                  <c:v>12.773673469388001</c:v>
                </c:pt>
                <c:pt idx="79">
                  <c:v>12.934989795918</c:v>
                </c:pt>
                <c:pt idx="80">
                  <c:v>13.096306122448999</c:v>
                </c:pt>
                <c:pt idx="81">
                  <c:v>13.257622448979999</c:v>
                </c:pt>
                <c:pt idx="82">
                  <c:v>13.41893877551</c:v>
                </c:pt>
                <c:pt idx="83">
                  <c:v>13.580255102041001</c:v>
                </c:pt>
                <c:pt idx="84">
                  <c:v>13.741571428571</c:v>
                </c:pt>
                <c:pt idx="85">
                  <c:v>13.902887755101998</c:v>
                </c:pt>
                <c:pt idx="86">
                  <c:v>14.064204081632999</c:v>
                </c:pt>
                <c:pt idx="87">
                  <c:v>14.225520408163</c:v>
                </c:pt>
                <c:pt idx="88">
                  <c:v>14.386836734694</c:v>
                </c:pt>
                <c:pt idx="89">
                  <c:v>14.548153061224001</c:v>
                </c:pt>
                <c:pt idx="90">
                  <c:v>14.709469387755</c:v>
                </c:pt>
                <c:pt idx="91">
                  <c:v>14.870785714285999</c:v>
                </c:pt>
                <c:pt idx="92">
                  <c:v>15.032102040816</c:v>
                </c:pt>
                <c:pt idx="93">
                  <c:v>15.193418367347</c:v>
                </c:pt>
                <c:pt idx="94">
                  <c:v>15.354734693878001</c:v>
                </c:pt>
                <c:pt idx="95">
                  <c:v>15.516051020408002</c:v>
                </c:pt>
                <c:pt idx="96">
                  <c:v>15.677367346938999</c:v>
                </c:pt>
                <c:pt idx="97">
                  <c:v>15.838683673468999</c:v>
                </c:pt>
                <c:pt idx="98">
                  <c:v>16</c:v>
                </c:pt>
              </c:numCache>
              <c:extLst xmlns:c15="http://schemas.microsoft.com/office/drawing/2012/chart"/>
            </c:numRef>
          </c:xVal>
          <c:yVal>
            <c:numRef>
              <c:f>'IP3'!#REF!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98D3-46DB-8728-589B19E19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80256"/>
        <c:axId val="70482176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'IP3'!#REF!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A9B-4AD2-ABA7-8C083ED02F3E}"/>
                  </c:ext>
                </c:extLst>
              </c15:ser>
            </c15:filteredScatterSeries>
          </c:ext>
        </c:extLst>
      </c:scatterChart>
      <c:valAx>
        <c:axId val="70480256"/>
        <c:scaling>
          <c:orientation val="minMax"/>
          <c:max val="2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txPr>
          <a:bodyPr rot="0" vert="horz"/>
          <a:lstStyle/>
          <a:p>
            <a:pPr>
              <a:defRPr/>
            </a:pPr>
            <a:endParaRPr lang="en-US"/>
          </a:p>
        </c:txPr>
        <c:crossAx val="70482176"/>
        <c:crosses val="autoZero"/>
        <c:crossBetween val="midCat"/>
        <c:majorUnit val="4"/>
      </c:valAx>
      <c:valAx>
        <c:axId val="70482176"/>
        <c:scaling>
          <c:orientation val="minMax"/>
          <c:max val="3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048025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85448890097198"/>
          <c:y val="0.64920567220764069"/>
          <c:w val="0.27617738759346572"/>
          <c:h val="0.1177136191309419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 (dBm)</a:t>
            </a:r>
          </a:p>
        </c:rich>
      </c:tx>
      <c:layout>
        <c:manualLayout>
          <c:xMode val="edge"/>
          <c:yMode val="edge"/>
          <c:x val="0.22206873159926471"/>
          <c:y val="9.546028968601148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1277340332458434E-2"/>
          <c:w val="0.76542713682528862"/>
          <c:h val="0.7179698891805190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'IP3'!$X$2</c:f>
              <c:strCache>
                <c:ptCount val="1"/>
                <c:pt idx="0">
                  <c:v>+18 dBm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'IP3'!$W$31:$W$204</c:f>
              <c:numCache>
                <c:formatCode>General</c:formatCode>
                <c:ptCount val="174"/>
                <c:pt idx="0">
                  <c:v>8.32</c:v>
                </c:pt>
                <c:pt idx="1">
                  <c:v>8.48</c:v>
                </c:pt>
                <c:pt idx="2">
                  <c:v>8.64</c:v>
                </c:pt>
                <c:pt idx="3">
                  <c:v>8.8000000000000007</c:v>
                </c:pt>
                <c:pt idx="4">
                  <c:v>8.9600000000000009</c:v>
                </c:pt>
                <c:pt idx="5">
                  <c:v>9.1199999999999992</c:v>
                </c:pt>
                <c:pt idx="6">
                  <c:v>9.2799999999999994</c:v>
                </c:pt>
                <c:pt idx="7">
                  <c:v>9.44</c:v>
                </c:pt>
                <c:pt idx="8">
                  <c:v>9.6</c:v>
                </c:pt>
                <c:pt idx="9">
                  <c:v>9.76</c:v>
                </c:pt>
                <c:pt idx="10">
                  <c:v>9.92</c:v>
                </c:pt>
                <c:pt idx="11">
                  <c:v>10.08</c:v>
                </c:pt>
                <c:pt idx="12">
                  <c:v>10.24</c:v>
                </c:pt>
                <c:pt idx="13">
                  <c:v>10.4</c:v>
                </c:pt>
                <c:pt idx="14">
                  <c:v>10.56</c:v>
                </c:pt>
                <c:pt idx="15">
                  <c:v>10.72</c:v>
                </c:pt>
                <c:pt idx="16">
                  <c:v>10.88</c:v>
                </c:pt>
                <c:pt idx="17">
                  <c:v>11.04</c:v>
                </c:pt>
                <c:pt idx="18">
                  <c:v>11.2</c:v>
                </c:pt>
                <c:pt idx="19">
                  <c:v>11.36</c:v>
                </c:pt>
                <c:pt idx="20">
                  <c:v>11.52</c:v>
                </c:pt>
                <c:pt idx="21">
                  <c:v>11.68</c:v>
                </c:pt>
                <c:pt idx="22">
                  <c:v>11.84</c:v>
                </c:pt>
                <c:pt idx="23">
                  <c:v>12</c:v>
                </c:pt>
                <c:pt idx="24">
                  <c:v>12.16</c:v>
                </c:pt>
                <c:pt idx="25">
                  <c:v>12.32</c:v>
                </c:pt>
                <c:pt idx="26">
                  <c:v>12.48</c:v>
                </c:pt>
                <c:pt idx="27">
                  <c:v>12.64</c:v>
                </c:pt>
                <c:pt idx="28">
                  <c:v>12.8</c:v>
                </c:pt>
                <c:pt idx="29">
                  <c:v>12.96</c:v>
                </c:pt>
                <c:pt idx="30">
                  <c:v>13.12</c:v>
                </c:pt>
                <c:pt idx="31">
                  <c:v>13.28</c:v>
                </c:pt>
                <c:pt idx="32">
                  <c:v>13.44</c:v>
                </c:pt>
                <c:pt idx="33">
                  <c:v>13.6</c:v>
                </c:pt>
                <c:pt idx="34">
                  <c:v>13.76</c:v>
                </c:pt>
                <c:pt idx="35">
                  <c:v>13.92</c:v>
                </c:pt>
                <c:pt idx="36">
                  <c:v>14.08</c:v>
                </c:pt>
                <c:pt idx="37">
                  <c:v>14.24</c:v>
                </c:pt>
                <c:pt idx="38">
                  <c:v>14.4</c:v>
                </c:pt>
                <c:pt idx="39">
                  <c:v>14.56</c:v>
                </c:pt>
                <c:pt idx="40">
                  <c:v>14.72</c:v>
                </c:pt>
                <c:pt idx="41">
                  <c:v>14.88</c:v>
                </c:pt>
                <c:pt idx="42">
                  <c:v>15.04</c:v>
                </c:pt>
                <c:pt idx="43">
                  <c:v>15.2</c:v>
                </c:pt>
                <c:pt idx="44">
                  <c:v>15.36</c:v>
                </c:pt>
                <c:pt idx="45">
                  <c:v>15.52</c:v>
                </c:pt>
                <c:pt idx="46">
                  <c:v>15.68</c:v>
                </c:pt>
                <c:pt idx="47">
                  <c:v>15.84</c:v>
                </c:pt>
                <c:pt idx="48">
                  <c:v>16</c:v>
                </c:pt>
                <c:pt idx="49">
                  <c:v>16.16</c:v>
                </c:pt>
                <c:pt idx="50">
                  <c:v>16.32</c:v>
                </c:pt>
                <c:pt idx="51">
                  <c:v>16.48</c:v>
                </c:pt>
                <c:pt idx="52">
                  <c:v>16.64</c:v>
                </c:pt>
                <c:pt idx="53">
                  <c:v>16.8</c:v>
                </c:pt>
                <c:pt idx="54">
                  <c:v>16.96</c:v>
                </c:pt>
                <c:pt idx="55">
                  <c:v>17.12</c:v>
                </c:pt>
                <c:pt idx="56">
                  <c:v>17.28</c:v>
                </c:pt>
                <c:pt idx="57">
                  <c:v>17.440000000000001</c:v>
                </c:pt>
                <c:pt idx="58">
                  <c:v>17.600000000000001</c:v>
                </c:pt>
                <c:pt idx="59">
                  <c:v>17.760000000000002</c:v>
                </c:pt>
                <c:pt idx="60">
                  <c:v>17.920000000000002</c:v>
                </c:pt>
                <c:pt idx="61">
                  <c:v>18.079999999999998</c:v>
                </c:pt>
                <c:pt idx="62">
                  <c:v>18.239999999999998</c:v>
                </c:pt>
                <c:pt idx="63">
                  <c:v>18.399999999999999</c:v>
                </c:pt>
                <c:pt idx="64">
                  <c:v>18.559999999999999</c:v>
                </c:pt>
                <c:pt idx="65">
                  <c:v>18.72</c:v>
                </c:pt>
                <c:pt idx="66">
                  <c:v>18.88</c:v>
                </c:pt>
                <c:pt idx="67">
                  <c:v>19.04</c:v>
                </c:pt>
                <c:pt idx="68">
                  <c:v>19.2</c:v>
                </c:pt>
                <c:pt idx="69">
                  <c:v>19.36</c:v>
                </c:pt>
                <c:pt idx="70">
                  <c:v>19.52</c:v>
                </c:pt>
                <c:pt idx="71">
                  <c:v>19.68</c:v>
                </c:pt>
                <c:pt idx="72">
                  <c:v>19.84</c:v>
                </c:pt>
                <c:pt idx="73">
                  <c:v>20</c:v>
                </c:pt>
                <c:pt idx="74">
                  <c:v>20.16</c:v>
                </c:pt>
                <c:pt idx="75">
                  <c:v>20.32</c:v>
                </c:pt>
                <c:pt idx="76">
                  <c:v>20.48</c:v>
                </c:pt>
                <c:pt idx="77">
                  <c:v>20.64</c:v>
                </c:pt>
                <c:pt idx="78">
                  <c:v>20.8</c:v>
                </c:pt>
                <c:pt idx="79">
                  <c:v>20.96</c:v>
                </c:pt>
                <c:pt idx="80">
                  <c:v>21.12</c:v>
                </c:pt>
                <c:pt idx="81">
                  <c:v>21.28</c:v>
                </c:pt>
                <c:pt idx="82">
                  <c:v>21.44</c:v>
                </c:pt>
                <c:pt idx="83">
                  <c:v>21.6</c:v>
                </c:pt>
                <c:pt idx="84">
                  <c:v>21.76</c:v>
                </c:pt>
                <c:pt idx="85">
                  <c:v>21.92</c:v>
                </c:pt>
                <c:pt idx="86">
                  <c:v>22.08</c:v>
                </c:pt>
                <c:pt idx="87">
                  <c:v>22.24</c:v>
                </c:pt>
                <c:pt idx="88">
                  <c:v>22.4</c:v>
                </c:pt>
                <c:pt idx="89">
                  <c:v>22.56</c:v>
                </c:pt>
                <c:pt idx="90">
                  <c:v>22.72</c:v>
                </c:pt>
                <c:pt idx="91">
                  <c:v>22.88</c:v>
                </c:pt>
                <c:pt idx="92">
                  <c:v>23.04</c:v>
                </c:pt>
                <c:pt idx="93">
                  <c:v>23.2</c:v>
                </c:pt>
                <c:pt idx="94">
                  <c:v>23.36</c:v>
                </c:pt>
                <c:pt idx="95">
                  <c:v>23.52</c:v>
                </c:pt>
                <c:pt idx="96">
                  <c:v>23.68</c:v>
                </c:pt>
                <c:pt idx="97">
                  <c:v>23.84</c:v>
                </c:pt>
                <c:pt idx="98">
                  <c:v>24</c:v>
                </c:pt>
                <c:pt idx="99">
                  <c:v>24.16</c:v>
                </c:pt>
                <c:pt idx="100">
                  <c:v>24.32</c:v>
                </c:pt>
                <c:pt idx="101">
                  <c:v>24.48</c:v>
                </c:pt>
                <c:pt idx="102">
                  <c:v>24.64</c:v>
                </c:pt>
                <c:pt idx="103">
                  <c:v>24.8</c:v>
                </c:pt>
                <c:pt idx="104">
                  <c:v>24.96</c:v>
                </c:pt>
                <c:pt idx="105">
                  <c:v>25.12</c:v>
                </c:pt>
                <c:pt idx="106">
                  <c:v>25.28</c:v>
                </c:pt>
                <c:pt idx="107">
                  <c:v>25.44</c:v>
                </c:pt>
                <c:pt idx="108">
                  <c:v>25.6</c:v>
                </c:pt>
                <c:pt idx="109">
                  <c:v>25.76</c:v>
                </c:pt>
                <c:pt idx="110">
                  <c:v>25.92</c:v>
                </c:pt>
                <c:pt idx="111">
                  <c:v>26.08</c:v>
                </c:pt>
                <c:pt idx="112">
                  <c:v>26.24</c:v>
                </c:pt>
                <c:pt idx="113">
                  <c:v>26.4</c:v>
                </c:pt>
                <c:pt idx="114">
                  <c:v>26.56</c:v>
                </c:pt>
                <c:pt idx="115">
                  <c:v>26.72</c:v>
                </c:pt>
                <c:pt idx="116">
                  <c:v>26.88</c:v>
                </c:pt>
                <c:pt idx="117">
                  <c:v>27.04</c:v>
                </c:pt>
                <c:pt idx="118">
                  <c:v>27.2</c:v>
                </c:pt>
                <c:pt idx="119">
                  <c:v>27.36</c:v>
                </c:pt>
                <c:pt idx="120">
                  <c:v>27.52</c:v>
                </c:pt>
                <c:pt idx="121">
                  <c:v>27.68</c:v>
                </c:pt>
                <c:pt idx="122">
                  <c:v>27.84</c:v>
                </c:pt>
                <c:pt idx="123">
                  <c:v>28</c:v>
                </c:pt>
                <c:pt idx="124">
                  <c:v>28.16</c:v>
                </c:pt>
                <c:pt idx="125">
                  <c:v>28.32</c:v>
                </c:pt>
                <c:pt idx="126">
                  <c:v>28.48</c:v>
                </c:pt>
                <c:pt idx="127">
                  <c:v>28.64</c:v>
                </c:pt>
                <c:pt idx="128">
                  <c:v>28.8</c:v>
                </c:pt>
                <c:pt idx="129">
                  <c:v>28.96</c:v>
                </c:pt>
                <c:pt idx="130">
                  <c:v>29.12</c:v>
                </c:pt>
                <c:pt idx="131">
                  <c:v>29.28</c:v>
                </c:pt>
                <c:pt idx="132">
                  <c:v>29.44</c:v>
                </c:pt>
                <c:pt idx="133">
                  <c:v>29.6</c:v>
                </c:pt>
                <c:pt idx="134">
                  <c:v>29.76</c:v>
                </c:pt>
                <c:pt idx="135">
                  <c:v>29.92</c:v>
                </c:pt>
                <c:pt idx="136">
                  <c:v>30.08</c:v>
                </c:pt>
                <c:pt idx="137">
                  <c:v>30.24</c:v>
                </c:pt>
                <c:pt idx="138">
                  <c:v>30.4</c:v>
                </c:pt>
                <c:pt idx="139">
                  <c:v>30.56</c:v>
                </c:pt>
                <c:pt idx="140">
                  <c:v>30.72</c:v>
                </c:pt>
                <c:pt idx="141">
                  <c:v>30.88</c:v>
                </c:pt>
                <c:pt idx="142">
                  <c:v>31.04</c:v>
                </c:pt>
                <c:pt idx="143">
                  <c:v>31.2</c:v>
                </c:pt>
                <c:pt idx="144">
                  <c:v>31.36</c:v>
                </c:pt>
                <c:pt idx="145">
                  <c:v>31.52</c:v>
                </c:pt>
                <c:pt idx="146">
                  <c:v>31.68</c:v>
                </c:pt>
                <c:pt idx="147">
                  <c:v>31.84</c:v>
                </c:pt>
                <c:pt idx="148">
                  <c:v>32</c:v>
                </c:pt>
                <c:pt idx="149">
                  <c:v>32.159999999999997</c:v>
                </c:pt>
                <c:pt idx="150">
                  <c:v>32.32</c:v>
                </c:pt>
                <c:pt idx="151">
                  <c:v>32.479999999999997</c:v>
                </c:pt>
                <c:pt idx="152">
                  <c:v>32.64</c:v>
                </c:pt>
                <c:pt idx="153">
                  <c:v>32.799999999999997</c:v>
                </c:pt>
                <c:pt idx="154">
                  <c:v>32.96</c:v>
                </c:pt>
                <c:pt idx="155">
                  <c:v>33.119999999999997</c:v>
                </c:pt>
                <c:pt idx="156">
                  <c:v>33.28</c:v>
                </c:pt>
                <c:pt idx="157">
                  <c:v>33.44</c:v>
                </c:pt>
                <c:pt idx="158">
                  <c:v>33.6</c:v>
                </c:pt>
                <c:pt idx="159">
                  <c:v>33.76</c:v>
                </c:pt>
                <c:pt idx="160">
                  <c:v>33.92</c:v>
                </c:pt>
                <c:pt idx="161">
                  <c:v>34.08</c:v>
                </c:pt>
                <c:pt idx="162">
                  <c:v>34.24</c:v>
                </c:pt>
                <c:pt idx="163">
                  <c:v>34.4</c:v>
                </c:pt>
                <c:pt idx="164">
                  <c:v>34.56</c:v>
                </c:pt>
                <c:pt idx="165">
                  <c:v>34.72</c:v>
                </c:pt>
                <c:pt idx="166">
                  <c:v>34.880000000000003</c:v>
                </c:pt>
                <c:pt idx="167">
                  <c:v>35.04</c:v>
                </c:pt>
                <c:pt idx="168">
                  <c:v>35.200000000000003</c:v>
                </c:pt>
                <c:pt idx="169">
                  <c:v>35.36</c:v>
                </c:pt>
                <c:pt idx="170">
                  <c:v>35.520000000000003</c:v>
                </c:pt>
                <c:pt idx="171">
                  <c:v>35.68</c:v>
                </c:pt>
                <c:pt idx="172">
                  <c:v>35.840000000000003</c:v>
                </c:pt>
                <c:pt idx="173">
                  <c:v>36</c:v>
                </c:pt>
              </c:numCache>
            </c:numRef>
          </c:xVal>
          <c:yVal>
            <c:numRef>
              <c:f>'IP3'!$Y$31:$Y$204</c:f>
              <c:numCache>
                <c:formatCode>General</c:formatCode>
                <c:ptCount val="174"/>
                <c:pt idx="0">
                  <c:v>5.2271289999999997</c:v>
                </c:pt>
                <c:pt idx="1">
                  <c:v>5.3598485</c:v>
                </c:pt>
                <c:pt idx="2">
                  <c:v>5.0327143999999997</c:v>
                </c:pt>
                <c:pt idx="3">
                  <c:v>4.8548907999999997</c:v>
                </c:pt>
                <c:pt idx="4">
                  <c:v>4.9491959000000003</c:v>
                </c:pt>
                <c:pt idx="5">
                  <c:v>6.1206721999999996</c:v>
                </c:pt>
                <c:pt idx="6">
                  <c:v>6.9519973000000004</c:v>
                </c:pt>
                <c:pt idx="7">
                  <c:v>7.9344906999999996</c:v>
                </c:pt>
                <c:pt idx="8">
                  <c:v>8.9189776999999992</c:v>
                </c:pt>
                <c:pt idx="9">
                  <c:v>8.9200324999999996</c:v>
                </c:pt>
                <c:pt idx="10">
                  <c:v>9.1930016999999999</c:v>
                </c:pt>
                <c:pt idx="11">
                  <c:v>10.424479</c:v>
                </c:pt>
                <c:pt idx="12">
                  <c:v>10.916282000000001</c:v>
                </c:pt>
                <c:pt idx="13">
                  <c:v>10.583002</c:v>
                </c:pt>
                <c:pt idx="14">
                  <c:v>11.457129</c:v>
                </c:pt>
                <c:pt idx="15">
                  <c:v>12.385118</c:v>
                </c:pt>
                <c:pt idx="16">
                  <c:v>14.378095999999999</c:v>
                </c:pt>
                <c:pt idx="17">
                  <c:v>15.855141</c:v>
                </c:pt>
                <c:pt idx="18">
                  <c:v>13.94763</c:v>
                </c:pt>
                <c:pt idx="19">
                  <c:v>13.348537</c:v>
                </c:pt>
                <c:pt idx="20">
                  <c:v>13.961944000000001</c:v>
                </c:pt>
                <c:pt idx="21">
                  <c:v>13.094851</c:v>
                </c:pt>
                <c:pt idx="22">
                  <c:v>12.452966999999999</c:v>
                </c:pt>
                <c:pt idx="23">
                  <c:v>13.498137</c:v>
                </c:pt>
                <c:pt idx="24">
                  <c:v>14.507927</c:v>
                </c:pt>
                <c:pt idx="25">
                  <c:v>15.336415000000001</c:v>
                </c:pt>
                <c:pt idx="26">
                  <c:v>15.45449</c:v>
                </c:pt>
                <c:pt idx="27">
                  <c:v>15.324451</c:v>
                </c:pt>
                <c:pt idx="28">
                  <c:v>15.297190000000001</c:v>
                </c:pt>
                <c:pt idx="29">
                  <c:v>14.315276000000001</c:v>
                </c:pt>
                <c:pt idx="30">
                  <c:v>13.712669</c:v>
                </c:pt>
                <c:pt idx="31">
                  <c:v>12.842888</c:v>
                </c:pt>
                <c:pt idx="32">
                  <c:v>12.062588999999999</c:v>
                </c:pt>
                <c:pt idx="33">
                  <c:v>11.164839000000001</c:v>
                </c:pt>
                <c:pt idx="34">
                  <c:v>11.317449</c:v>
                </c:pt>
                <c:pt idx="35">
                  <c:v>13.468149</c:v>
                </c:pt>
                <c:pt idx="36">
                  <c:v>14.105988999999999</c:v>
                </c:pt>
                <c:pt idx="37">
                  <c:v>17.174816</c:v>
                </c:pt>
                <c:pt idx="38">
                  <c:v>16.771585000000002</c:v>
                </c:pt>
                <c:pt idx="39">
                  <c:v>19.362879</c:v>
                </c:pt>
                <c:pt idx="40">
                  <c:v>16.298297999999999</c:v>
                </c:pt>
                <c:pt idx="41">
                  <c:v>16.171274</c:v>
                </c:pt>
                <c:pt idx="42">
                  <c:v>15.541535</c:v>
                </c:pt>
                <c:pt idx="43">
                  <c:v>15.131221</c:v>
                </c:pt>
                <c:pt idx="44">
                  <c:v>15.619002</c:v>
                </c:pt>
                <c:pt idx="45">
                  <c:v>18.622900000000001</c:v>
                </c:pt>
                <c:pt idx="46">
                  <c:v>15.366160000000001</c:v>
                </c:pt>
                <c:pt idx="47">
                  <c:v>13.990266</c:v>
                </c:pt>
                <c:pt idx="48">
                  <c:v>13.523724</c:v>
                </c:pt>
                <c:pt idx="49">
                  <c:v>13.010593999999999</c:v>
                </c:pt>
                <c:pt idx="50">
                  <c:v>12.911422</c:v>
                </c:pt>
                <c:pt idx="51">
                  <c:v>12.720672</c:v>
                </c:pt>
                <c:pt idx="52">
                  <c:v>12.837211</c:v>
                </c:pt>
                <c:pt idx="53">
                  <c:v>14.059943000000001</c:v>
                </c:pt>
                <c:pt idx="54">
                  <c:v>17.452669</c:v>
                </c:pt>
                <c:pt idx="55">
                  <c:v>18.229361999999998</c:v>
                </c:pt>
                <c:pt idx="56">
                  <c:v>15.14091</c:v>
                </c:pt>
                <c:pt idx="57">
                  <c:v>15.272029</c:v>
                </c:pt>
                <c:pt idx="58">
                  <c:v>15.399944</c:v>
                </c:pt>
                <c:pt idx="59">
                  <c:v>15.648960000000001</c:v>
                </c:pt>
                <c:pt idx="60">
                  <c:v>15.470819000000001</c:v>
                </c:pt>
                <c:pt idx="61">
                  <c:v>14.641315000000001</c:v>
                </c:pt>
                <c:pt idx="62">
                  <c:v>13.320707000000001</c:v>
                </c:pt>
                <c:pt idx="63">
                  <c:v>13.874062</c:v>
                </c:pt>
                <c:pt idx="64">
                  <c:v>13.162103999999999</c:v>
                </c:pt>
                <c:pt idx="65">
                  <c:v>12.83897</c:v>
                </c:pt>
                <c:pt idx="66">
                  <c:v>12.492578999999999</c:v>
                </c:pt>
                <c:pt idx="67">
                  <c:v>12.959057</c:v>
                </c:pt>
                <c:pt idx="68">
                  <c:v>14.077214</c:v>
                </c:pt>
                <c:pt idx="69">
                  <c:v>14.330095</c:v>
                </c:pt>
                <c:pt idx="70">
                  <c:v>14.977653999999999</c:v>
                </c:pt>
                <c:pt idx="71">
                  <c:v>14.628288</c:v>
                </c:pt>
                <c:pt idx="72">
                  <c:v>14.670515999999999</c:v>
                </c:pt>
                <c:pt idx="73">
                  <c:v>14.348148</c:v>
                </c:pt>
                <c:pt idx="74">
                  <c:v>14.178459</c:v>
                </c:pt>
                <c:pt idx="75">
                  <c:v>14.211370000000001</c:v>
                </c:pt>
                <c:pt idx="76">
                  <c:v>14.657494</c:v>
                </c:pt>
                <c:pt idx="77">
                  <c:v>15.320040000000001</c:v>
                </c:pt>
                <c:pt idx="78">
                  <c:v>15.892467</c:v>
                </c:pt>
                <c:pt idx="79">
                  <c:v>16.692098999999999</c:v>
                </c:pt>
                <c:pt idx="80">
                  <c:v>16.854254000000001</c:v>
                </c:pt>
                <c:pt idx="81">
                  <c:v>15.393523</c:v>
                </c:pt>
                <c:pt idx="82">
                  <c:v>16.034839999999999</c:v>
                </c:pt>
                <c:pt idx="83">
                  <c:v>17.131933</c:v>
                </c:pt>
                <c:pt idx="84">
                  <c:v>17.407350999999998</c:v>
                </c:pt>
                <c:pt idx="85">
                  <c:v>17.888905999999999</c:v>
                </c:pt>
                <c:pt idx="86">
                  <c:v>18.551639999999999</c:v>
                </c:pt>
                <c:pt idx="87">
                  <c:v>17.095922000000002</c:v>
                </c:pt>
                <c:pt idx="88">
                  <c:v>15.929812</c:v>
                </c:pt>
                <c:pt idx="89">
                  <c:v>16.152650999999999</c:v>
                </c:pt>
                <c:pt idx="90">
                  <c:v>16.196601999999999</c:v>
                </c:pt>
                <c:pt idx="91">
                  <c:v>16.431576</c:v>
                </c:pt>
                <c:pt idx="92">
                  <c:v>14.308673000000001</c:v>
                </c:pt>
                <c:pt idx="93">
                  <c:v>12.825666999999999</c:v>
                </c:pt>
                <c:pt idx="94">
                  <c:v>12.297537</c:v>
                </c:pt>
                <c:pt idx="95">
                  <c:v>12.146214000000001</c:v>
                </c:pt>
                <c:pt idx="96">
                  <c:v>12.386380000000001</c:v>
                </c:pt>
                <c:pt idx="97">
                  <c:v>12.983167999999999</c:v>
                </c:pt>
                <c:pt idx="98">
                  <c:v>13.363568000000001</c:v>
                </c:pt>
                <c:pt idx="99">
                  <c:v>12.969251999999999</c:v>
                </c:pt>
                <c:pt idx="100">
                  <c:v>12.667892999999999</c:v>
                </c:pt>
                <c:pt idx="101">
                  <c:v>13.390810999999999</c:v>
                </c:pt>
                <c:pt idx="102">
                  <c:v>15.318317</c:v>
                </c:pt>
                <c:pt idx="103">
                  <c:v>15.558223999999999</c:v>
                </c:pt>
                <c:pt idx="104">
                  <c:v>16.381895</c:v>
                </c:pt>
                <c:pt idx="105">
                  <c:v>15.119429</c:v>
                </c:pt>
                <c:pt idx="106">
                  <c:v>13.007113</c:v>
                </c:pt>
                <c:pt idx="107">
                  <c:v>12.839377000000001</c:v>
                </c:pt>
                <c:pt idx="108">
                  <c:v>14.157576000000001</c:v>
                </c:pt>
                <c:pt idx="109">
                  <c:v>14.287751999999999</c:v>
                </c:pt>
                <c:pt idx="110">
                  <c:v>13.645277999999999</c:v>
                </c:pt>
                <c:pt idx="111">
                  <c:v>13.057563</c:v>
                </c:pt>
                <c:pt idx="112">
                  <c:v>14.015409999999999</c:v>
                </c:pt>
                <c:pt idx="113">
                  <c:v>13.999032</c:v>
                </c:pt>
                <c:pt idx="114">
                  <c:v>13.740406999999999</c:v>
                </c:pt>
                <c:pt idx="115">
                  <c:v>12.021100000000001</c:v>
                </c:pt>
                <c:pt idx="116">
                  <c:v>12.143447</c:v>
                </c:pt>
                <c:pt idx="117">
                  <c:v>12.606873999999999</c:v>
                </c:pt>
                <c:pt idx="118">
                  <c:v>11.581099</c:v>
                </c:pt>
                <c:pt idx="119">
                  <c:v>10.901903000000001</c:v>
                </c:pt>
                <c:pt idx="120">
                  <c:v>11.727010999999999</c:v>
                </c:pt>
                <c:pt idx="121">
                  <c:v>13.038175000000001</c:v>
                </c:pt>
                <c:pt idx="122">
                  <c:v>13.324529999999999</c:v>
                </c:pt>
                <c:pt idx="123">
                  <c:v>12.204165</c:v>
                </c:pt>
                <c:pt idx="124">
                  <c:v>12.314330999999999</c:v>
                </c:pt>
                <c:pt idx="125">
                  <c:v>12.073377000000001</c:v>
                </c:pt>
                <c:pt idx="126">
                  <c:v>12.817214999999999</c:v>
                </c:pt>
                <c:pt idx="127">
                  <c:v>12.518862</c:v>
                </c:pt>
                <c:pt idx="128">
                  <c:v>11.521238</c:v>
                </c:pt>
                <c:pt idx="129">
                  <c:v>12.298537</c:v>
                </c:pt>
                <c:pt idx="130">
                  <c:v>13.900706</c:v>
                </c:pt>
                <c:pt idx="131">
                  <c:v>14.292087</c:v>
                </c:pt>
                <c:pt idx="132">
                  <c:v>14.261189</c:v>
                </c:pt>
                <c:pt idx="133">
                  <c:v>12.601266000000001</c:v>
                </c:pt>
                <c:pt idx="134">
                  <c:v>11.341297000000001</c:v>
                </c:pt>
                <c:pt idx="135">
                  <c:v>12.672984</c:v>
                </c:pt>
                <c:pt idx="136">
                  <c:v>14.130684</c:v>
                </c:pt>
                <c:pt idx="137">
                  <c:v>13.604018</c:v>
                </c:pt>
                <c:pt idx="138">
                  <c:v>15.431495999999999</c:v>
                </c:pt>
                <c:pt idx="139">
                  <c:v>13.545840999999999</c:v>
                </c:pt>
                <c:pt idx="140">
                  <c:v>13.389806</c:v>
                </c:pt>
                <c:pt idx="141">
                  <c:v>14.092952</c:v>
                </c:pt>
                <c:pt idx="142">
                  <c:v>12.307645000000001</c:v>
                </c:pt>
                <c:pt idx="143">
                  <c:v>10.240228999999999</c:v>
                </c:pt>
                <c:pt idx="144">
                  <c:v>9.8764877000000002</c:v>
                </c:pt>
                <c:pt idx="145">
                  <c:v>9.3493890999999998</c:v>
                </c:pt>
                <c:pt idx="146">
                  <c:v>15.146665</c:v>
                </c:pt>
                <c:pt idx="147">
                  <c:v>10.003005999999999</c:v>
                </c:pt>
                <c:pt idx="148">
                  <c:v>10.110514999999999</c:v>
                </c:pt>
                <c:pt idx="149">
                  <c:v>9.6042003999999999</c:v>
                </c:pt>
                <c:pt idx="150">
                  <c:v>12.185641</c:v>
                </c:pt>
                <c:pt idx="151">
                  <c:v>10.543221000000001</c:v>
                </c:pt>
                <c:pt idx="152">
                  <c:v>9.4215250000000008</c:v>
                </c:pt>
                <c:pt idx="153">
                  <c:v>10.494361</c:v>
                </c:pt>
                <c:pt idx="154">
                  <c:v>11.848829</c:v>
                </c:pt>
                <c:pt idx="155">
                  <c:v>10.129632000000001</c:v>
                </c:pt>
                <c:pt idx="156">
                  <c:v>10.308973999999999</c:v>
                </c:pt>
                <c:pt idx="157">
                  <c:v>12.850966</c:v>
                </c:pt>
                <c:pt idx="158">
                  <c:v>12.034155999999999</c:v>
                </c:pt>
                <c:pt idx="159">
                  <c:v>11.338036000000001</c:v>
                </c:pt>
                <c:pt idx="160">
                  <c:v>11.900983999999999</c:v>
                </c:pt>
                <c:pt idx="161">
                  <c:v>13.609982</c:v>
                </c:pt>
                <c:pt idx="162">
                  <c:v>11.905891</c:v>
                </c:pt>
                <c:pt idx="163">
                  <c:v>10.984256999999999</c:v>
                </c:pt>
                <c:pt idx="164">
                  <c:v>12.492705000000001</c:v>
                </c:pt>
                <c:pt idx="165">
                  <c:v>10.835349000000001</c:v>
                </c:pt>
                <c:pt idx="166">
                  <c:v>11.568702999999999</c:v>
                </c:pt>
                <c:pt idx="167">
                  <c:v>13.421118</c:v>
                </c:pt>
                <c:pt idx="168">
                  <c:v>12.454105</c:v>
                </c:pt>
                <c:pt idx="169">
                  <c:v>11.177595</c:v>
                </c:pt>
                <c:pt idx="170">
                  <c:v>11.951835000000001</c:v>
                </c:pt>
                <c:pt idx="171">
                  <c:v>12.285641999999999</c:v>
                </c:pt>
                <c:pt idx="172">
                  <c:v>13.487012999999999</c:v>
                </c:pt>
                <c:pt idx="173">
                  <c:v>12.430543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86-4067-8F4A-57082C0A6423}"/>
            </c:ext>
          </c:extLst>
        </c:ser>
        <c:ser>
          <c:idx val="2"/>
          <c:order val="1"/>
          <c:tx>
            <c:strRef>
              <c:f>'IP3'!$AD$2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'IP3'!$AC$31:$AC$204</c:f>
              <c:numCache>
                <c:formatCode>General</c:formatCode>
                <c:ptCount val="174"/>
                <c:pt idx="0">
                  <c:v>8.32</c:v>
                </c:pt>
                <c:pt idx="1">
                  <c:v>8.48</c:v>
                </c:pt>
                <c:pt idx="2">
                  <c:v>8.64</c:v>
                </c:pt>
                <c:pt idx="3">
                  <c:v>8.8000000000000007</c:v>
                </c:pt>
                <c:pt idx="4">
                  <c:v>8.9600000000000009</c:v>
                </c:pt>
                <c:pt idx="5">
                  <c:v>9.1199999999999992</c:v>
                </c:pt>
                <c:pt idx="6">
                  <c:v>9.2799999999999994</c:v>
                </c:pt>
                <c:pt idx="7">
                  <c:v>9.44</c:v>
                </c:pt>
                <c:pt idx="8">
                  <c:v>9.6</c:v>
                </c:pt>
                <c:pt idx="9">
                  <c:v>9.76</c:v>
                </c:pt>
                <c:pt idx="10">
                  <c:v>9.92</c:v>
                </c:pt>
                <c:pt idx="11">
                  <c:v>10.08</c:v>
                </c:pt>
                <c:pt idx="12">
                  <c:v>10.24</c:v>
                </c:pt>
                <c:pt idx="13">
                  <c:v>10.4</c:v>
                </c:pt>
                <c:pt idx="14">
                  <c:v>10.56</c:v>
                </c:pt>
                <c:pt idx="15">
                  <c:v>10.72</c:v>
                </c:pt>
                <c:pt idx="16">
                  <c:v>10.88</c:v>
                </c:pt>
                <c:pt idx="17">
                  <c:v>11.04</c:v>
                </c:pt>
                <c:pt idx="18">
                  <c:v>11.2</c:v>
                </c:pt>
                <c:pt idx="19">
                  <c:v>11.36</c:v>
                </c:pt>
                <c:pt idx="20">
                  <c:v>11.52</c:v>
                </c:pt>
                <c:pt idx="21">
                  <c:v>11.68</c:v>
                </c:pt>
                <c:pt idx="22">
                  <c:v>11.84</c:v>
                </c:pt>
                <c:pt idx="23">
                  <c:v>12</c:v>
                </c:pt>
                <c:pt idx="24">
                  <c:v>12.16</c:v>
                </c:pt>
                <c:pt idx="25">
                  <c:v>12.32</c:v>
                </c:pt>
                <c:pt idx="26">
                  <c:v>12.48</c:v>
                </c:pt>
                <c:pt idx="27">
                  <c:v>12.64</c:v>
                </c:pt>
                <c:pt idx="28">
                  <c:v>12.8</c:v>
                </c:pt>
                <c:pt idx="29">
                  <c:v>12.96</c:v>
                </c:pt>
                <c:pt idx="30">
                  <c:v>13.12</c:v>
                </c:pt>
                <c:pt idx="31">
                  <c:v>13.28</c:v>
                </c:pt>
                <c:pt idx="32">
                  <c:v>13.44</c:v>
                </c:pt>
                <c:pt idx="33">
                  <c:v>13.6</c:v>
                </c:pt>
                <c:pt idx="34">
                  <c:v>13.76</c:v>
                </c:pt>
                <c:pt idx="35">
                  <c:v>13.92</c:v>
                </c:pt>
                <c:pt idx="36">
                  <c:v>14.08</c:v>
                </c:pt>
                <c:pt idx="37">
                  <c:v>14.24</c:v>
                </c:pt>
                <c:pt idx="38">
                  <c:v>14.4</c:v>
                </c:pt>
                <c:pt idx="39">
                  <c:v>14.56</c:v>
                </c:pt>
                <c:pt idx="40">
                  <c:v>14.72</c:v>
                </c:pt>
                <c:pt idx="41">
                  <c:v>14.88</c:v>
                </c:pt>
                <c:pt idx="42">
                  <c:v>15.04</c:v>
                </c:pt>
                <c:pt idx="43">
                  <c:v>15.2</c:v>
                </c:pt>
                <c:pt idx="44">
                  <c:v>15.36</c:v>
                </c:pt>
                <c:pt idx="45">
                  <c:v>15.52</c:v>
                </c:pt>
                <c:pt idx="46">
                  <c:v>15.68</c:v>
                </c:pt>
                <c:pt idx="47">
                  <c:v>15.84</c:v>
                </c:pt>
                <c:pt idx="48">
                  <c:v>16</c:v>
                </c:pt>
                <c:pt idx="49">
                  <c:v>16.16</c:v>
                </c:pt>
                <c:pt idx="50">
                  <c:v>16.32</c:v>
                </c:pt>
                <c:pt idx="51">
                  <c:v>16.48</c:v>
                </c:pt>
                <c:pt idx="52">
                  <c:v>16.64</c:v>
                </c:pt>
                <c:pt idx="53">
                  <c:v>16.8</c:v>
                </c:pt>
                <c:pt idx="54">
                  <c:v>16.96</c:v>
                </c:pt>
                <c:pt idx="55">
                  <c:v>17.12</c:v>
                </c:pt>
                <c:pt idx="56">
                  <c:v>17.28</c:v>
                </c:pt>
                <c:pt idx="57">
                  <c:v>17.440000000000001</c:v>
                </c:pt>
                <c:pt idx="58">
                  <c:v>17.600000000000001</c:v>
                </c:pt>
                <c:pt idx="59">
                  <c:v>17.760000000000002</c:v>
                </c:pt>
                <c:pt idx="60">
                  <c:v>17.920000000000002</c:v>
                </c:pt>
                <c:pt idx="61">
                  <c:v>18.079999999999998</c:v>
                </c:pt>
                <c:pt idx="62">
                  <c:v>18.239999999999998</c:v>
                </c:pt>
                <c:pt idx="63">
                  <c:v>18.399999999999999</c:v>
                </c:pt>
                <c:pt idx="64">
                  <c:v>18.559999999999999</c:v>
                </c:pt>
                <c:pt idx="65">
                  <c:v>18.72</c:v>
                </c:pt>
                <c:pt idx="66">
                  <c:v>18.88</c:v>
                </c:pt>
                <c:pt idx="67">
                  <c:v>19.04</c:v>
                </c:pt>
                <c:pt idx="68">
                  <c:v>19.2</c:v>
                </c:pt>
                <c:pt idx="69">
                  <c:v>19.36</c:v>
                </c:pt>
                <c:pt idx="70">
                  <c:v>19.52</c:v>
                </c:pt>
                <c:pt idx="71">
                  <c:v>19.68</c:v>
                </c:pt>
                <c:pt idx="72">
                  <c:v>19.84</c:v>
                </c:pt>
                <c:pt idx="73">
                  <c:v>20</c:v>
                </c:pt>
                <c:pt idx="74">
                  <c:v>20.16</c:v>
                </c:pt>
                <c:pt idx="75">
                  <c:v>20.32</c:v>
                </c:pt>
                <c:pt idx="76">
                  <c:v>20.48</c:v>
                </c:pt>
                <c:pt idx="77">
                  <c:v>20.64</c:v>
                </c:pt>
                <c:pt idx="78">
                  <c:v>20.8</c:v>
                </c:pt>
                <c:pt idx="79">
                  <c:v>20.96</c:v>
                </c:pt>
                <c:pt idx="80">
                  <c:v>21.12</c:v>
                </c:pt>
                <c:pt idx="81">
                  <c:v>21.28</c:v>
                </c:pt>
                <c:pt idx="82">
                  <c:v>21.44</c:v>
                </c:pt>
                <c:pt idx="83">
                  <c:v>21.6</c:v>
                </c:pt>
                <c:pt idx="84">
                  <c:v>21.76</c:v>
                </c:pt>
                <c:pt idx="85">
                  <c:v>21.92</c:v>
                </c:pt>
                <c:pt idx="86">
                  <c:v>22.08</c:v>
                </c:pt>
                <c:pt idx="87">
                  <c:v>22.24</c:v>
                </c:pt>
                <c:pt idx="88">
                  <c:v>22.4</c:v>
                </c:pt>
                <c:pt idx="89">
                  <c:v>22.56</c:v>
                </c:pt>
                <c:pt idx="90">
                  <c:v>22.72</c:v>
                </c:pt>
                <c:pt idx="91">
                  <c:v>22.88</c:v>
                </c:pt>
                <c:pt idx="92">
                  <c:v>23.04</c:v>
                </c:pt>
                <c:pt idx="93">
                  <c:v>23.2</c:v>
                </c:pt>
                <c:pt idx="94">
                  <c:v>23.36</c:v>
                </c:pt>
                <c:pt idx="95">
                  <c:v>23.52</c:v>
                </c:pt>
                <c:pt idx="96">
                  <c:v>23.68</c:v>
                </c:pt>
                <c:pt idx="97">
                  <c:v>23.84</c:v>
                </c:pt>
                <c:pt idx="98">
                  <c:v>24</c:v>
                </c:pt>
                <c:pt idx="99">
                  <c:v>24.16</c:v>
                </c:pt>
                <c:pt idx="100">
                  <c:v>24.32</c:v>
                </c:pt>
                <c:pt idx="101">
                  <c:v>24.48</c:v>
                </c:pt>
                <c:pt idx="102">
                  <c:v>24.64</c:v>
                </c:pt>
                <c:pt idx="103">
                  <c:v>24.8</c:v>
                </c:pt>
                <c:pt idx="104">
                  <c:v>24.96</c:v>
                </c:pt>
                <c:pt idx="105">
                  <c:v>25.12</c:v>
                </c:pt>
                <c:pt idx="106">
                  <c:v>25.28</c:v>
                </c:pt>
                <c:pt idx="107">
                  <c:v>25.44</c:v>
                </c:pt>
                <c:pt idx="108">
                  <c:v>25.6</c:v>
                </c:pt>
                <c:pt idx="109">
                  <c:v>25.76</c:v>
                </c:pt>
                <c:pt idx="110">
                  <c:v>25.92</c:v>
                </c:pt>
                <c:pt idx="111">
                  <c:v>26.08</c:v>
                </c:pt>
                <c:pt idx="112">
                  <c:v>26.24</c:v>
                </c:pt>
                <c:pt idx="113">
                  <c:v>26.4</c:v>
                </c:pt>
                <c:pt idx="114">
                  <c:v>26.56</c:v>
                </c:pt>
                <c:pt idx="115">
                  <c:v>26.72</c:v>
                </c:pt>
                <c:pt idx="116">
                  <c:v>26.88</c:v>
                </c:pt>
                <c:pt idx="117">
                  <c:v>27.04</c:v>
                </c:pt>
                <c:pt idx="118">
                  <c:v>27.2</c:v>
                </c:pt>
                <c:pt idx="119">
                  <c:v>27.36</c:v>
                </c:pt>
                <c:pt idx="120">
                  <c:v>27.52</c:v>
                </c:pt>
                <c:pt idx="121">
                  <c:v>27.68</c:v>
                </c:pt>
                <c:pt idx="122">
                  <c:v>27.84</c:v>
                </c:pt>
                <c:pt idx="123">
                  <c:v>28</c:v>
                </c:pt>
                <c:pt idx="124">
                  <c:v>28.16</c:v>
                </c:pt>
                <c:pt idx="125">
                  <c:v>28.32</c:v>
                </c:pt>
                <c:pt idx="126">
                  <c:v>28.48</c:v>
                </c:pt>
                <c:pt idx="127">
                  <c:v>28.64</c:v>
                </c:pt>
                <c:pt idx="128">
                  <c:v>28.8</c:v>
                </c:pt>
                <c:pt idx="129">
                  <c:v>28.96</c:v>
                </c:pt>
                <c:pt idx="130">
                  <c:v>29.12</c:v>
                </c:pt>
                <c:pt idx="131">
                  <c:v>29.28</c:v>
                </c:pt>
                <c:pt idx="132">
                  <c:v>29.44</c:v>
                </c:pt>
                <c:pt idx="133">
                  <c:v>29.6</c:v>
                </c:pt>
                <c:pt idx="134">
                  <c:v>29.76</c:v>
                </c:pt>
                <c:pt idx="135">
                  <c:v>29.92</c:v>
                </c:pt>
                <c:pt idx="136">
                  <c:v>30.08</c:v>
                </c:pt>
                <c:pt idx="137">
                  <c:v>30.24</c:v>
                </c:pt>
                <c:pt idx="138">
                  <c:v>30.4</c:v>
                </c:pt>
                <c:pt idx="139">
                  <c:v>30.56</c:v>
                </c:pt>
                <c:pt idx="140">
                  <c:v>30.72</c:v>
                </c:pt>
                <c:pt idx="141">
                  <c:v>30.88</c:v>
                </c:pt>
                <c:pt idx="142">
                  <c:v>31.04</c:v>
                </c:pt>
                <c:pt idx="143">
                  <c:v>31.2</c:v>
                </c:pt>
                <c:pt idx="144">
                  <c:v>31.36</c:v>
                </c:pt>
                <c:pt idx="145">
                  <c:v>31.52</c:v>
                </c:pt>
                <c:pt idx="146">
                  <c:v>31.68</c:v>
                </c:pt>
                <c:pt idx="147">
                  <c:v>31.84</c:v>
                </c:pt>
                <c:pt idx="148">
                  <c:v>32</c:v>
                </c:pt>
                <c:pt idx="149">
                  <c:v>32.159999999999997</c:v>
                </c:pt>
                <c:pt idx="150">
                  <c:v>32.32</c:v>
                </c:pt>
                <c:pt idx="151">
                  <c:v>32.479999999999997</c:v>
                </c:pt>
                <c:pt idx="152">
                  <c:v>32.64</c:v>
                </c:pt>
                <c:pt idx="153">
                  <c:v>32.799999999999997</c:v>
                </c:pt>
                <c:pt idx="154">
                  <c:v>32.96</c:v>
                </c:pt>
                <c:pt idx="155">
                  <c:v>33.119999999999997</c:v>
                </c:pt>
                <c:pt idx="156">
                  <c:v>33.28</c:v>
                </c:pt>
                <c:pt idx="157">
                  <c:v>33.44</c:v>
                </c:pt>
                <c:pt idx="158">
                  <c:v>33.6</c:v>
                </c:pt>
                <c:pt idx="159">
                  <c:v>33.76</c:v>
                </c:pt>
                <c:pt idx="160">
                  <c:v>33.92</c:v>
                </c:pt>
                <c:pt idx="161">
                  <c:v>34.08</c:v>
                </c:pt>
                <c:pt idx="162">
                  <c:v>34.24</c:v>
                </c:pt>
                <c:pt idx="163">
                  <c:v>34.4</c:v>
                </c:pt>
                <c:pt idx="164">
                  <c:v>34.56</c:v>
                </c:pt>
                <c:pt idx="165">
                  <c:v>34.72</c:v>
                </c:pt>
                <c:pt idx="166">
                  <c:v>34.880000000000003</c:v>
                </c:pt>
                <c:pt idx="167">
                  <c:v>35.04</c:v>
                </c:pt>
                <c:pt idx="168">
                  <c:v>35.200000000000003</c:v>
                </c:pt>
                <c:pt idx="169">
                  <c:v>35.36</c:v>
                </c:pt>
                <c:pt idx="170">
                  <c:v>35.520000000000003</c:v>
                </c:pt>
                <c:pt idx="171">
                  <c:v>35.68</c:v>
                </c:pt>
                <c:pt idx="172">
                  <c:v>35.840000000000003</c:v>
                </c:pt>
                <c:pt idx="173">
                  <c:v>36</c:v>
                </c:pt>
              </c:numCache>
            </c:numRef>
          </c:xVal>
          <c:yVal>
            <c:numRef>
              <c:f>'IP3'!$AE$31:$AE$204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86-4067-8F4A-57082C0A6423}"/>
            </c:ext>
          </c:extLst>
        </c:ser>
        <c:ser>
          <c:idx val="1"/>
          <c:order val="2"/>
          <c:tx>
            <c:strRef>
              <c:f>'IP3'!$AA$2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'IP3'!$Z$31:$Z$204</c:f>
              <c:numCache>
                <c:formatCode>General</c:formatCode>
                <c:ptCount val="174"/>
                <c:pt idx="0">
                  <c:v>8.32</c:v>
                </c:pt>
                <c:pt idx="1">
                  <c:v>8.48</c:v>
                </c:pt>
                <c:pt idx="2">
                  <c:v>8.64</c:v>
                </c:pt>
                <c:pt idx="3">
                  <c:v>8.8000000000000007</c:v>
                </c:pt>
                <c:pt idx="4">
                  <c:v>8.9600000000000009</c:v>
                </c:pt>
                <c:pt idx="5">
                  <c:v>9.1199999999999992</c:v>
                </c:pt>
                <c:pt idx="6">
                  <c:v>9.2799999999999994</c:v>
                </c:pt>
                <c:pt idx="7">
                  <c:v>9.44</c:v>
                </c:pt>
                <c:pt idx="8">
                  <c:v>9.6</c:v>
                </c:pt>
                <c:pt idx="9">
                  <c:v>9.76</c:v>
                </c:pt>
                <c:pt idx="10">
                  <c:v>9.92</c:v>
                </c:pt>
                <c:pt idx="11">
                  <c:v>10.08</c:v>
                </c:pt>
                <c:pt idx="12">
                  <c:v>10.24</c:v>
                </c:pt>
                <c:pt idx="13">
                  <c:v>10.4</c:v>
                </c:pt>
                <c:pt idx="14">
                  <c:v>10.56</c:v>
                </c:pt>
                <c:pt idx="15">
                  <c:v>10.72</c:v>
                </c:pt>
                <c:pt idx="16">
                  <c:v>10.88</c:v>
                </c:pt>
                <c:pt idx="17">
                  <c:v>11.04</c:v>
                </c:pt>
                <c:pt idx="18">
                  <c:v>11.2</c:v>
                </c:pt>
                <c:pt idx="19">
                  <c:v>11.36</c:v>
                </c:pt>
                <c:pt idx="20">
                  <c:v>11.52</c:v>
                </c:pt>
                <c:pt idx="21">
                  <c:v>11.68</c:v>
                </c:pt>
                <c:pt idx="22">
                  <c:v>11.84</c:v>
                </c:pt>
                <c:pt idx="23">
                  <c:v>12</c:v>
                </c:pt>
                <c:pt idx="24">
                  <c:v>12.16</c:v>
                </c:pt>
                <c:pt idx="25">
                  <c:v>12.32</c:v>
                </c:pt>
                <c:pt idx="26">
                  <c:v>12.48</c:v>
                </c:pt>
                <c:pt idx="27">
                  <c:v>12.64</c:v>
                </c:pt>
                <c:pt idx="28">
                  <c:v>12.8</c:v>
                </c:pt>
                <c:pt idx="29">
                  <c:v>12.96</c:v>
                </c:pt>
                <c:pt idx="30">
                  <c:v>13.12</c:v>
                </c:pt>
                <c:pt idx="31">
                  <c:v>13.28</c:v>
                </c:pt>
                <c:pt idx="32">
                  <c:v>13.44</c:v>
                </c:pt>
                <c:pt idx="33">
                  <c:v>13.6</c:v>
                </c:pt>
                <c:pt idx="34">
                  <c:v>13.76</c:v>
                </c:pt>
                <c:pt idx="35">
                  <c:v>13.92</c:v>
                </c:pt>
                <c:pt idx="36">
                  <c:v>14.08</c:v>
                </c:pt>
                <c:pt idx="37">
                  <c:v>14.24</c:v>
                </c:pt>
                <c:pt idx="38">
                  <c:v>14.4</c:v>
                </c:pt>
                <c:pt idx="39">
                  <c:v>14.56</c:v>
                </c:pt>
                <c:pt idx="40">
                  <c:v>14.72</c:v>
                </c:pt>
                <c:pt idx="41">
                  <c:v>14.88</c:v>
                </c:pt>
                <c:pt idx="42">
                  <c:v>15.04</c:v>
                </c:pt>
                <c:pt idx="43">
                  <c:v>15.2</c:v>
                </c:pt>
                <c:pt idx="44">
                  <c:v>15.36</c:v>
                </c:pt>
                <c:pt idx="45">
                  <c:v>15.52</c:v>
                </c:pt>
                <c:pt idx="46">
                  <c:v>15.68</c:v>
                </c:pt>
                <c:pt idx="47">
                  <c:v>15.84</c:v>
                </c:pt>
                <c:pt idx="48">
                  <c:v>16</c:v>
                </c:pt>
                <c:pt idx="49">
                  <c:v>16.16</c:v>
                </c:pt>
                <c:pt idx="50">
                  <c:v>16.32</c:v>
                </c:pt>
                <c:pt idx="51">
                  <c:v>16.48</c:v>
                </c:pt>
                <c:pt idx="52">
                  <c:v>16.64</c:v>
                </c:pt>
                <c:pt idx="53">
                  <c:v>16.8</c:v>
                </c:pt>
                <c:pt idx="54">
                  <c:v>16.96</c:v>
                </c:pt>
                <c:pt idx="55">
                  <c:v>17.12</c:v>
                </c:pt>
                <c:pt idx="56">
                  <c:v>17.28</c:v>
                </c:pt>
                <c:pt idx="57">
                  <c:v>17.440000000000001</c:v>
                </c:pt>
                <c:pt idx="58">
                  <c:v>17.600000000000001</c:v>
                </c:pt>
                <c:pt idx="59">
                  <c:v>17.760000000000002</c:v>
                </c:pt>
                <c:pt idx="60">
                  <c:v>17.920000000000002</c:v>
                </c:pt>
                <c:pt idx="61">
                  <c:v>18.079999999999998</c:v>
                </c:pt>
                <c:pt idx="62">
                  <c:v>18.239999999999998</c:v>
                </c:pt>
                <c:pt idx="63">
                  <c:v>18.399999999999999</c:v>
                </c:pt>
                <c:pt idx="64">
                  <c:v>18.559999999999999</c:v>
                </c:pt>
                <c:pt idx="65">
                  <c:v>18.72</c:v>
                </c:pt>
                <c:pt idx="66">
                  <c:v>18.88</c:v>
                </c:pt>
                <c:pt idx="67">
                  <c:v>19.04</c:v>
                </c:pt>
                <c:pt idx="68">
                  <c:v>19.2</c:v>
                </c:pt>
                <c:pt idx="69">
                  <c:v>19.36</c:v>
                </c:pt>
                <c:pt idx="70">
                  <c:v>19.52</c:v>
                </c:pt>
                <c:pt idx="71">
                  <c:v>19.68</c:v>
                </c:pt>
                <c:pt idx="72">
                  <c:v>19.84</c:v>
                </c:pt>
                <c:pt idx="73">
                  <c:v>20</c:v>
                </c:pt>
                <c:pt idx="74">
                  <c:v>20.16</c:v>
                </c:pt>
                <c:pt idx="75">
                  <c:v>20.32</c:v>
                </c:pt>
                <c:pt idx="76">
                  <c:v>20.48</c:v>
                </c:pt>
                <c:pt idx="77">
                  <c:v>20.64</c:v>
                </c:pt>
                <c:pt idx="78">
                  <c:v>20.8</c:v>
                </c:pt>
                <c:pt idx="79">
                  <c:v>20.96</c:v>
                </c:pt>
                <c:pt idx="80">
                  <c:v>21.12</c:v>
                </c:pt>
                <c:pt idx="81">
                  <c:v>21.28</c:v>
                </c:pt>
                <c:pt idx="82">
                  <c:v>21.44</c:v>
                </c:pt>
                <c:pt idx="83">
                  <c:v>21.6</c:v>
                </c:pt>
                <c:pt idx="84">
                  <c:v>21.76</c:v>
                </c:pt>
                <c:pt idx="85">
                  <c:v>21.92</c:v>
                </c:pt>
                <c:pt idx="86">
                  <c:v>22.08</c:v>
                </c:pt>
                <c:pt idx="87">
                  <c:v>22.24</c:v>
                </c:pt>
                <c:pt idx="88">
                  <c:v>22.4</c:v>
                </c:pt>
                <c:pt idx="89">
                  <c:v>22.56</c:v>
                </c:pt>
                <c:pt idx="90">
                  <c:v>22.72</c:v>
                </c:pt>
                <c:pt idx="91">
                  <c:v>22.88</c:v>
                </c:pt>
                <c:pt idx="92">
                  <c:v>23.04</c:v>
                </c:pt>
                <c:pt idx="93">
                  <c:v>23.2</c:v>
                </c:pt>
                <c:pt idx="94">
                  <c:v>23.36</c:v>
                </c:pt>
                <c:pt idx="95">
                  <c:v>23.52</c:v>
                </c:pt>
                <c:pt idx="96">
                  <c:v>23.68</c:v>
                </c:pt>
                <c:pt idx="97">
                  <c:v>23.84</c:v>
                </c:pt>
                <c:pt idx="98">
                  <c:v>24</c:v>
                </c:pt>
                <c:pt idx="99">
                  <c:v>24.16</c:v>
                </c:pt>
                <c:pt idx="100">
                  <c:v>24.32</c:v>
                </c:pt>
                <c:pt idx="101">
                  <c:v>24.48</c:v>
                </c:pt>
                <c:pt idx="102">
                  <c:v>24.64</c:v>
                </c:pt>
                <c:pt idx="103">
                  <c:v>24.8</c:v>
                </c:pt>
                <c:pt idx="104">
                  <c:v>24.96</c:v>
                </c:pt>
                <c:pt idx="105">
                  <c:v>25.12</c:v>
                </c:pt>
                <c:pt idx="106">
                  <c:v>25.28</c:v>
                </c:pt>
                <c:pt idx="107">
                  <c:v>25.44</c:v>
                </c:pt>
                <c:pt idx="108">
                  <c:v>25.6</c:v>
                </c:pt>
                <c:pt idx="109">
                  <c:v>25.76</c:v>
                </c:pt>
                <c:pt idx="110">
                  <c:v>25.92</c:v>
                </c:pt>
                <c:pt idx="111">
                  <c:v>26.08</c:v>
                </c:pt>
                <c:pt idx="112">
                  <c:v>26.24</c:v>
                </c:pt>
                <c:pt idx="113">
                  <c:v>26.4</c:v>
                </c:pt>
                <c:pt idx="114">
                  <c:v>26.56</c:v>
                </c:pt>
                <c:pt idx="115">
                  <c:v>26.72</c:v>
                </c:pt>
                <c:pt idx="116">
                  <c:v>26.88</c:v>
                </c:pt>
                <c:pt idx="117">
                  <c:v>27.04</c:v>
                </c:pt>
                <c:pt idx="118">
                  <c:v>27.2</c:v>
                </c:pt>
                <c:pt idx="119">
                  <c:v>27.36</c:v>
                </c:pt>
                <c:pt idx="120">
                  <c:v>27.52</c:v>
                </c:pt>
                <c:pt idx="121">
                  <c:v>27.68</c:v>
                </c:pt>
                <c:pt idx="122">
                  <c:v>27.84</c:v>
                </c:pt>
                <c:pt idx="123">
                  <c:v>28</c:v>
                </c:pt>
                <c:pt idx="124">
                  <c:v>28.16</c:v>
                </c:pt>
                <c:pt idx="125">
                  <c:v>28.32</c:v>
                </c:pt>
                <c:pt idx="126">
                  <c:v>28.48</c:v>
                </c:pt>
                <c:pt idx="127">
                  <c:v>28.64</c:v>
                </c:pt>
                <c:pt idx="128">
                  <c:v>28.8</c:v>
                </c:pt>
                <c:pt idx="129">
                  <c:v>28.96</c:v>
                </c:pt>
                <c:pt idx="130">
                  <c:v>29.12</c:v>
                </c:pt>
                <c:pt idx="131">
                  <c:v>29.28</c:v>
                </c:pt>
                <c:pt idx="132">
                  <c:v>29.44</c:v>
                </c:pt>
                <c:pt idx="133">
                  <c:v>29.6</c:v>
                </c:pt>
                <c:pt idx="134">
                  <c:v>29.76</c:v>
                </c:pt>
                <c:pt idx="135">
                  <c:v>29.92</c:v>
                </c:pt>
                <c:pt idx="136">
                  <c:v>30.08</c:v>
                </c:pt>
                <c:pt idx="137">
                  <c:v>30.24</c:v>
                </c:pt>
                <c:pt idx="138">
                  <c:v>30.4</c:v>
                </c:pt>
                <c:pt idx="139">
                  <c:v>30.56</c:v>
                </c:pt>
                <c:pt idx="140">
                  <c:v>30.72</c:v>
                </c:pt>
                <c:pt idx="141">
                  <c:v>30.88</c:v>
                </c:pt>
                <c:pt idx="142">
                  <c:v>31.04</c:v>
                </c:pt>
                <c:pt idx="143">
                  <c:v>31.2</c:v>
                </c:pt>
                <c:pt idx="144">
                  <c:v>31.36</c:v>
                </c:pt>
                <c:pt idx="145">
                  <c:v>31.52</c:v>
                </c:pt>
                <c:pt idx="146">
                  <c:v>31.68</c:v>
                </c:pt>
                <c:pt idx="147">
                  <c:v>31.84</c:v>
                </c:pt>
                <c:pt idx="148">
                  <c:v>32</c:v>
                </c:pt>
                <c:pt idx="149">
                  <c:v>32.159999999999997</c:v>
                </c:pt>
                <c:pt idx="150">
                  <c:v>32.32</c:v>
                </c:pt>
                <c:pt idx="151">
                  <c:v>32.479999999999997</c:v>
                </c:pt>
                <c:pt idx="152">
                  <c:v>32.64</c:v>
                </c:pt>
                <c:pt idx="153">
                  <c:v>32.799999999999997</c:v>
                </c:pt>
                <c:pt idx="154">
                  <c:v>32.96</c:v>
                </c:pt>
                <c:pt idx="155">
                  <c:v>33.119999999999997</c:v>
                </c:pt>
                <c:pt idx="156">
                  <c:v>33.28</c:v>
                </c:pt>
                <c:pt idx="157">
                  <c:v>33.44</c:v>
                </c:pt>
                <c:pt idx="158">
                  <c:v>33.6</c:v>
                </c:pt>
                <c:pt idx="159">
                  <c:v>33.76</c:v>
                </c:pt>
                <c:pt idx="160">
                  <c:v>33.92</c:v>
                </c:pt>
                <c:pt idx="161">
                  <c:v>34.08</c:v>
                </c:pt>
                <c:pt idx="162">
                  <c:v>34.24</c:v>
                </c:pt>
                <c:pt idx="163">
                  <c:v>34.4</c:v>
                </c:pt>
                <c:pt idx="164">
                  <c:v>34.56</c:v>
                </c:pt>
                <c:pt idx="165">
                  <c:v>34.72</c:v>
                </c:pt>
                <c:pt idx="166">
                  <c:v>34.880000000000003</c:v>
                </c:pt>
                <c:pt idx="167">
                  <c:v>35.04</c:v>
                </c:pt>
                <c:pt idx="168">
                  <c:v>35.200000000000003</c:v>
                </c:pt>
                <c:pt idx="169">
                  <c:v>35.36</c:v>
                </c:pt>
                <c:pt idx="170">
                  <c:v>35.520000000000003</c:v>
                </c:pt>
                <c:pt idx="171">
                  <c:v>35.68</c:v>
                </c:pt>
                <c:pt idx="172">
                  <c:v>35.840000000000003</c:v>
                </c:pt>
                <c:pt idx="173">
                  <c:v>36</c:v>
                </c:pt>
              </c:numCache>
            </c:numRef>
          </c:xVal>
          <c:yVal>
            <c:numRef>
              <c:f>'IP3'!$AB$31:$AB$204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86-4067-8F4A-57082C0A6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42464"/>
        <c:axId val="7054438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'IP3'!#REF!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0.191</c:v>
                      </c:pt>
                      <c:pt idx="1">
                        <c:v>0.35231632653061001</c:v>
                      </c:pt>
                      <c:pt idx="2">
                        <c:v>0.51363265306121997</c:v>
                      </c:pt>
                      <c:pt idx="3">
                        <c:v>0.67494897959184008</c:v>
                      </c:pt>
                      <c:pt idx="4">
                        <c:v>0.83626530612244998</c:v>
                      </c:pt>
                      <c:pt idx="5">
                        <c:v>0.99758163265305999</c:v>
                      </c:pt>
                      <c:pt idx="6">
                        <c:v>1.1588979591837001</c:v>
                      </c:pt>
                      <c:pt idx="7">
                        <c:v>1.3202142857143</c:v>
                      </c:pt>
                      <c:pt idx="8">
                        <c:v>1.4815306122448999</c:v>
                      </c:pt>
                      <c:pt idx="9">
                        <c:v>1.6428469387755</c:v>
                      </c:pt>
                      <c:pt idx="10">
                        <c:v>1.8041632653060999</c:v>
                      </c:pt>
                      <c:pt idx="11">
                        <c:v>1.9654795918367001</c:v>
                      </c:pt>
                      <c:pt idx="12">
                        <c:v>2.1267959183673</c:v>
                      </c:pt>
                      <c:pt idx="13">
                        <c:v>2.2881122448979996</c:v>
                      </c:pt>
                      <c:pt idx="14">
                        <c:v>2.4494285714285997</c:v>
                      </c:pt>
                      <c:pt idx="15">
                        <c:v>2.6107448979591998</c:v>
                      </c:pt>
                      <c:pt idx="16">
                        <c:v>2.7720612244898</c:v>
                      </c:pt>
                      <c:pt idx="17">
                        <c:v>2.9333775510204001</c:v>
                      </c:pt>
                      <c:pt idx="18">
                        <c:v>3.0946938775510002</c:v>
                      </c:pt>
                      <c:pt idx="19">
                        <c:v>3.2560102040816004</c:v>
                      </c:pt>
                      <c:pt idx="20">
                        <c:v>3.4173265306121996</c:v>
                      </c:pt>
                      <c:pt idx="21">
                        <c:v>3.5786428571429001</c:v>
                      </c:pt>
                      <c:pt idx="22">
                        <c:v>3.7399591836735002</c:v>
                      </c:pt>
                      <c:pt idx="23">
                        <c:v>3.9012755102041003</c:v>
                      </c:pt>
                      <c:pt idx="24">
                        <c:v>4.0625918367347005</c:v>
                      </c:pt>
                      <c:pt idx="25">
                        <c:v>4.2239081632652997</c:v>
                      </c:pt>
                      <c:pt idx="26">
                        <c:v>4.3852244897959007</c:v>
                      </c:pt>
                      <c:pt idx="27">
                        <c:v>4.5465408163265</c:v>
                      </c:pt>
                      <c:pt idx="28">
                        <c:v>4.7078571428570992</c:v>
                      </c:pt>
                      <c:pt idx="29">
                        <c:v>4.8691734693878006</c:v>
                      </c:pt>
                      <c:pt idx="30">
                        <c:v>5.0304897959183998</c:v>
                      </c:pt>
                      <c:pt idx="31">
                        <c:v>5.191806122449</c:v>
                      </c:pt>
                      <c:pt idx="32">
                        <c:v>5.3531224489796001</c:v>
                      </c:pt>
                      <c:pt idx="33">
                        <c:v>5.5144387755101993</c:v>
                      </c:pt>
                      <c:pt idx="34">
                        <c:v>5.6757551020408004</c:v>
                      </c:pt>
                      <c:pt idx="35">
                        <c:v>5.8370714285713996</c:v>
                      </c:pt>
                      <c:pt idx="36">
                        <c:v>5.9983877551020006</c:v>
                      </c:pt>
                      <c:pt idx="37">
                        <c:v>6.1597040816327002</c:v>
                      </c:pt>
                      <c:pt idx="38">
                        <c:v>6.3210204081632995</c:v>
                      </c:pt>
                      <c:pt idx="39">
                        <c:v>6.4823367346939005</c:v>
                      </c:pt>
                      <c:pt idx="40">
                        <c:v>6.6436530612244997</c:v>
                      </c:pt>
                      <c:pt idx="41">
                        <c:v>6.8049693877550999</c:v>
                      </c:pt>
                      <c:pt idx="42">
                        <c:v>6.9662857142857</c:v>
                      </c:pt>
                      <c:pt idx="43">
                        <c:v>7.1276020408163001</c:v>
                      </c:pt>
                      <c:pt idx="44">
                        <c:v>7.2889183673469002</c:v>
                      </c:pt>
                      <c:pt idx="45">
                        <c:v>7.4502346938775998</c:v>
                      </c:pt>
                      <c:pt idx="46">
                        <c:v>7.6115510204082</c:v>
                      </c:pt>
                      <c:pt idx="47">
                        <c:v>7.7728673469388001</c:v>
                      </c:pt>
                      <c:pt idx="48">
                        <c:v>7.9341836734694002</c:v>
                      </c:pt>
                      <c:pt idx="49">
                        <c:v>8.0954999999999995</c:v>
                      </c:pt>
                      <c:pt idx="50">
                        <c:v>8.2568163265305987</c:v>
                      </c:pt>
                      <c:pt idx="51">
                        <c:v>8.4181326530611997</c:v>
                      </c:pt>
                      <c:pt idx="52">
                        <c:v>8.579448979591799</c:v>
                      </c:pt>
                      <c:pt idx="53">
                        <c:v>8.7407653061224</c:v>
                      </c:pt>
                      <c:pt idx="54">
                        <c:v>8.9020816326530987</c:v>
                      </c:pt>
                      <c:pt idx="55">
                        <c:v>9.0633979591836997</c:v>
                      </c:pt>
                      <c:pt idx="56">
                        <c:v>9.2247142857143007</c:v>
                      </c:pt>
                      <c:pt idx="57">
                        <c:v>9.3860306122449</c:v>
                      </c:pt>
                      <c:pt idx="58">
                        <c:v>9.5473469387754992</c:v>
                      </c:pt>
                      <c:pt idx="59">
                        <c:v>9.7086632653061002</c:v>
                      </c:pt>
                      <c:pt idx="60">
                        <c:v>9.8699795918367013</c:v>
                      </c:pt>
                      <c:pt idx="61">
                        <c:v>10.031295918367</c:v>
                      </c:pt>
                      <c:pt idx="62">
                        <c:v>10.192612244898001</c:v>
                      </c:pt>
                      <c:pt idx="63">
                        <c:v>10.353928571429002</c:v>
                      </c:pt>
                      <c:pt idx="64">
                        <c:v>10.515244897958999</c:v>
                      </c:pt>
                      <c:pt idx="65">
                        <c:v>10.676561224489999</c:v>
                      </c:pt>
                      <c:pt idx="66">
                        <c:v>10.83787755102</c:v>
                      </c:pt>
                      <c:pt idx="67">
                        <c:v>10.999193877551001</c:v>
                      </c:pt>
                      <c:pt idx="68">
                        <c:v>11.160510204082001</c:v>
                      </c:pt>
                      <c:pt idx="69">
                        <c:v>11.321826530612</c:v>
                      </c:pt>
                      <c:pt idx="70">
                        <c:v>11.483142857142999</c:v>
                      </c:pt>
                      <c:pt idx="71">
                        <c:v>11.644459183673</c:v>
                      </c:pt>
                      <c:pt idx="72">
                        <c:v>11.805775510204001</c:v>
                      </c:pt>
                      <c:pt idx="73">
                        <c:v>11.967091836735001</c:v>
                      </c:pt>
                      <c:pt idx="74">
                        <c:v>12.128408163265</c:v>
                      </c:pt>
                      <c:pt idx="75">
                        <c:v>12.289724489795999</c:v>
                      </c:pt>
                      <c:pt idx="76">
                        <c:v>12.451040816327</c:v>
                      </c:pt>
                      <c:pt idx="77">
                        <c:v>12.612357142857</c:v>
                      </c:pt>
                      <c:pt idx="78">
                        <c:v>12.773673469388001</c:v>
                      </c:pt>
                      <c:pt idx="79">
                        <c:v>12.934989795918</c:v>
                      </c:pt>
                      <c:pt idx="80">
                        <c:v>13.096306122448999</c:v>
                      </c:pt>
                      <c:pt idx="81">
                        <c:v>13.257622448979999</c:v>
                      </c:pt>
                      <c:pt idx="82">
                        <c:v>13.41893877551</c:v>
                      </c:pt>
                      <c:pt idx="83">
                        <c:v>13.580255102041001</c:v>
                      </c:pt>
                      <c:pt idx="84">
                        <c:v>13.741571428571</c:v>
                      </c:pt>
                      <c:pt idx="85">
                        <c:v>13.902887755101998</c:v>
                      </c:pt>
                      <c:pt idx="86">
                        <c:v>14.064204081632999</c:v>
                      </c:pt>
                      <c:pt idx="87">
                        <c:v>14.225520408163</c:v>
                      </c:pt>
                      <c:pt idx="88">
                        <c:v>14.386836734694</c:v>
                      </c:pt>
                      <c:pt idx="89">
                        <c:v>14.548153061224001</c:v>
                      </c:pt>
                      <c:pt idx="90">
                        <c:v>14.709469387755</c:v>
                      </c:pt>
                      <c:pt idx="91">
                        <c:v>14.870785714285999</c:v>
                      </c:pt>
                      <c:pt idx="92">
                        <c:v>15.032102040816</c:v>
                      </c:pt>
                      <c:pt idx="93">
                        <c:v>15.193418367347</c:v>
                      </c:pt>
                      <c:pt idx="94">
                        <c:v>15.354734693878001</c:v>
                      </c:pt>
                      <c:pt idx="95">
                        <c:v>15.516051020408002</c:v>
                      </c:pt>
                      <c:pt idx="96">
                        <c:v>15.677367346938999</c:v>
                      </c:pt>
                      <c:pt idx="97">
                        <c:v>15.838683673468999</c:v>
                      </c:pt>
                      <c:pt idx="98">
                        <c:v>16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3D86-4067-8F4A-57082C0A642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'IP3'!#REF!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0.191</c:v>
                      </c:pt>
                      <c:pt idx="1">
                        <c:v>0.35231632653061001</c:v>
                      </c:pt>
                      <c:pt idx="2">
                        <c:v>0.51363265306121997</c:v>
                      </c:pt>
                      <c:pt idx="3">
                        <c:v>0.67494897959184008</c:v>
                      </c:pt>
                      <c:pt idx="4">
                        <c:v>0.83626530612244998</c:v>
                      </c:pt>
                      <c:pt idx="5">
                        <c:v>0.99758163265305999</c:v>
                      </c:pt>
                      <c:pt idx="6">
                        <c:v>1.1588979591837001</c:v>
                      </c:pt>
                      <c:pt idx="7">
                        <c:v>1.3202142857143</c:v>
                      </c:pt>
                      <c:pt idx="8">
                        <c:v>1.4815306122448999</c:v>
                      </c:pt>
                      <c:pt idx="9">
                        <c:v>1.6428469387755</c:v>
                      </c:pt>
                      <c:pt idx="10">
                        <c:v>1.8041632653060999</c:v>
                      </c:pt>
                      <c:pt idx="11">
                        <c:v>1.9654795918367001</c:v>
                      </c:pt>
                      <c:pt idx="12">
                        <c:v>2.1267959183673</c:v>
                      </c:pt>
                      <c:pt idx="13">
                        <c:v>2.2881122448979996</c:v>
                      </c:pt>
                      <c:pt idx="14">
                        <c:v>2.4494285714285997</c:v>
                      </c:pt>
                      <c:pt idx="15">
                        <c:v>2.6107448979591998</c:v>
                      </c:pt>
                      <c:pt idx="16">
                        <c:v>2.7720612244898</c:v>
                      </c:pt>
                      <c:pt idx="17">
                        <c:v>2.9333775510204001</c:v>
                      </c:pt>
                      <c:pt idx="18">
                        <c:v>3.0946938775510002</c:v>
                      </c:pt>
                      <c:pt idx="19">
                        <c:v>3.2560102040816004</c:v>
                      </c:pt>
                      <c:pt idx="20">
                        <c:v>3.4173265306121996</c:v>
                      </c:pt>
                      <c:pt idx="21">
                        <c:v>3.5786428571429001</c:v>
                      </c:pt>
                      <c:pt idx="22">
                        <c:v>3.7399591836735002</c:v>
                      </c:pt>
                      <c:pt idx="23">
                        <c:v>3.9012755102041003</c:v>
                      </c:pt>
                      <c:pt idx="24">
                        <c:v>4.0625918367347005</c:v>
                      </c:pt>
                      <c:pt idx="25">
                        <c:v>4.2239081632652997</c:v>
                      </c:pt>
                      <c:pt idx="26">
                        <c:v>4.3852244897959007</c:v>
                      </c:pt>
                      <c:pt idx="27">
                        <c:v>4.5465408163265</c:v>
                      </c:pt>
                      <c:pt idx="28">
                        <c:v>4.7078571428570992</c:v>
                      </c:pt>
                      <c:pt idx="29">
                        <c:v>4.8691734693878006</c:v>
                      </c:pt>
                      <c:pt idx="30">
                        <c:v>5.0304897959183998</c:v>
                      </c:pt>
                      <c:pt idx="31">
                        <c:v>5.191806122449</c:v>
                      </c:pt>
                      <c:pt idx="32">
                        <c:v>5.3531224489796001</c:v>
                      </c:pt>
                      <c:pt idx="33">
                        <c:v>5.5144387755101993</c:v>
                      </c:pt>
                      <c:pt idx="34">
                        <c:v>5.6757551020408004</c:v>
                      </c:pt>
                      <c:pt idx="35">
                        <c:v>5.8370714285713996</c:v>
                      </c:pt>
                      <c:pt idx="36">
                        <c:v>5.9983877551020006</c:v>
                      </c:pt>
                      <c:pt idx="37">
                        <c:v>6.1597040816327002</c:v>
                      </c:pt>
                      <c:pt idx="38">
                        <c:v>6.3210204081632995</c:v>
                      </c:pt>
                      <c:pt idx="39">
                        <c:v>6.4823367346939005</c:v>
                      </c:pt>
                      <c:pt idx="40">
                        <c:v>6.6436530612244997</c:v>
                      </c:pt>
                      <c:pt idx="41">
                        <c:v>6.8049693877550999</c:v>
                      </c:pt>
                      <c:pt idx="42">
                        <c:v>6.9662857142857</c:v>
                      </c:pt>
                      <c:pt idx="43">
                        <c:v>7.1276020408163001</c:v>
                      </c:pt>
                      <c:pt idx="44">
                        <c:v>7.2889183673469002</c:v>
                      </c:pt>
                      <c:pt idx="45">
                        <c:v>7.4502346938775998</c:v>
                      </c:pt>
                      <c:pt idx="46">
                        <c:v>7.6115510204082</c:v>
                      </c:pt>
                      <c:pt idx="47">
                        <c:v>7.7728673469388001</c:v>
                      </c:pt>
                      <c:pt idx="48">
                        <c:v>7.9341836734694002</c:v>
                      </c:pt>
                      <c:pt idx="49">
                        <c:v>8.0954999999999995</c:v>
                      </c:pt>
                      <c:pt idx="50">
                        <c:v>8.2568163265305987</c:v>
                      </c:pt>
                      <c:pt idx="51">
                        <c:v>8.4181326530611997</c:v>
                      </c:pt>
                      <c:pt idx="52">
                        <c:v>8.579448979591799</c:v>
                      </c:pt>
                      <c:pt idx="53">
                        <c:v>8.7407653061224</c:v>
                      </c:pt>
                      <c:pt idx="54">
                        <c:v>8.9020816326530987</c:v>
                      </c:pt>
                      <c:pt idx="55">
                        <c:v>9.0633979591836997</c:v>
                      </c:pt>
                      <c:pt idx="56">
                        <c:v>9.2247142857143007</c:v>
                      </c:pt>
                      <c:pt idx="57">
                        <c:v>9.3860306122449</c:v>
                      </c:pt>
                      <c:pt idx="58">
                        <c:v>9.5473469387754992</c:v>
                      </c:pt>
                      <c:pt idx="59">
                        <c:v>9.7086632653061002</c:v>
                      </c:pt>
                      <c:pt idx="60">
                        <c:v>9.8699795918367013</c:v>
                      </c:pt>
                      <c:pt idx="61">
                        <c:v>10.031295918367</c:v>
                      </c:pt>
                      <c:pt idx="62">
                        <c:v>10.192612244898001</c:v>
                      </c:pt>
                      <c:pt idx="63">
                        <c:v>10.353928571429002</c:v>
                      </c:pt>
                      <c:pt idx="64">
                        <c:v>10.515244897958999</c:v>
                      </c:pt>
                      <c:pt idx="65">
                        <c:v>10.676561224489999</c:v>
                      </c:pt>
                      <c:pt idx="66">
                        <c:v>10.83787755102</c:v>
                      </c:pt>
                      <c:pt idx="67">
                        <c:v>10.999193877551001</c:v>
                      </c:pt>
                      <c:pt idx="68">
                        <c:v>11.160510204082001</c:v>
                      </c:pt>
                      <c:pt idx="69">
                        <c:v>11.321826530612</c:v>
                      </c:pt>
                      <c:pt idx="70">
                        <c:v>11.483142857142999</c:v>
                      </c:pt>
                      <c:pt idx="71">
                        <c:v>11.644459183673</c:v>
                      </c:pt>
                      <c:pt idx="72">
                        <c:v>11.805775510204001</c:v>
                      </c:pt>
                      <c:pt idx="73">
                        <c:v>11.967091836735001</c:v>
                      </c:pt>
                      <c:pt idx="74">
                        <c:v>12.128408163265</c:v>
                      </c:pt>
                      <c:pt idx="75">
                        <c:v>12.289724489795999</c:v>
                      </c:pt>
                      <c:pt idx="76">
                        <c:v>12.451040816327</c:v>
                      </c:pt>
                      <c:pt idx="77">
                        <c:v>12.612357142857</c:v>
                      </c:pt>
                      <c:pt idx="78">
                        <c:v>12.773673469388001</c:v>
                      </c:pt>
                      <c:pt idx="79">
                        <c:v>12.934989795918</c:v>
                      </c:pt>
                      <c:pt idx="80">
                        <c:v>13.096306122448999</c:v>
                      </c:pt>
                      <c:pt idx="81">
                        <c:v>13.257622448979999</c:v>
                      </c:pt>
                      <c:pt idx="82">
                        <c:v>13.41893877551</c:v>
                      </c:pt>
                      <c:pt idx="83">
                        <c:v>13.580255102041001</c:v>
                      </c:pt>
                      <c:pt idx="84">
                        <c:v>13.741571428571</c:v>
                      </c:pt>
                      <c:pt idx="85">
                        <c:v>13.902887755101998</c:v>
                      </c:pt>
                      <c:pt idx="86">
                        <c:v>14.064204081632999</c:v>
                      </c:pt>
                      <c:pt idx="87">
                        <c:v>14.225520408163</c:v>
                      </c:pt>
                      <c:pt idx="88">
                        <c:v>14.386836734694</c:v>
                      </c:pt>
                      <c:pt idx="89">
                        <c:v>14.548153061224001</c:v>
                      </c:pt>
                      <c:pt idx="90">
                        <c:v>14.709469387755</c:v>
                      </c:pt>
                      <c:pt idx="91">
                        <c:v>14.870785714285999</c:v>
                      </c:pt>
                      <c:pt idx="92">
                        <c:v>15.032102040816</c:v>
                      </c:pt>
                      <c:pt idx="93">
                        <c:v>15.193418367347</c:v>
                      </c:pt>
                      <c:pt idx="94">
                        <c:v>15.354734693878001</c:v>
                      </c:pt>
                      <c:pt idx="95">
                        <c:v>15.516051020408002</c:v>
                      </c:pt>
                      <c:pt idx="96">
                        <c:v>15.677367346938999</c:v>
                      </c:pt>
                      <c:pt idx="97">
                        <c:v>15.838683673468999</c:v>
                      </c:pt>
                      <c:pt idx="98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D86-4067-8F4A-57082C0A642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'IP3'!#REF!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'IP3'!#REF!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FF-4C26-A20E-6B2F44B5EF17}"/>
                  </c:ext>
                </c:extLst>
              </c15:ser>
            </c15:filteredScatterSeries>
          </c:ext>
        </c:extLst>
      </c:scatterChart>
      <c:valAx>
        <c:axId val="70542464"/>
        <c:scaling>
          <c:orientation val="minMax"/>
          <c:max val="32"/>
          <c:min val="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txPr>
          <a:bodyPr rot="0" vert="horz"/>
          <a:lstStyle/>
          <a:p>
            <a:pPr>
              <a:defRPr/>
            </a:pPr>
            <a:endParaRPr lang="en-US"/>
          </a:p>
        </c:txPr>
        <c:crossAx val="70544384"/>
        <c:crosses val="autoZero"/>
        <c:crossBetween val="midCat"/>
        <c:majorUnit val="4"/>
      </c:valAx>
      <c:valAx>
        <c:axId val="70544384"/>
        <c:scaling>
          <c:orientation val="minMax"/>
          <c:max val="2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0542464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538439546173139"/>
          <c:y val="0.57866834354039087"/>
          <c:w val="0.19613892388633922"/>
          <c:h val="0.186276246719160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CL vs. LO Power: 1 GHz IF, 5 GHz RF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862620057783909"/>
          <c:y val="3.10614262932482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683926209688815"/>
          <c:w val="0.76542713682528862"/>
          <c:h val="0.6724082670598625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CL'!$F$2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CL'!$F$5:$F$205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3A-44BF-96F8-CFD3113CC2D7}"/>
            </c:ext>
          </c:extLst>
        </c:ser>
        <c:ser>
          <c:idx val="2"/>
          <c:order val="1"/>
          <c:tx>
            <c:strRef>
              <c:f>'P1dB CL'!$G$2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CL'!$G$5:$G$205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3A-44BF-96F8-CFD3113CC2D7}"/>
            </c:ext>
          </c:extLst>
        </c:ser>
        <c:ser>
          <c:idx val="0"/>
          <c:order val="2"/>
          <c:tx>
            <c:strRef>
              <c:f>'P1dB CL'!$H$2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CL'!$H$5:$H$205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3A-44BF-96F8-CFD3113CC2D7}"/>
            </c:ext>
          </c:extLst>
        </c:ser>
        <c:ser>
          <c:idx val="3"/>
          <c:order val="3"/>
          <c:tx>
            <c:strRef>
              <c:f>'P1dB CL'!$I$2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CL'!$I$5:$I$205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3A-44BF-96F8-CFD3113CC2D7}"/>
            </c:ext>
          </c:extLst>
        </c:ser>
        <c:ser>
          <c:idx val="4"/>
          <c:order val="4"/>
          <c:tx>
            <c:strRef>
              <c:f>'P1dB CL'!$J$2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CL'!$J$5:$J$205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73A-44BF-96F8-CFD3113C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45632"/>
        <c:axId val="72247552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'P1dB CL'!$K$2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CL'!$E$5:$E$205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CL'!$K$5:$K$205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D73A-44BF-96F8-CFD3113CC2D7}"/>
                  </c:ext>
                </c:extLst>
              </c15:ser>
            </c15:filteredScatterSeries>
          </c:ext>
        </c:extLst>
      </c:scatterChart>
      <c:valAx>
        <c:axId val="72245632"/>
        <c:scaling>
          <c:orientation val="minMax"/>
          <c:max val="25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aseline="0">
                    <a:latin typeface="+mn-lt"/>
                    <a:cs typeface="Arial" pitchFamily="34" charset="0"/>
                  </a:rPr>
                  <a:t>Input Power (dBm)</a:t>
                </a:r>
                <a:endParaRPr lang="en-US" sz="1000">
                  <a:latin typeface="+mn-lt"/>
                  <a:cs typeface="Arial" pitchFamily="34" charset="0"/>
                </a:endParaRP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2247552"/>
        <c:crosses val="autoZero"/>
        <c:crossBetween val="midCat"/>
        <c:majorUnit val="5"/>
      </c:valAx>
      <c:valAx>
        <c:axId val="72247552"/>
        <c:scaling>
          <c:orientation val="minMax"/>
          <c:max val="-6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2245632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9364123419186278"/>
          <c:y val="0.45067050053117552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CL vs. LO Power: 1 GHz IF, 5 GHz RF(dB)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634716885575011"/>
          <c:y val="4.047288416218174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251356209133627"/>
          <c:w val="0.76542713682528862"/>
          <c:h val="0.6767339670654144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CL'!$Y$2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CL'!$Y$5:$Y$205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3D-4AED-A01A-7163109407CF}"/>
            </c:ext>
          </c:extLst>
        </c:ser>
        <c:ser>
          <c:idx val="2"/>
          <c:order val="1"/>
          <c:tx>
            <c:strRef>
              <c:f>'P1dB CL'!$Z$2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CL'!$Z$5:$Z$205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3D-4AED-A01A-7163109407CF}"/>
            </c:ext>
          </c:extLst>
        </c:ser>
        <c:ser>
          <c:idx val="3"/>
          <c:order val="2"/>
          <c:tx>
            <c:strRef>
              <c:f>'P1dB CL'!$AA$2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CL'!$AA$5:$AA$205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3D-4AED-A01A-7163109407CF}"/>
            </c:ext>
          </c:extLst>
        </c:ser>
        <c:ser>
          <c:idx val="5"/>
          <c:order val="3"/>
          <c:tx>
            <c:strRef>
              <c:f>'P1dB CL'!$AB$2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CL'!$AB$5:$AB$205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3D-4AED-A01A-7163109407CF}"/>
            </c:ext>
          </c:extLst>
        </c:ser>
        <c:ser>
          <c:idx val="0"/>
          <c:order val="4"/>
          <c:tx>
            <c:strRef>
              <c:f>'P1dB CL'!$AC$2</c:f>
              <c:strCache>
                <c:ptCount val="1"/>
                <c:pt idx="0">
                  <c:v>+9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CL'!$AC$5:$AC$205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43D-4AED-A01A-716310940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30624"/>
        <c:axId val="72336896"/>
      </c:scatterChart>
      <c:valAx>
        <c:axId val="72330624"/>
        <c:scaling>
          <c:orientation val="minMax"/>
          <c:max val="25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Input Power(dBm)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2336896"/>
        <c:crosses val="autoZero"/>
        <c:crossBetween val="midCat"/>
        <c:majorUnit val="5"/>
      </c:valAx>
      <c:valAx>
        <c:axId val="72336896"/>
        <c:scaling>
          <c:orientation val="minMax"/>
          <c:max val="-7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2330624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515652940578542"/>
          <c:y val="0.44657675341568515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 dB Compression Point : 1 GHz IF, LO(dB)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20179405032336145"/>
          <c:y val="2.7041171992990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069981208749504"/>
          <c:w val="0.76542713682528862"/>
          <c:h val="0.7085476335770238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Pt'!$D$7:$I$7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EF-411E-9583-7DB9C1D52C37}"/>
            </c:ext>
          </c:extLst>
        </c:ser>
        <c:ser>
          <c:idx val="3"/>
          <c:order val="2"/>
          <c:tx>
            <c:strRef>
              <c:f>'P1dB Pt'!$U$1:$Z$1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Pt'!$U$7:$Z$7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EF-411E-9583-7DB9C1D5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93248"/>
        <c:axId val="7222630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'P1dB Pt'!$L$1:$Q$1</c15:sqref>
                        </c15:formulaRef>
                      </c:ext>
                    </c:extLst>
                    <c:strCache>
                      <c:ptCount val="6"/>
                      <c:pt idx="0">
                        <c:v>Configuration A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olid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Pt'!$L$7:$P$7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EBEF-411E-9583-7DB9C1D52C37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Pt'!$AC$1:$AH$1</c15:sqref>
                        </c15:formulaRef>
                      </c:ext>
                    </c:extLst>
                    <c:strCache>
                      <c:ptCount val="6"/>
                      <c:pt idx="0">
                        <c:v>Configuration B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Pt'!$AC$7:$AG$7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EF-411E-9583-7DB9C1D52C37}"/>
                  </c:ext>
                </c:extLst>
              </c15:ser>
            </c15:filteredScatterSeries>
          </c:ext>
        </c:extLst>
      </c:scatterChart>
      <c:valAx>
        <c:axId val="67493248"/>
        <c:scaling>
          <c:orientation val="minMax"/>
          <c:max val="17"/>
          <c:min val="7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2226304"/>
        <c:crosses val="autoZero"/>
        <c:crossBetween val="midCat"/>
        <c:majorUnit val="2"/>
      </c:valAx>
      <c:valAx>
        <c:axId val="72226304"/>
        <c:scaling>
          <c:orientation val="minMax"/>
          <c:max val="5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6749324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289826820448173"/>
          <c:y val="0.67899059492563429"/>
          <c:w val="0.47850974538478003"/>
          <c:h val="0.1259642023913677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1 dB Compression Point : 1 GHz IF, 5 GHz LOL(dB)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592173490771733"/>
          <c:y val="2.258497340280242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6588023454453109E-2"/>
          <c:w val="0.76542713682528862"/>
          <c:h val="0.7126593355934401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Pt'!$D$6:$I$6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D8-4C4D-97A0-5F6DB46FAEC9}"/>
            </c:ext>
          </c:extLst>
        </c:ser>
        <c:ser>
          <c:idx val="3"/>
          <c:order val="2"/>
          <c:tx>
            <c:strRef>
              <c:f>'P1dB Pt'!$U$1:$Z$1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Pt'!$U$6:$Z$6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D8-4C4D-97A0-5F6DB46FA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43520"/>
        <c:axId val="7206617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'P1dB Pt'!$L$1:$Q$1</c15:sqref>
                        </c15:formulaRef>
                      </c:ext>
                    </c:extLst>
                    <c:strCache>
                      <c:ptCount val="6"/>
                      <c:pt idx="0">
                        <c:v>Configuration A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olid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Pt'!$L$6:$P$6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C3D8-4C4D-97A0-5F6DB46FAEC9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Pt'!$AC$1:$AH$1</c15:sqref>
                        </c15:formulaRef>
                      </c:ext>
                    </c:extLst>
                    <c:strCache>
                      <c:ptCount val="6"/>
                      <c:pt idx="0">
                        <c:v>Configuration B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Pt'!$AC$6:$AG$6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D8-4C4D-97A0-5F6DB46FAEC9}"/>
                  </c:ext>
                </c:extLst>
              </c15:ser>
            </c15:filteredScatterSeries>
          </c:ext>
        </c:extLst>
      </c:scatterChart>
      <c:valAx>
        <c:axId val="72043520"/>
        <c:scaling>
          <c:orientation val="minMax"/>
          <c:max val="17"/>
          <c:min val="7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2066176"/>
        <c:crosses val="autoZero"/>
        <c:crossBetween val="midCat"/>
        <c:majorUnit val="2"/>
      </c:valAx>
      <c:valAx>
        <c:axId val="72066176"/>
        <c:scaling>
          <c:orientation val="minMax"/>
          <c:max val="5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2043520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070547712444631"/>
          <c:y val="0.64988735783027118"/>
          <c:w val="0.45091565660351524"/>
          <c:h val="0.136139545056867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8 GHz IF, LSLO (dB)</a:t>
            </a:r>
            <a:endParaRPr lang="en-US" sz="1000" baseline="30000"/>
          </a:p>
        </c:rich>
      </c:tx>
      <c:layout>
        <c:manualLayout>
          <c:xMode val="edge"/>
          <c:yMode val="edge"/>
          <c:x val="0.29839070992599859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'CLvsLO 8GHz IF'!$E$5:$E$205</c:f>
              <c:numCache>
                <c:formatCode>General</c:formatCode>
                <c:ptCount val="201"/>
                <c:pt idx="0">
                  <c:v>31</c:v>
                </c:pt>
                <c:pt idx="1">
                  <c:v>31.105</c:v>
                </c:pt>
                <c:pt idx="2">
                  <c:v>31.21</c:v>
                </c:pt>
                <c:pt idx="3">
                  <c:v>31.315000000000001</c:v>
                </c:pt>
                <c:pt idx="4">
                  <c:v>31.42</c:v>
                </c:pt>
                <c:pt idx="5">
                  <c:v>31.524999999999999</c:v>
                </c:pt>
                <c:pt idx="6">
                  <c:v>31.63</c:v>
                </c:pt>
                <c:pt idx="7">
                  <c:v>31.734999999999999</c:v>
                </c:pt>
                <c:pt idx="8">
                  <c:v>31.84</c:v>
                </c:pt>
                <c:pt idx="9">
                  <c:v>31.945</c:v>
                </c:pt>
                <c:pt idx="10">
                  <c:v>32.049999999999997</c:v>
                </c:pt>
                <c:pt idx="11">
                  <c:v>32.155000000000001</c:v>
                </c:pt>
                <c:pt idx="12">
                  <c:v>32.26</c:v>
                </c:pt>
                <c:pt idx="13">
                  <c:v>32.365000000000002</c:v>
                </c:pt>
                <c:pt idx="14">
                  <c:v>32.47</c:v>
                </c:pt>
                <c:pt idx="15">
                  <c:v>32.575000000000003</c:v>
                </c:pt>
                <c:pt idx="16">
                  <c:v>32.68</c:v>
                </c:pt>
                <c:pt idx="17">
                  <c:v>32.784999999999997</c:v>
                </c:pt>
                <c:pt idx="18">
                  <c:v>32.89</c:v>
                </c:pt>
                <c:pt idx="19">
                  <c:v>32.994999999999997</c:v>
                </c:pt>
                <c:pt idx="20">
                  <c:v>33.1</c:v>
                </c:pt>
                <c:pt idx="21">
                  <c:v>33.204999999999998</c:v>
                </c:pt>
                <c:pt idx="22">
                  <c:v>33.31</c:v>
                </c:pt>
                <c:pt idx="23">
                  <c:v>33.414999999999999</c:v>
                </c:pt>
                <c:pt idx="24">
                  <c:v>33.520000000000003</c:v>
                </c:pt>
                <c:pt idx="25">
                  <c:v>33.625</c:v>
                </c:pt>
                <c:pt idx="26">
                  <c:v>33.729999999999997</c:v>
                </c:pt>
                <c:pt idx="27">
                  <c:v>33.835000000000001</c:v>
                </c:pt>
                <c:pt idx="28">
                  <c:v>33.94</c:v>
                </c:pt>
                <c:pt idx="29">
                  <c:v>34.045000000000002</c:v>
                </c:pt>
                <c:pt idx="30">
                  <c:v>34.15</c:v>
                </c:pt>
                <c:pt idx="31">
                  <c:v>34.255000000000003</c:v>
                </c:pt>
                <c:pt idx="32">
                  <c:v>34.36</c:v>
                </c:pt>
                <c:pt idx="33">
                  <c:v>34.465000000000003</c:v>
                </c:pt>
                <c:pt idx="34">
                  <c:v>34.57</c:v>
                </c:pt>
                <c:pt idx="35">
                  <c:v>34.674999999999997</c:v>
                </c:pt>
                <c:pt idx="36">
                  <c:v>34.78</c:v>
                </c:pt>
                <c:pt idx="37">
                  <c:v>34.884999999999998</c:v>
                </c:pt>
                <c:pt idx="38">
                  <c:v>34.99</c:v>
                </c:pt>
                <c:pt idx="39">
                  <c:v>35.094999999999999</c:v>
                </c:pt>
                <c:pt idx="40">
                  <c:v>35.200000000000003</c:v>
                </c:pt>
                <c:pt idx="41">
                  <c:v>35.305</c:v>
                </c:pt>
                <c:pt idx="42">
                  <c:v>35.409999999999997</c:v>
                </c:pt>
                <c:pt idx="43">
                  <c:v>35.515000000000001</c:v>
                </c:pt>
                <c:pt idx="44">
                  <c:v>35.619999999999997</c:v>
                </c:pt>
                <c:pt idx="45">
                  <c:v>35.725000000000001</c:v>
                </c:pt>
                <c:pt idx="46">
                  <c:v>35.83</c:v>
                </c:pt>
                <c:pt idx="47">
                  <c:v>35.935000000000002</c:v>
                </c:pt>
                <c:pt idx="48">
                  <c:v>36.04</c:v>
                </c:pt>
                <c:pt idx="49">
                  <c:v>36.145000000000003</c:v>
                </c:pt>
                <c:pt idx="50">
                  <c:v>36.25</c:v>
                </c:pt>
                <c:pt idx="51">
                  <c:v>36.354999999999997</c:v>
                </c:pt>
                <c:pt idx="52">
                  <c:v>36.46</c:v>
                </c:pt>
                <c:pt idx="53">
                  <c:v>36.564999999999998</c:v>
                </c:pt>
                <c:pt idx="54">
                  <c:v>36.67</c:v>
                </c:pt>
                <c:pt idx="55">
                  <c:v>36.774999999999999</c:v>
                </c:pt>
                <c:pt idx="56">
                  <c:v>36.880000000000003</c:v>
                </c:pt>
                <c:pt idx="57">
                  <c:v>36.984999999999999</c:v>
                </c:pt>
                <c:pt idx="58">
                  <c:v>37.090000000000003</c:v>
                </c:pt>
                <c:pt idx="59">
                  <c:v>37.195</c:v>
                </c:pt>
                <c:pt idx="60">
                  <c:v>37.299999999999997</c:v>
                </c:pt>
                <c:pt idx="61">
                  <c:v>37.405000000000001</c:v>
                </c:pt>
                <c:pt idx="62">
                  <c:v>37.51</c:v>
                </c:pt>
                <c:pt idx="63">
                  <c:v>37.615000000000002</c:v>
                </c:pt>
                <c:pt idx="64">
                  <c:v>37.72</c:v>
                </c:pt>
                <c:pt idx="65">
                  <c:v>37.825000000000003</c:v>
                </c:pt>
                <c:pt idx="66">
                  <c:v>37.93</c:v>
                </c:pt>
                <c:pt idx="67">
                  <c:v>38.034999999999997</c:v>
                </c:pt>
                <c:pt idx="68">
                  <c:v>38.14</c:v>
                </c:pt>
                <c:pt idx="69">
                  <c:v>38.244999999999997</c:v>
                </c:pt>
                <c:pt idx="70">
                  <c:v>38.35</c:v>
                </c:pt>
                <c:pt idx="71">
                  <c:v>38.454999999999998</c:v>
                </c:pt>
                <c:pt idx="72">
                  <c:v>38.56</c:v>
                </c:pt>
                <c:pt idx="73">
                  <c:v>38.664999999999999</c:v>
                </c:pt>
                <c:pt idx="74">
                  <c:v>38.770000000000003</c:v>
                </c:pt>
                <c:pt idx="75">
                  <c:v>38.875</c:v>
                </c:pt>
                <c:pt idx="76">
                  <c:v>38.979999999999997</c:v>
                </c:pt>
                <c:pt idx="77">
                  <c:v>39.085000000000001</c:v>
                </c:pt>
                <c:pt idx="78">
                  <c:v>39.19</c:v>
                </c:pt>
                <c:pt idx="79">
                  <c:v>39.295000000000002</c:v>
                </c:pt>
                <c:pt idx="80">
                  <c:v>39.4</c:v>
                </c:pt>
                <c:pt idx="81">
                  <c:v>39.505000000000003</c:v>
                </c:pt>
                <c:pt idx="82">
                  <c:v>39.61</c:v>
                </c:pt>
                <c:pt idx="83">
                  <c:v>39.715000000000003</c:v>
                </c:pt>
                <c:pt idx="84">
                  <c:v>39.82</c:v>
                </c:pt>
                <c:pt idx="85">
                  <c:v>39.924999999999997</c:v>
                </c:pt>
                <c:pt idx="86">
                  <c:v>40.03</c:v>
                </c:pt>
                <c:pt idx="87">
                  <c:v>40.134999999999998</c:v>
                </c:pt>
                <c:pt idx="88">
                  <c:v>40.24</c:v>
                </c:pt>
                <c:pt idx="89">
                  <c:v>40.344999999999999</c:v>
                </c:pt>
                <c:pt idx="90">
                  <c:v>40.450000000000003</c:v>
                </c:pt>
                <c:pt idx="91">
                  <c:v>40.555</c:v>
                </c:pt>
                <c:pt idx="92">
                  <c:v>40.659999999999997</c:v>
                </c:pt>
                <c:pt idx="93">
                  <c:v>40.765000000000001</c:v>
                </c:pt>
                <c:pt idx="94">
                  <c:v>40.869999999999997</c:v>
                </c:pt>
                <c:pt idx="95">
                  <c:v>40.975000000000001</c:v>
                </c:pt>
                <c:pt idx="96">
                  <c:v>41.08</c:v>
                </c:pt>
                <c:pt idx="97">
                  <c:v>41.185000000000002</c:v>
                </c:pt>
                <c:pt idx="98">
                  <c:v>41.29</c:v>
                </c:pt>
                <c:pt idx="99">
                  <c:v>41.395000000000003</c:v>
                </c:pt>
                <c:pt idx="100">
                  <c:v>41.5</c:v>
                </c:pt>
                <c:pt idx="101">
                  <c:v>41.604999999999997</c:v>
                </c:pt>
                <c:pt idx="102">
                  <c:v>41.71</c:v>
                </c:pt>
                <c:pt idx="103">
                  <c:v>41.814999999999998</c:v>
                </c:pt>
                <c:pt idx="104">
                  <c:v>41.92</c:v>
                </c:pt>
                <c:pt idx="105">
                  <c:v>42.024999999999999</c:v>
                </c:pt>
                <c:pt idx="106">
                  <c:v>42.13</c:v>
                </c:pt>
                <c:pt idx="107">
                  <c:v>42.234999999999999</c:v>
                </c:pt>
                <c:pt idx="108">
                  <c:v>42.34</c:v>
                </c:pt>
                <c:pt idx="109">
                  <c:v>42.445</c:v>
                </c:pt>
                <c:pt idx="110">
                  <c:v>42.55</c:v>
                </c:pt>
                <c:pt idx="111">
                  <c:v>42.655000000000001</c:v>
                </c:pt>
                <c:pt idx="112">
                  <c:v>42.76</c:v>
                </c:pt>
                <c:pt idx="113">
                  <c:v>42.865000000000002</c:v>
                </c:pt>
                <c:pt idx="114">
                  <c:v>42.97</c:v>
                </c:pt>
                <c:pt idx="115">
                  <c:v>43.075000000000003</c:v>
                </c:pt>
                <c:pt idx="116">
                  <c:v>43.18</c:v>
                </c:pt>
                <c:pt idx="117">
                  <c:v>43.284999999999997</c:v>
                </c:pt>
                <c:pt idx="118">
                  <c:v>43.39</c:v>
                </c:pt>
                <c:pt idx="119">
                  <c:v>43.494999999999997</c:v>
                </c:pt>
                <c:pt idx="120">
                  <c:v>43.6</c:v>
                </c:pt>
                <c:pt idx="121">
                  <c:v>43.704999999999998</c:v>
                </c:pt>
                <c:pt idx="122">
                  <c:v>43.81</c:v>
                </c:pt>
                <c:pt idx="123">
                  <c:v>43.914999999999999</c:v>
                </c:pt>
                <c:pt idx="124">
                  <c:v>44.02</c:v>
                </c:pt>
                <c:pt idx="125">
                  <c:v>44.125</c:v>
                </c:pt>
                <c:pt idx="126">
                  <c:v>44.23</c:v>
                </c:pt>
                <c:pt idx="127">
                  <c:v>44.335000000000001</c:v>
                </c:pt>
                <c:pt idx="128">
                  <c:v>44.44</c:v>
                </c:pt>
                <c:pt idx="129">
                  <c:v>44.545000000000002</c:v>
                </c:pt>
                <c:pt idx="130">
                  <c:v>44.65</c:v>
                </c:pt>
                <c:pt idx="131">
                  <c:v>44.755000000000003</c:v>
                </c:pt>
                <c:pt idx="132">
                  <c:v>44.86</c:v>
                </c:pt>
                <c:pt idx="133">
                  <c:v>44.965000000000003</c:v>
                </c:pt>
                <c:pt idx="134">
                  <c:v>45.07</c:v>
                </c:pt>
                <c:pt idx="135">
                  <c:v>45.174999999999997</c:v>
                </c:pt>
                <c:pt idx="136">
                  <c:v>45.28</c:v>
                </c:pt>
                <c:pt idx="137">
                  <c:v>45.384999999999998</c:v>
                </c:pt>
                <c:pt idx="138">
                  <c:v>45.49</c:v>
                </c:pt>
                <c:pt idx="139">
                  <c:v>45.594999999999999</c:v>
                </c:pt>
                <c:pt idx="140">
                  <c:v>45.7</c:v>
                </c:pt>
                <c:pt idx="141">
                  <c:v>45.805</c:v>
                </c:pt>
                <c:pt idx="142">
                  <c:v>45.91</c:v>
                </c:pt>
                <c:pt idx="143">
                  <c:v>46.015000000000001</c:v>
                </c:pt>
                <c:pt idx="144">
                  <c:v>46.12</c:v>
                </c:pt>
                <c:pt idx="145">
                  <c:v>46.225000000000001</c:v>
                </c:pt>
                <c:pt idx="146">
                  <c:v>46.33</c:v>
                </c:pt>
                <c:pt idx="147">
                  <c:v>46.435000000000002</c:v>
                </c:pt>
                <c:pt idx="148">
                  <c:v>46.54</c:v>
                </c:pt>
                <c:pt idx="149">
                  <c:v>46.645000000000003</c:v>
                </c:pt>
                <c:pt idx="150">
                  <c:v>46.75</c:v>
                </c:pt>
                <c:pt idx="151">
                  <c:v>46.854999999999997</c:v>
                </c:pt>
                <c:pt idx="152">
                  <c:v>46.96</c:v>
                </c:pt>
                <c:pt idx="153">
                  <c:v>47.064999999999998</c:v>
                </c:pt>
                <c:pt idx="154">
                  <c:v>47.17</c:v>
                </c:pt>
                <c:pt idx="155">
                  <c:v>47.274999999999999</c:v>
                </c:pt>
                <c:pt idx="156">
                  <c:v>47.38</c:v>
                </c:pt>
                <c:pt idx="157">
                  <c:v>47.484999999999999</c:v>
                </c:pt>
                <c:pt idx="158">
                  <c:v>47.59</c:v>
                </c:pt>
                <c:pt idx="159">
                  <c:v>47.695</c:v>
                </c:pt>
                <c:pt idx="160">
                  <c:v>47.8</c:v>
                </c:pt>
                <c:pt idx="161">
                  <c:v>47.905000000000001</c:v>
                </c:pt>
                <c:pt idx="162">
                  <c:v>48.01</c:v>
                </c:pt>
                <c:pt idx="163">
                  <c:v>48.115000000000002</c:v>
                </c:pt>
                <c:pt idx="164">
                  <c:v>48.22</c:v>
                </c:pt>
                <c:pt idx="165">
                  <c:v>48.325000000000003</c:v>
                </c:pt>
                <c:pt idx="166">
                  <c:v>48.43</c:v>
                </c:pt>
                <c:pt idx="167">
                  <c:v>48.534999999999997</c:v>
                </c:pt>
                <c:pt idx="168">
                  <c:v>48.64</c:v>
                </c:pt>
                <c:pt idx="169">
                  <c:v>48.744999999999997</c:v>
                </c:pt>
                <c:pt idx="170">
                  <c:v>48.85</c:v>
                </c:pt>
                <c:pt idx="171">
                  <c:v>48.954999999999998</c:v>
                </c:pt>
                <c:pt idx="172">
                  <c:v>49.06</c:v>
                </c:pt>
                <c:pt idx="173">
                  <c:v>49.164999999999999</c:v>
                </c:pt>
                <c:pt idx="174">
                  <c:v>49.27</c:v>
                </c:pt>
                <c:pt idx="175">
                  <c:v>49.375</c:v>
                </c:pt>
                <c:pt idx="176">
                  <c:v>49.48</c:v>
                </c:pt>
                <c:pt idx="177">
                  <c:v>49.585000000000001</c:v>
                </c:pt>
                <c:pt idx="178">
                  <c:v>49.69</c:v>
                </c:pt>
                <c:pt idx="179">
                  <c:v>49.795000000000002</c:v>
                </c:pt>
                <c:pt idx="180">
                  <c:v>49.9</c:v>
                </c:pt>
                <c:pt idx="181">
                  <c:v>50.005000000000003</c:v>
                </c:pt>
                <c:pt idx="182">
                  <c:v>50.11</c:v>
                </c:pt>
                <c:pt idx="183">
                  <c:v>50.215000000000003</c:v>
                </c:pt>
                <c:pt idx="184">
                  <c:v>50.32</c:v>
                </c:pt>
                <c:pt idx="185">
                  <c:v>50.424999999999997</c:v>
                </c:pt>
                <c:pt idx="186">
                  <c:v>50.53</c:v>
                </c:pt>
                <c:pt idx="187">
                  <c:v>50.634999999999998</c:v>
                </c:pt>
                <c:pt idx="188">
                  <c:v>50.74</c:v>
                </c:pt>
                <c:pt idx="189">
                  <c:v>50.844999999999999</c:v>
                </c:pt>
                <c:pt idx="190">
                  <c:v>50.95</c:v>
                </c:pt>
                <c:pt idx="191">
                  <c:v>51.055</c:v>
                </c:pt>
                <c:pt idx="192">
                  <c:v>51.16</c:v>
                </c:pt>
                <c:pt idx="193">
                  <c:v>51.265000000000001</c:v>
                </c:pt>
                <c:pt idx="194">
                  <c:v>51.37</c:v>
                </c:pt>
                <c:pt idx="195">
                  <c:v>51.475000000000001</c:v>
                </c:pt>
                <c:pt idx="196">
                  <c:v>51.58</c:v>
                </c:pt>
                <c:pt idx="197">
                  <c:v>51.685000000000002</c:v>
                </c:pt>
                <c:pt idx="198">
                  <c:v>51.79</c:v>
                </c:pt>
                <c:pt idx="199">
                  <c:v>51.895000000000003</c:v>
                </c:pt>
                <c:pt idx="200">
                  <c:v>52</c:v>
                </c:pt>
              </c:numCache>
            </c:numRef>
          </c:xVal>
          <c:yVal>
            <c:numRef>
              <c:f>'CLvsLO 8GHz IF'!$F$5:$F$205</c:f>
              <c:numCache>
                <c:formatCode>General</c:formatCode>
                <c:ptCount val="201"/>
                <c:pt idx="0">
                  <c:v>-9.5131416000000009</c:v>
                </c:pt>
                <c:pt idx="1">
                  <c:v>-9.6796855999999991</c:v>
                </c:pt>
                <c:pt idx="2">
                  <c:v>-9.6931992000000005</c:v>
                </c:pt>
                <c:pt idx="3">
                  <c:v>-9.7239447000000006</c:v>
                </c:pt>
                <c:pt idx="4">
                  <c:v>-9.7222051999999994</c:v>
                </c:pt>
                <c:pt idx="5">
                  <c:v>-9.7470312000000003</c:v>
                </c:pt>
                <c:pt idx="6">
                  <c:v>-9.7547978999999998</c:v>
                </c:pt>
                <c:pt idx="7">
                  <c:v>-9.8274440999999992</c:v>
                </c:pt>
                <c:pt idx="8">
                  <c:v>-9.9242782999999992</c:v>
                </c:pt>
                <c:pt idx="9">
                  <c:v>-10.020543</c:v>
                </c:pt>
                <c:pt idx="10">
                  <c:v>-10.200246</c:v>
                </c:pt>
                <c:pt idx="11">
                  <c:v>-10.368918000000001</c:v>
                </c:pt>
                <c:pt idx="12">
                  <c:v>-10.545750999999999</c:v>
                </c:pt>
                <c:pt idx="13">
                  <c:v>-10.636951</c:v>
                </c:pt>
                <c:pt idx="14">
                  <c:v>-10.595924</c:v>
                </c:pt>
                <c:pt idx="15">
                  <c:v>-10.612411</c:v>
                </c:pt>
                <c:pt idx="16">
                  <c:v>-10.585276</c:v>
                </c:pt>
                <c:pt idx="17">
                  <c:v>-10.661597</c:v>
                </c:pt>
                <c:pt idx="18">
                  <c:v>-10.726272</c:v>
                </c:pt>
                <c:pt idx="19">
                  <c:v>-10.796597</c:v>
                </c:pt>
                <c:pt idx="20">
                  <c:v>-10.889767000000001</c:v>
                </c:pt>
                <c:pt idx="21">
                  <c:v>-11.08445</c:v>
                </c:pt>
                <c:pt idx="22">
                  <c:v>-11.07849</c:v>
                </c:pt>
                <c:pt idx="23">
                  <c:v>-10.984984000000001</c:v>
                </c:pt>
                <c:pt idx="24">
                  <c:v>-10.869842</c:v>
                </c:pt>
                <c:pt idx="25">
                  <c:v>-10.73629</c:v>
                </c:pt>
                <c:pt idx="26">
                  <c:v>-10.634326</c:v>
                </c:pt>
                <c:pt idx="27">
                  <c:v>-10.586679999999999</c:v>
                </c:pt>
                <c:pt idx="28">
                  <c:v>-10.549357000000001</c:v>
                </c:pt>
                <c:pt idx="29">
                  <c:v>-10.521831000000001</c:v>
                </c:pt>
                <c:pt idx="30">
                  <c:v>-10.555624999999999</c:v>
                </c:pt>
                <c:pt idx="31">
                  <c:v>-10.532234000000001</c:v>
                </c:pt>
                <c:pt idx="32">
                  <c:v>-10.512430999999999</c:v>
                </c:pt>
                <c:pt idx="33">
                  <c:v>-10.493023000000001</c:v>
                </c:pt>
                <c:pt idx="34">
                  <c:v>-10.400582999999999</c:v>
                </c:pt>
                <c:pt idx="35">
                  <c:v>-10.507094</c:v>
                </c:pt>
                <c:pt idx="36">
                  <c:v>-10.602411</c:v>
                </c:pt>
                <c:pt idx="37">
                  <c:v>-10.563876</c:v>
                </c:pt>
                <c:pt idx="38">
                  <c:v>-10.47212</c:v>
                </c:pt>
                <c:pt idx="39">
                  <c:v>-10.276541</c:v>
                </c:pt>
                <c:pt idx="40">
                  <c:v>-10.230420000000001</c:v>
                </c:pt>
                <c:pt idx="41">
                  <c:v>-10.098674000000001</c:v>
                </c:pt>
                <c:pt idx="42">
                  <c:v>-9.9672909000000001</c:v>
                </c:pt>
                <c:pt idx="43">
                  <c:v>-9.8476315000000003</c:v>
                </c:pt>
                <c:pt idx="44">
                  <c:v>-9.7546215000000007</c:v>
                </c:pt>
                <c:pt idx="45">
                  <c:v>-9.6385325999999996</c:v>
                </c:pt>
                <c:pt idx="46">
                  <c:v>-9.5976543000000003</c:v>
                </c:pt>
                <c:pt idx="47">
                  <c:v>-9.5351628999999996</c:v>
                </c:pt>
                <c:pt idx="48">
                  <c:v>-9.5602169000000004</c:v>
                </c:pt>
                <c:pt idx="49">
                  <c:v>-9.5437888999999991</c:v>
                </c:pt>
                <c:pt idx="50">
                  <c:v>-9.5726604000000002</c:v>
                </c:pt>
                <c:pt idx="51">
                  <c:v>-9.6339769000000004</c:v>
                </c:pt>
                <c:pt idx="52">
                  <c:v>-9.6563777999999996</c:v>
                </c:pt>
                <c:pt idx="53">
                  <c:v>-9.6591653999999991</c:v>
                </c:pt>
                <c:pt idx="54">
                  <c:v>-9.7595968000000006</c:v>
                </c:pt>
                <c:pt idx="55">
                  <c:v>-9.7178506999999996</c:v>
                </c:pt>
                <c:pt idx="56">
                  <c:v>-9.8984784999999995</c:v>
                </c:pt>
                <c:pt idx="57">
                  <c:v>-9.9966278000000006</c:v>
                </c:pt>
                <c:pt idx="58">
                  <c:v>-10.020651000000001</c:v>
                </c:pt>
                <c:pt idx="59">
                  <c:v>-10.120490999999999</c:v>
                </c:pt>
                <c:pt idx="60">
                  <c:v>-10.116066999999999</c:v>
                </c:pt>
                <c:pt idx="61">
                  <c:v>-10.087643</c:v>
                </c:pt>
                <c:pt idx="62">
                  <c:v>-10.091882</c:v>
                </c:pt>
                <c:pt idx="63">
                  <c:v>-10.180014</c:v>
                </c:pt>
                <c:pt idx="64">
                  <c:v>-10.246929</c:v>
                </c:pt>
                <c:pt idx="65">
                  <c:v>-10.400482</c:v>
                </c:pt>
                <c:pt idx="66">
                  <c:v>-10.552227999999999</c:v>
                </c:pt>
                <c:pt idx="67">
                  <c:v>-10.552685</c:v>
                </c:pt>
                <c:pt idx="68">
                  <c:v>-10.504981000000001</c:v>
                </c:pt>
                <c:pt idx="69">
                  <c:v>-10.568721</c:v>
                </c:pt>
                <c:pt idx="70">
                  <c:v>-10.667049</c:v>
                </c:pt>
                <c:pt idx="71">
                  <c:v>-10.658977999999999</c:v>
                </c:pt>
                <c:pt idx="72">
                  <c:v>-10.771592</c:v>
                </c:pt>
                <c:pt idx="73">
                  <c:v>-10.890670999999999</c:v>
                </c:pt>
                <c:pt idx="74">
                  <c:v>-11.122975</c:v>
                </c:pt>
                <c:pt idx="75">
                  <c:v>-11.344336999999999</c:v>
                </c:pt>
                <c:pt idx="76">
                  <c:v>-11.40785</c:v>
                </c:pt>
                <c:pt idx="77">
                  <c:v>-11.505665</c:v>
                </c:pt>
                <c:pt idx="78">
                  <c:v>-11.699901000000001</c:v>
                </c:pt>
                <c:pt idx="79">
                  <c:v>-11.758165999999999</c:v>
                </c:pt>
                <c:pt idx="80">
                  <c:v>-11.751823999999999</c:v>
                </c:pt>
                <c:pt idx="81">
                  <c:v>-11.756092000000001</c:v>
                </c:pt>
                <c:pt idx="82">
                  <c:v>-11.786132</c:v>
                </c:pt>
                <c:pt idx="83">
                  <c:v>-11.866021</c:v>
                </c:pt>
                <c:pt idx="84">
                  <c:v>-11.988669</c:v>
                </c:pt>
                <c:pt idx="85">
                  <c:v>-12.040557</c:v>
                </c:pt>
                <c:pt idx="86">
                  <c:v>-12.185117</c:v>
                </c:pt>
                <c:pt idx="87">
                  <c:v>-12.143198</c:v>
                </c:pt>
                <c:pt idx="88">
                  <c:v>-12.173657</c:v>
                </c:pt>
                <c:pt idx="89">
                  <c:v>-12.225300000000001</c:v>
                </c:pt>
                <c:pt idx="90">
                  <c:v>-12.194257</c:v>
                </c:pt>
                <c:pt idx="91">
                  <c:v>-12.136348999999999</c:v>
                </c:pt>
                <c:pt idx="92">
                  <c:v>-12.072982</c:v>
                </c:pt>
                <c:pt idx="93">
                  <c:v>-11.934920999999999</c:v>
                </c:pt>
                <c:pt idx="94">
                  <c:v>-11.827806000000001</c:v>
                </c:pt>
                <c:pt idx="95">
                  <c:v>-11.773858000000001</c:v>
                </c:pt>
                <c:pt idx="96">
                  <c:v>-11.527256</c:v>
                </c:pt>
                <c:pt idx="97">
                  <c:v>-11.410824</c:v>
                </c:pt>
                <c:pt idx="98">
                  <c:v>-11.379848000000001</c:v>
                </c:pt>
                <c:pt idx="99">
                  <c:v>-11.202106000000001</c:v>
                </c:pt>
                <c:pt idx="100">
                  <c:v>-11.197762000000001</c:v>
                </c:pt>
                <c:pt idx="101">
                  <c:v>-11.009304999999999</c:v>
                </c:pt>
                <c:pt idx="102">
                  <c:v>-10.900748999999999</c:v>
                </c:pt>
                <c:pt idx="103">
                  <c:v>-10.890601999999999</c:v>
                </c:pt>
                <c:pt idx="104">
                  <c:v>-10.850842</c:v>
                </c:pt>
                <c:pt idx="105">
                  <c:v>-10.793894</c:v>
                </c:pt>
                <c:pt idx="106">
                  <c:v>-10.678693000000001</c:v>
                </c:pt>
                <c:pt idx="107">
                  <c:v>-10.586736</c:v>
                </c:pt>
                <c:pt idx="108">
                  <c:v>-10.546872</c:v>
                </c:pt>
                <c:pt idx="109">
                  <c:v>-10.520457</c:v>
                </c:pt>
                <c:pt idx="110">
                  <c:v>-10.514284999999999</c:v>
                </c:pt>
                <c:pt idx="111">
                  <c:v>-10.556983000000001</c:v>
                </c:pt>
                <c:pt idx="112">
                  <c:v>-10.528506</c:v>
                </c:pt>
                <c:pt idx="113">
                  <c:v>-10.603236000000001</c:v>
                </c:pt>
                <c:pt idx="114">
                  <c:v>-10.599833</c:v>
                </c:pt>
                <c:pt idx="115">
                  <c:v>-10.66783</c:v>
                </c:pt>
                <c:pt idx="116">
                  <c:v>-10.659681000000001</c:v>
                </c:pt>
                <c:pt idx="117">
                  <c:v>-10.540705000000001</c:v>
                </c:pt>
                <c:pt idx="118">
                  <c:v>-10.455208000000001</c:v>
                </c:pt>
                <c:pt idx="119">
                  <c:v>-10.538003</c:v>
                </c:pt>
                <c:pt idx="120">
                  <c:v>-10.60167</c:v>
                </c:pt>
                <c:pt idx="121">
                  <c:v>-10.698107</c:v>
                </c:pt>
                <c:pt idx="122">
                  <c:v>-10.831985</c:v>
                </c:pt>
                <c:pt idx="123">
                  <c:v>-10.962714999999999</c:v>
                </c:pt>
                <c:pt idx="124">
                  <c:v>-10.985467</c:v>
                </c:pt>
                <c:pt idx="125">
                  <c:v>-11.206077000000001</c:v>
                </c:pt>
                <c:pt idx="126">
                  <c:v>-11.389837999999999</c:v>
                </c:pt>
                <c:pt idx="127">
                  <c:v>-11.539391</c:v>
                </c:pt>
                <c:pt idx="128">
                  <c:v>-11.611520000000001</c:v>
                </c:pt>
                <c:pt idx="129">
                  <c:v>-11.680540000000001</c:v>
                </c:pt>
                <c:pt idx="130">
                  <c:v>-11.739617000000001</c:v>
                </c:pt>
                <c:pt idx="131">
                  <c:v>-11.904908000000001</c:v>
                </c:pt>
                <c:pt idx="132">
                  <c:v>-11.85952</c:v>
                </c:pt>
                <c:pt idx="133">
                  <c:v>-11.987863000000001</c:v>
                </c:pt>
                <c:pt idx="134">
                  <c:v>-11.830038</c:v>
                </c:pt>
                <c:pt idx="135">
                  <c:v>-11.779104999999999</c:v>
                </c:pt>
                <c:pt idx="136">
                  <c:v>-11.736897000000001</c:v>
                </c:pt>
                <c:pt idx="137">
                  <c:v>-11.699127000000001</c:v>
                </c:pt>
                <c:pt idx="138">
                  <c:v>-11.517795</c:v>
                </c:pt>
                <c:pt idx="139">
                  <c:v>-11.589465000000001</c:v>
                </c:pt>
                <c:pt idx="140">
                  <c:v>-11.449903000000001</c:v>
                </c:pt>
                <c:pt idx="141">
                  <c:v>-11.452870000000001</c:v>
                </c:pt>
                <c:pt idx="142">
                  <c:v>-11.457705000000001</c:v>
                </c:pt>
                <c:pt idx="143">
                  <c:v>-11.521666</c:v>
                </c:pt>
                <c:pt idx="144">
                  <c:v>-11.593921</c:v>
                </c:pt>
                <c:pt idx="145">
                  <c:v>-11.564116</c:v>
                </c:pt>
                <c:pt idx="146">
                  <c:v>-11.591196</c:v>
                </c:pt>
                <c:pt idx="147">
                  <c:v>-11.65896</c:v>
                </c:pt>
                <c:pt idx="148">
                  <c:v>-11.636886000000001</c:v>
                </c:pt>
                <c:pt idx="149">
                  <c:v>-11.586542</c:v>
                </c:pt>
                <c:pt idx="150">
                  <c:v>-11.634415000000001</c:v>
                </c:pt>
                <c:pt idx="151">
                  <c:v>-11.581446</c:v>
                </c:pt>
                <c:pt idx="152">
                  <c:v>-11.545017</c:v>
                </c:pt>
                <c:pt idx="153">
                  <c:v>-11.587584</c:v>
                </c:pt>
                <c:pt idx="154">
                  <c:v>-11.542325999999999</c:v>
                </c:pt>
                <c:pt idx="155">
                  <c:v>-11.471036</c:v>
                </c:pt>
                <c:pt idx="156">
                  <c:v>-11.390018</c:v>
                </c:pt>
                <c:pt idx="157">
                  <c:v>-11.188343</c:v>
                </c:pt>
                <c:pt idx="158">
                  <c:v>-11.1698</c:v>
                </c:pt>
                <c:pt idx="159">
                  <c:v>-11.168172999999999</c:v>
                </c:pt>
                <c:pt idx="160">
                  <c:v>-10.973675999999999</c:v>
                </c:pt>
                <c:pt idx="161">
                  <c:v>-11.000565999999999</c:v>
                </c:pt>
                <c:pt idx="162">
                  <c:v>-10.742819000000001</c:v>
                </c:pt>
                <c:pt idx="163">
                  <c:v>-10.664865000000001</c:v>
                </c:pt>
                <c:pt idx="164">
                  <c:v>-10.513021999999999</c:v>
                </c:pt>
                <c:pt idx="165">
                  <c:v>-10.343249999999999</c:v>
                </c:pt>
                <c:pt idx="166">
                  <c:v>-10.219658000000001</c:v>
                </c:pt>
                <c:pt idx="167">
                  <c:v>-10.160148</c:v>
                </c:pt>
                <c:pt idx="168">
                  <c:v>-10.029400000000001</c:v>
                </c:pt>
                <c:pt idx="169">
                  <c:v>-10.033284999999999</c:v>
                </c:pt>
                <c:pt idx="170">
                  <c:v>-9.9192494999999994</c:v>
                </c:pt>
                <c:pt idx="171">
                  <c:v>-9.9470100000000006</c:v>
                </c:pt>
                <c:pt idx="172">
                  <c:v>-9.9094639000000004</c:v>
                </c:pt>
                <c:pt idx="173">
                  <c:v>-9.9695225000000001</c:v>
                </c:pt>
                <c:pt idx="174">
                  <c:v>-9.9126711000000007</c:v>
                </c:pt>
                <c:pt idx="175">
                  <c:v>-9.8731852</c:v>
                </c:pt>
                <c:pt idx="176">
                  <c:v>-9.7494639999999997</c:v>
                </c:pt>
                <c:pt idx="177">
                  <c:v>-9.6665954999999997</c:v>
                </c:pt>
                <c:pt idx="178">
                  <c:v>-9.6825743000000006</c:v>
                </c:pt>
                <c:pt idx="179">
                  <c:v>-9.6874217999999992</c:v>
                </c:pt>
                <c:pt idx="180">
                  <c:v>-9.7484856000000004</c:v>
                </c:pt>
                <c:pt idx="181">
                  <c:v>-9.7758894000000005</c:v>
                </c:pt>
                <c:pt idx="182">
                  <c:v>-9.8003453999999994</c:v>
                </c:pt>
                <c:pt idx="183">
                  <c:v>-9.8495664999999999</c:v>
                </c:pt>
                <c:pt idx="184">
                  <c:v>-10.050344000000001</c:v>
                </c:pt>
                <c:pt idx="185">
                  <c:v>-10.156238</c:v>
                </c:pt>
                <c:pt idx="186">
                  <c:v>-10.262133</c:v>
                </c:pt>
                <c:pt idx="187">
                  <c:v>-10.396508000000001</c:v>
                </c:pt>
                <c:pt idx="188">
                  <c:v>-10.654779</c:v>
                </c:pt>
                <c:pt idx="189">
                  <c:v>-10.85064</c:v>
                </c:pt>
                <c:pt idx="190">
                  <c:v>-11.036467999999999</c:v>
                </c:pt>
                <c:pt idx="191">
                  <c:v>-11.256052</c:v>
                </c:pt>
                <c:pt idx="192">
                  <c:v>-11.632398999999999</c:v>
                </c:pt>
                <c:pt idx="193">
                  <c:v>-11.773014999999999</c:v>
                </c:pt>
                <c:pt idx="194">
                  <c:v>-12.036885</c:v>
                </c:pt>
                <c:pt idx="195">
                  <c:v>-12.207616</c:v>
                </c:pt>
                <c:pt idx="196">
                  <c:v>-12.424127</c:v>
                </c:pt>
                <c:pt idx="197">
                  <c:v>-12.586974</c:v>
                </c:pt>
                <c:pt idx="198">
                  <c:v>-12.747465999999999</c:v>
                </c:pt>
                <c:pt idx="199">
                  <c:v>-12.834166</c:v>
                </c:pt>
                <c:pt idx="200">
                  <c:v>-13.080185999999999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BC-4BA2-B3E4-278AB2016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97632"/>
        <c:axId val="72199552"/>
      </c:scatterChart>
      <c:valAx>
        <c:axId val="72197632"/>
        <c:scaling>
          <c:orientation val="minMax"/>
          <c:max val="52"/>
          <c:min val="3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2199552"/>
        <c:crosses val="autoZero"/>
        <c:crossBetween val="midCat"/>
        <c:majorUnit val="2"/>
      </c:valAx>
      <c:valAx>
        <c:axId val="72199552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2197632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8748468941382324"/>
          <c:w val="0.29674586190826119"/>
          <c:h val="9.83643190434529E-2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8 GHz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4390950737113223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'CLvsLO 8GHz IF'!$F$2</c:f>
              <c:strCache>
                <c:ptCount val="1"/>
                <c:pt idx="0">
                  <c:v>+20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'CLvsLO 8GHz IF'!$E$5:$E$205</c:f>
              <c:numCache>
                <c:formatCode>General</c:formatCode>
                <c:ptCount val="201"/>
                <c:pt idx="0">
                  <c:v>31</c:v>
                </c:pt>
                <c:pt idx="1">
                  <c:v>31.105</c:v>
                </c:pt>
                <c:pt idx="2">
                  <c:v>31.21</c:v>
                </c:pt>
                <c:pt idx="3">
                  <c:v>31.315000000000001</c:v>
                </c:pt>
                <c:pt idx="4">
                  <c:v>31.42</c:v>
                </c:pt>
                <c:pt idx="5">
                  <c:v>31.524999999999999</c:v>
                </c:pt>
                <c:pt idx="6">
                  <c:v>31.63</c:v>
                </c:pt>
                <c:pt idx="7">
                  <c:v>31.734999999999999</c:v>
                </c:pt>
                <c:pt idx="8">
                  <c:v>31.84</c:v>
                </c:pt>
                <c:pt idx="9">
                  <c:v>31.945</c:v>
                </c:pt>
                <c:pt idx="10">
                  <c:v>32.049999999999997</c:v>
                </c:pt>
                <c:pt idx="11">
                  <c:v>32.155000000000001</c:v>
                </c:pt>
                <c:pt idx="12">
                  <c:v>32.26</c:v>
                </c:pt>
                <c:pt idx="13">
                  <c:v>32.365000000000002</c:v>
                </c:pt>
                <c:pt idx="14">
                  <c:v>32.47</c:v>
                </c:pt>
                <c:pt idx="15">
                  <c:v>32.575000000000003</c:v>
                </c:pt>
                <c:pt idx="16">
                  <c:v>32.68</c:v>
                </c:pt>
                <c:pt idx="17">
                  <c:v>32.784999999999997</c:v>
                </c:pt>
                <c:pt idx="18">
                  <c:v>32.89</c:v>
                </c:pt>
                <c:pt idx="19">
                  <c:v>32.994999999999997</c:v>
                </c:pt>
                <c:pt idx="20">
                  <c:v>33.1</c:v>
                </c:pt>
                <c:pt idx="21">
                  <c:v>33.204999999999998</c:v>
                </c:pt>
                <c:pt idx="22">
                  <c:v>33.31</c:v>
                </c:pt>
                <c:pt idx="23">
                  <c:v>33.414999999999999</c:v>
                </c:pt>
                <c:pt idx="24">
                  <c:v>33.520000000000003</c:v>
                </c:pt>
                <c:pt idx="25">
                  <c:v>33.625</c:v>
                </c:pt>
                <c:pt idx="26">
                  <c:v>33.729999999999997</c:v>
                </c:pt>
                <c:pt idx="27">
                  <c:v>33.835000000000001</c:v>
                </c:pt>
                <c:pt idx="28">
                  <c:v>33.94</c:v>
                </c:pt>
                <c:pt idx="29">
                  <c:v>34.045000000000002</c:v>
                </c:pt>
                <c:pt idx="30">
                  <c:v>34.15</c:v>
                </c:pt>
                <c:pt idx="31">
                  <c:v>34.255000000000003</c:v>
                </c:pt>
                <c:pt idx="32">
                  <c:v>34.36</c:v>
                </c:pt>
                <c:pt idx="33">
                  <c:v>34.465000000000003</c:v>
                </c:pt>
                <c:pt idx="34">
                  <c:v>34.57</c:v>
                </c:pt>
                <c:pt idx="35">
                  <c:v>34.674999999999997</c:v>
                </c:pt>
                <c:pt idx="36">
                  <c:v>34.78</c:v>
                </c:pt>
                <c:pt idx="37">
                  <c:v>34.884999999999998</c:v>
                </c:pt>
                <c:pt idx="38">
                  <c:v>34.99</c:v>
                </c:pt>
                <c:pt idx="39">
                  <c:v>35.094999999999999</c:v>
                </c:pt>
                <c:pt idx="40">
                  <c:v>35.200000000000003</c:v>
                </c:pt>
                <c:pt idx="41">
                  <c:v>35.305</c:v>
                </c:pt>
                <c:pt idx="42">
                  <c:v>35.409999999999997</c:v>
                </c:pt>
                <c:pt idx="43">
                  <c:v>35.515000000000001</c:v>
                </c:pt>
                <c:pt idx="44">
                  <c:v>35.619999999999997</c:v>
                </c:pt>
                <c:pt idx="45">
                  <c:v>35.725000000000001</c:v>
                </c:pt>
                <c:pt idx="46">
                  <c:v>35.83</c:v>
                </c:pt>
                <c:pt idx="47">
                  <c:v>35.935000000000002</c:v>
                </c:pt>
                <c:pt idx="48">
                  <c:v>36.04</c:v>
                </c:pt>
                <c:pt idx="49">
                  <c:v>36.145000000000003</c:v>
                </c:pt>
                <c:pt idx="50">
                  <c:v>36.25</c:v>
                </c:pt>
                <c:pt idx="51">
                  <c:v>36.354999999999997</c:v>
                </c:pt>
                <c:pt idx="52">
                  <c:v>36.46</c:v>
                </c:pt>
                <c:pt idx="53">
                  <c:v>36.564999999999998</c:v>
                </c:pt>
                <c:pt idx="54">
                  <c:v>36.67</c:v>
                </c:pt>
                <c:pt idx="55">
                  <c:v>36.774999999999999</c:v>
                </c:pt>
                <c:pt idx="56">
                  <c:v>36.880000000000003</c:v>
                </c:pt>
                <c:pt idx="57">
                  <c:v>36.984999999999999</c:v>
                </c:pt>
                <c:pt idx="58">
                  <c:v>37.090000000000003</c:v>
                </c:pt>
                <c:pt idx="59">
                  <c:v>37.195</c:v>
                </c:pt>
                <c:pt idx="60">
                  <c:v>37.299999999999997</c:v>
                </c:pt>
                <c:pt idx="61">
                  <c:v>37.405000000000001</c:v>
                </c:pt>
                <c:pt idx="62">
                  <c:v>37.51</c:v>
                </c:pt>
                <c:pt idx="63">
                  <c:v>37.615000000000002</c:v>
                </c:pt>
                <c:pt idx="64">
                  <c:v>37.72</c:v>
                </c:pt>
                <c:pt idx="65">
                  <c:v>37.825000000000003</c:v>
                </c:pt>
                <c:pt idx="66">
                  <c:v>37.93</c:v>
                </c:pt>
                <c:pt idx="67">
                  <c:v>38.034999999999997</c:v>
                </c:pt>
                <c:pt idx="68">
                  <c:v>38.14</c:v>
                </c:pt>
                <c:pt idx="69">
                  <c:v>38.244999999999997</c:v>
                </c:pt>
                <c:pt idx="70">
                  <c:v>38.35</c:v>
                </c:pt>
                <c:pt idx="71">
                  <c:v>38.454999999999998</c:v>
                </c:pt>
                <c:pt idx="72">
                  <c:v>38.56</c:v>
                </c:pt>
                <c:pt idx="73">
                  <c:v>38.664999999999999</c:v>
                </c:pt>
                <c:pt idx="74">
                  <c:v>38.770000000000003</c:v>
                </c:pt>
                <c:pt idx="75">
                  <c:v>38.875</c:v>
                </c:pt>
                <c:pt idx="76">
                  <c:v>38.979999999999997</c:v>
                </c:pt>
                <c:pt idx="77">
                  <c:v>39.085000000000001</c:v>
                </c:pt>
                <c:pt idx="78">
                  <c:v>39.19</c:v>
                </c:pt>
                <c:pt idx="79">
                  <c:v>39.295000000000002</c:v>
                </c:pt>
                <c:pt idx="80">
                  <c:v>39.4</c:v>
                </c:pt>
                <c:pt idx="81">
                  <c:v>39.505000000000003</c:v>
                </c:pt>
                <c:pt idx="82">
                  <c:v>39.61</c:v>
                </c:pt>
                <c:pt idx="83">
                  <c:v>39.715000000000003</c:v>
                </c:pt>
                <c:pt idx="84">
                  <c:v>39.82</c:v>
                </c:pt>
                <c:pt idx="85">
                  <c:v>39.924999999999997</c:v>
                </c:pt>
                <c:pt idx="86">
                  <c:v>40.03</c:v>
                </c:pt>
                <c:pt idx="87">
                  <c:v>40.134999999999998</c:v>
                </c:pt>
                <c:pt idx="88">
                  <c:v>40.24</c:v>
                </c:pt>
                <c:pt idx="89">
                  <c:v>40.344999999999999</c:v>
                </c:pt>
                <c:pt idx="90">
                  <c:v>40.450000000000003</c:v>
                </c:pt>
                <c:pt idx="91">
                  <c:v>40.555</c:v>
                </c:pt>
                <c:pt idx="92">
                  <c:v>40.659999999999997</c:v>
                </c:pt>
                <c:pt idx="93">
                  <c:v>40.765000000000001</c:v>
                </c:pt>
                <c:pt idx="94">
                  <c:v>40.869999999999997</c:v>
                </c:pt>
                <c:pt idx="95">
                  <c:v>40.975000000000001</c:v>
                </c:pt>
                <c:pt idx="96">
                  <c:v>41.08</c:v>
                </c:pt>
                <c:pt idx="97">
                  <c:v>41.185000000000002</c:v>
                </c:pt>
                <c:pt idx="98">
                  <c:v>41.29</c:v>
                </c:pt>
                <c:pt idx="99">
                  <c:v>41.395000000000003</c:v>
                </c:pt>
                <c:pt idx="100">
                  <c:v>41.5</c:v>
                </c:pt>
                <c:pt idx="101">
                  <c:v>41.604999999999997</c:v>
                </c:pt>
                <c:pt idx="102">
                  <c:v>41.71</c:v>
                </c:pt>
                <c:pt idx="103">
                  <c:v>41.814999999999998</c:v>
                </c:pt>
                <c:pt idx="104">
                  <c:v>41.92</c:v>
                </c:pt>
                <c:pt idx="105">
                  <c:v>42.024999999999999</c:v>
                </c:pt>
                <c:pt idx="106">
                  <c:v>42.13</c:v>
                </c:pt>
                <c:pt idx="107">
                  <c:v>42.234999999999999</c:v>
                </c:pt>
                <c:pt idx="108">
                  <c:v>42.34</c:v>
                </c:pt>
                <c:pt idx="109">
                  <c:v>42.445</c:v>
                </c:pt>
                <c:pt idx="110">
                  <c:v>42.55</c:v>
                </c:pt>
                <c:pt idx="111">
                  <c:v>42.655000000000001</c:v>
                </c:pt>
                <c:pt idx="112">
                  <c:v>42.76</c:v>
                </c:pt>
                <c:pt idx="113">
                  <c:v>42.865000000000002</c:v>
                </c:pt>
                <c:pt idx="114">
                  <c:v>42.97</c:v>
                </c:pt>
                <c:pt idx="115">
                  <c:v>43.075000000000003</c:v>
                </c:pt>
                <c:pt idx="116">
                  <c:v>43.18</c:v>
                </c:pt>
                <c:pt idx="117">
                  <c:v>43.284999999999997</c:v>
                </c:pt>
                <c:pt idx="118">
                  <c:v>43.39</c:v>
                </c:pt>
                <c:pt idx="119">
                  <c:v>43.494999999999997</c:v>
                </c:pt>
                <c:pt idx="120">
                  <c:v>43.6</c:v>
                </c:pt>
                <c:pt idx="121">
                  <c:v>43.704999999999998</c:v>
                </c:pt>
                <c:pt idx="122">
                  <c:v>43.81</c:v>
                </c:pt>
                <c:pt idx="123">
                  <c:v>43.914999999999999</c:v>
                </c:pt>
                <c:pt idx="124">
                  <c:v>44.02</c:v>
                </c:pt>
                <c:pt idx="125">
                  <c:v>44.125</c:v>
                </c:pt>
                <c:pt idx="126">
                  <c:v>44.23</c:v>
                </c:pt>
                <c:pt idx="127">
                  <c:v>44.335000000000001</c:v>
                </c:pt>
                <c:pt idx="128">
                  <c:v>44.44</c:v>
                </c:pt>
                <c:pt idx="129">
                  <c:v>44.545000000000002</c:v>
                </c:pt>
                <c:pt idx="130">
                  <c:v>44.65</c:v>
                </c:pt>
                <c:pt idx="131">
                  <c:v>44.755000000000003</c:v>
                </c:pt>
                <c:pt idx="132">
                  <c:v>44.86</c:v>
                </c:pt>
                <c:pt idx="133">
                  <c:v>44.965000000000003</c:v>
                </c:pt>
                <c:pt idx="134">
                  <c:v>45.07</c:v>
                </c:pt>
                <c:pt idx="135">
                  <c:v>45.174999999999997</c:v>
                </c:pt>
                <c:pt idx="136">
                  <c:v>45.28</c:v>
                </c:pt>
                <c:pt idx="137">
                  <c:v>45.384999999999998</c:v>
                </c:pt>
                <c:pt idx="138">
                  <c:v>45.49</c:v>
                </c:pt>
                <c:pt idx="139">
                  <c:v>45.594999999999999</c:v>
                </c:pt>
                <c:pt idx="140">
                  <c:v>45.7</c:v>
                </c:pt>
                <c:pt idx="141">
                  <c:v>45.805</c:v>
                </c:pt>
                <c:pt idx="142">
                  <c:v>45.91</c:v>
                </c:pt>
                <c:pt idx="143">
                  <c:v>46.015000000000001</c:v>
                </c:pt>
                <c:pt idx="144">
                  <c:v>46.12</c:v>
                </c:pt>
                <c:pt idx="145">
                  <c:v>46.225000000000001</c:v>
                </c:pt>
                <c:pt idx="146">
                  <c:v>46.33</c:v>
                </c:pt>
                <c:pt idx="147">
                  <c:v>46.435000000000002</c:v>
                </c:pt>
                <c:pt idx="148">
                  <c:v>46.54</c:v>
                </c:pt>
                <c:pt idx="149">
                  <c:v>46.645000000000003</c:v>
                </c:pt>
                <c:pt idx="150">
                  <c:v>46.75</c:v>
                </c:pt>
                <c:pt idx="151">
                  <c:v>46.854999999999997</c:v>
                </c:pt>
                <c:pt idx="152">
                  <c:v>46.96</c:v>
                </c:pt>
                <c:pt idx="153">
                  <c:v>47.064999999999998</c:v>
                </c:pt>
                <c:pt idx="154">
                  <c:v>47.17</c:v>
                </c:pt>
                <c:pt idx="155">
                  <c:v>47.274999999999999</c:v>
                </c:pt>
                <c:pt idx="156">
                  <c:v>47.38</c:v>
                </c:pt>
                <c:pt idx="157">
                  <c:v>47.484999999999999</c:v>
                </c:pt>
                <c:pt idx="158">
                  <c:v>47.59</c:v>
                </c:pt>
                <c:pt idx="159">
                  <c:v>47.695</c:v>
                </c:pt>
                <c:pt idx="160">
                  <c:v>47.8</c:v>
                </c:pt>
                <c:pt idx="161">
                  <c:v>47.905000000000001</c:v>
                </c:pt>
                <c:pt idx="162">
                  <c:v>48.01</c:v>
                </c:pt>
                <c:pt idx="163">
                  <c:v>48.115000000000002</c:v>
                </c:pt>
                <c:pt idx="164">
                  <c:v>48.22</c:v>
                </c:pt>
                <c:pt idx="165">
                  <c:v>48.325000000000003</c:v>
                </c:pt>
                <c:pt idx="166">
                  <c:v>48.43</c:v>
                </c:pt>
                <c:pt idx="167">
                  <c:v>48.534999999999997</c:v>
                </c:pt>
                <c:pt idx="168">
                  <c:v>48.64</c:v>
                </c:pt>
                <c:pt idx="169">
                  <c:v>48.744999999999997</c:v>
                </c:pt>
                <c:pt idx="170">
                  <c:v>48.85</c:v>
                </c:pt>
                <c:pt idx="171">
                  <c:v>48.954999999999998</c:v>
                </c:pt>
                <c:pt idx="172">
                  <c:v>49.06</c:v>
                </c:pt>
                <c:pt idx="173">
                  <c:v>49.164999999999999</c:v>
                </c:pt>
                <c:pt idx="174">
                  <c:v>49.27</c:v>
                </c:pt>
                <c:pt idx="175">
                  <c:v>49.375</c:v>
                </c:pt>
                <c:pt idx="176">
                  <c:v>49.48</c:v>
                </c:pt>
                <c:pt idx="177">
                  <c:v>49.585000000000001</c:v>
                </c:pt>
                <c:pt idx="178">
                  <c:v>49.69</c:v>
                </c:pt>
                <c:pt idx="179">
                  <c:v>49.795000000000002</c:v>
                </c:pt>
                <c:pt idx="180">
                  <c:v>49.9</c:v>
                </c:pt>
                <c:pt idx="181">
                  <c:v>50.005000000000003</c:v>
                </c:pt>
                <c:pt idx="182">
                  <c:v>50.11</c:v>
                </c:pt>
                <c:pt idx="183">
                  <c:v>50.215000000000003</c:v>
                </c:pt>
                <c:pt idx="184">
                  <c:v>50.32</c:v>
                </c:pt>
                <c:pt idx="185">
                  <c:v>50.424999999999997</c:v>
                </c:pt>
                <c:pt idx="186">
                  <c:v>50.53</c:v>
                </c:pt>
                <c:pt idx="187">
                  <c:v>50.634999999999998</c:v>
                </c:pt>
                <c:pt idx="188">
                  <c:v>50.74</c:v>
                </c:pt>
                <c:pt idx="189">
                  <c:v>50.844999999999999</c:v>
                </c:pt>
                <c:pt idx="190">
                  <c:v>50.95</c:v>
                </c:pt>
                <c:pt idx="191">
                  <c:v>51.055</c:v>
                </c:pt>
                <c:pt idx="192">
                  <c:v>51.16</c:v>
                </c:pt>
                <c:pt idx="193">
                  <c:v>51.265000000000001</c:v>
                </c:pt>
                <c:pt idx="194">
                  <c:v>51.37</c:v>
                </c:pt>
                <c:pt idx="195">
                  <c:v>51.475000000000001</c:v>
                </c:pt>
                <c:pt idx="196">
                  <c:v>51.58</c:v>
                </c:pt>
                <c:pt idx="197">
                  <c:v>51.685000000000002</c:v>
                </c:pt>
                <c:pt idx="198">
                  <c:v>51.79</c:v>
                </c:pt>
                <c:pt idx="199">
                  <c:v>51.895000000000003</c:v>
                </c:pt>
                <c:pt idx="200">
                  <c:v>52</c:v>
                </c:pt>
              </c:numCache>
            </c:numRef>
          </c:xVal>
          <c:yVal>
            <c:numRef>
              <c:f>'CLvsLO 8GHz IF'!$F$5:$F$205</c:f>
              <c:numCache>
                <c:formatCode>General</c:formatCode>
                <c:ptCount val="201"/>
                <c:pt idx="0">
                  <c:v>-9.5131416000000009</c:v>
                </c:pt>
                <c:pt idx="1">
                  <c:v>-9.6796855999999991</c:v>
                </c:pt>
                <c:pt idx="2">
                  <c:v>-9.6931992000000005</c:v>
                </c:pt>
                <c:pt idx="3">
                  <c:v>-9.7239447000000006</c:v>
                </c:pt>
                <c:pt idx="4">
                  <c:v>-9.7222051999999994</c:v>
                </c:pt>
                <c:pt idx="5">
                  <c:v>-9.7470312000000003</c:v>
                </c:pt>
                <c:pt idx="6">
                  <c:v>-9.7547978999999998</c:v>
                </c:pt>
                <c:pt idx="7">
                  <c:v>-9.8274440999999992</c:v>
                </c:pt>
                <c:pt idx="8">
                  <c:v>-9.9242782999999992</c:v>
                </c:pt>
                <c:pt idx="9">
                  <c:v>-10.020543</c:v>
                </c:pt>
                <c:pt idx="10">
                  <c:v>-10.200246</c:v>
                </c:pt>
                <c:pt idx="11">
                  <c:v>-10.368918000000001</c:v>
                </c:pt>
                <c:pt idx="12">
                  <c:v>-10.545750999999999</c:v>
                </c:pt>
                <c:pt idx="13">
                  <c:v>-10.636951</c:v>
                </c:pt>
                <c:pt idx="14">
                  <c:v>-10.595924</c:v>
                </c:pt>
                <c:pt idx="15">
                  <c:v>-10.612411</c:v>
                </c:pt>
                <c:pt idx="16">
                  <c:v>-10.585276</c:v>
                </c:pt>
                <c:pt idx="17">
                  <c:v>-10.661597</c:v>
                </c:pt>
                <c:pt idx="18">
                  <c:v>-10.726272</c:v>
                </c:pt>
                <c:pt idx="19">
                  <c:v>-10.796597</c:v>
                </c:pt>
                <c:pt idx="20">
                  <c:v>-10.889767000000001</c:v>
                </c:pt>
                <c:pt idx="21">
                  <c:v>-11.08445</c:v>
                </c:pt>
                <c:pt idx="22">
                  <c:v>-11.07849</c:v>
                </c:pt>
                <c:pt idx="23">
                  <c:v>-10.984984000000001</c:v>
                </c:pt>
                <c:pt idx="24">
                  <c:v>-10.869842</c:v>
                </c:pt>
                <c:pt idx="25">
                  <c:v>-10.73629</c:v>
                </c:pt>
                <c:pt idx="26">
                  <c:v>-10.634326</c:v>
                </c:pt>
                <c:pt idx="27">
                  <c:v>-10.586679999999999</c:v>
                </c:pt>
                <c:pt idx="28">
                  <c:v>-10.549357000000001</c:v>
                </c:pt>
                <c:pt idx="29">
                  <c:v>-10.521831000000001</c:v>
                </c:pt>
                <c:pt idx="30">
                  <c:v>-10.555624999999999</c:v>
                </c:pt>
                <c:pt idx="31">
                  <c:v>-10.532234000000001</c:v>
                </c:pt>
                <c:pt idx="32">
                  <c:v>-10.512430999999999</c:v>
                </c:pt>
                <c:pt idx="33">
                  <c:v>-10.493023000000001</c:v>
                </c:pt>
                <c:pt idx="34">
                  <c:v>-10.400582999999999</c:v>
                </c:pt>
                <c:pt idx="35">
                  <c:v>-10.507094</c:v>
                </c:pt>
                <c:pt idx="36">
                  <c:v>-10.602411</c:v>
                </c:pt>
                <c:pt idx="37">
                  <c:v>-10.563876</c:v>
                </c:pt>
                <c:pt idx="38">
                  <c:v>-10.47212</c:v>
                </c:pt>
                <c:pt idx="39">
                  <c:v>-10.276541</c:v>
                </c:pt>
                <c:pt idx="40">
                  <c:v>-10.230420000000001</c:v>
                </c:pt>
                <c:pt idx="41">
                  <c:v>-10.098674000000001</c:v>
                </c:pt>
                <c:pt idx="42">
                  <c:v>-9.9672909000000001</c:v>
                </c:pt>
                <c:pt idx="43">
                  <c:v>-9.8476315000000003</c:v>
                </c:pt>
                <c:pt idx="44">
                  <c:v>-9.7546215000000007</c:v>
                </c:pt>
                <c:pt idx="45">
                  <c:v>-9.6385325999999996</c:v>
                </c:pt>
                <c:pt idx="46">
                  <c:v>-9.5976543000000003</c:v>
                </c:pt>
                <c:pt idx="47">
                  <c:v>-9.5351628999999996</c:v>
                </c:pt>
                <c:pt idx="48">
                  <c:v>-9.5602169000000004</c:v>
                </c:pt>
                <c:pt idx="49">
                  <c:v>-9.5437888999999991</c:v>
                </c:pt>
                <c:pt idx="50">
                  <c:v>-9.5726604000000002</c:v>
                </c:pt>
                <c:pt idx="51">
                  <c:v>-9.6339769000000004</c:v>
                </c:pt>
                <c:pt idx="52">
                  <c:v>-9.6563777999999996</c:v>
                </c:pt>
                <c:pt idx="53">
                  <c:v>-9.6591653999999991</c:v>
                </c:pt>
                <c:pt idx="54">
                  <c:v>-9.7595968000000006</c:v>
                </c:pt>
                <c:pt idx="55">
                  <c:v>-9.7178506999999996</c:v>
                </c:pt>
                <c:pt idx="56">
                  <c:v>-9.8984784999999995</c:v>
                </c:pt>
                <c:pt idx="57">
                  <c:v>-9.9966278000000006</c:v>
                </c:pt>
                <c:pt idx="58">
                  <c:v>-10.020651000000001</c:v>
                </c:pt>
                <c:pt idx="59">
                  <c:v>-10.120490999999999</c:v>
                </c:pt>
                <c:pt idx="60">
                  <c:v>-10.116066999999999</c:v>
                </c:pt>
                <c:pt idx="61">
                  <c:v>-10.087643</c:v>
                </c:pt>
                <c:pt idx="62">
                  <c:v>-10.091882</c:v>
                </c:pt>
                <c:pt idx="63">
                  <c:v>-10.180014</c:v>
                </c:pt>
                <c:pt idx="64">
                  <c:v>-10.246929</c:v>
                </c:pt>
                <c:pt idx="65">
                  <c:v>-10.400482</c:v>
                </c:pt>
                <c:pt idx="66">
                  <c:v>-10.552227999999999</c:v>
                </c:pt>
                <c:pt idx="67">
                  <c:v>-10.552685</c:v>
                </c:pt>
                <c:pt idx="68">
                  <c:v>-10.504981000000001</c:v>
                </c:pt>
                <c:pt idx="69">
                  <c:v>-10.568721</c:v>
                </c:pt>
                <c:pt idx="70">
                  <c:v>-10.667049</c:v>
                </c:pt>
                <c:pt idx="71">
                  <c:v>-10.658977999999999</c:v>
                </c:pt>
                <c:pt idx="72">
                  <c:v>-10.771592</c:v>
                </c:pt>
                <c:pt idx="73">
                  <c:v>-10.890670999999999</c:v>
                </c:pt>
                <c:pt idx="74">
                  <c:v>-11.122975</c:v>
                </c:pt>
                <c:pt idx="75">
                  <c:v>-11.344336999999999</c:v>
                </c:pt>
                <c:pt idx="76">
                  <c:v>-11.40785</c:v>
                </c:pt>
                <c:pt idx="77">
                  <c:v>-11.505665</c:v>
                </c:pt>
                <c:pt idx="78">
                  <c:v>-11.699901000000001</c:v>
                </c:pt>
                <c:pt idx="79">
                  <c:v>-11.758165999999999</c:v>
                </c:pt>
                <c:pt idx="80">
                  <c:v>-11.751823999999999</c:v>
                </c:pt>
                <c:pt idx="81">
                  <c:v>-11.756092000000001</c:v>
                </c:pt>
                <c:pt idx="82">
                  <c:v>-11.786132</c:v>
                </c:pt>
                <c:pt idx="83">
                  <c:v>-11.866021</c:v>
                </c:pt>
                <c:pt idx="84">
                  <c:v>-11.988669</c:v>
                </c:pt>
                <c:pt idx="85">
                  <c:v>-12.040557</c:v>
                </c:pt>
                <c:pt idx="86">
                  <c:v>-12.185117</c:v>
                </c:pt>
                <c:pt idx="87">
                  <c:v>-12.143198</c:v>
                </c:pt>
                <c:pt idx="88">
                  <c:v>-12.173657</c:v>
                </c:pt>
                <c:pt idx="89">
                  <c:v>-12.225300000000001</c:v>
                </c:pt>
                <c:pt idx="90">
                  <c:v>-12.194257</c:v>
                </c:pt>
                <c:pt idx="91">
                  <c:v>-12.136348999999999</c:v>
                </c:pt>
                <c:pt idx="92">
                  <c:v>-12.072982</c:v>
                </c:pt>
                <c:pt idx="93">
                  <c:v>-11.934920999999999</c:v>
                </c:pt>
                <c:pt idx="94">
                  <c:v>-11.827806000000001</c:v>
                </c:pt>
                <c:pt idx="95">
                  <c:v>-11.773858000000001</c:v>
                </c:pt>
                <c:pt idx="96">
                  <c:v>-11.527256</c:v>
                </c:pt>
                <c:pt idx="97">
                  <c:v>-11.410824</c:v>
                </c:pt>
                <c:pt idx="98">
                  <c:v>-11.379848000000001</c:v>
                </c:pt>
                <c:pt idx="99">
                  <c:v>-11.202106000000001</c:v>
                </c:pt>
                <c:pt idx="100">
                  <c:v>-11.197762000000001</c:v>
                </c:pt>
                <c:pt idx="101">
                  <c:v>-11.009304999999999</c:v>
                </c:pt>
                <c:pt idx="102">
                  <c:v>-10.900748999999999</c:v>
                </c:pt>
                <c:pt idx="103">
                  <c:v>-10.890601999999999</c:v>
                </c:pt>
                <c:pt idx="104">
                  <c:v>-10.850842</c:v>
                </c:pt>
                <c:pt idx="105">
                  <c:v>-10.793894</c:v>
                </c:pt>
                <c:pt idx="106">
                  <c:v>-10.678693000000001</c:v>
                </c:pt>
                <c:pt idx="107">
                  <c:v>-10.586736</c:v>
                </c:pt>
                <c:pt idx="108">
                  <c:v>-10.546872</c:v>
                </c:pt>
                <c:pt idx="109">
                  <c:v>-10.520457</c:v>
                </c:pt>
                <c:pt idx="110">
                  <c:v>-10.514284999999999</c:v>
                </c:pt>
                <c:pt idx="111">
                  <c:v>-10.556983000000001</c:v>
                </c:pt>
                <c:pt idx="112">
                  <c:v>-10.528506</c:v>
                </c:pt>
                <c:pt idx="113">
                  <c:v>-10.603236000000001</c:v>
                </c:pt>
                <c:pt idx="114">
                  <c:v>-10.599833</c:v>
                </c:pt>
                <c:pt idx="115">
                  <c:v>-10.66783</c:v>
                </c:pt>
                <c:pt idx="116">
                  <c:v>-10.659681000000001</c:v>
                </c:pt>
                <c:pt idx="117">
                  <c:v>-10.540705000000001</c:v>
                </c:pt>
                <c:pt idx="118">
                  <c:v>-10.455208000000001</c:v>
                </c:pt>
                <c:pt idx="119">
                  <c:v>-10.538003</c:v>
                </c:pt>
                <c:pt idx="120">
                  <c:v>-10.60167</c:v>
                </c:pt>
                <c:pt idx="121">
                  <c:v>-10.698107</c:v>
                </c:pt>
                <c:pt idx="122">
                  <c:v>-10.831985</c:v>
                </c:pt>
                <c:pt idx="123">
                  <c:v>-10.962714999999999</c:v>
                </c:pt>
                <c:pt idx="124">
                  <c:v>-10.985467</c:v>
                </c:pt>
                <c:pt idx="125">
                  <c:v>-11.206077000000001</c:v>
                </c:pt>
                <c:pt idx="126">
                  <c:v>-11.389837999999999</c:v>
                </c:pt>
                <c:pt idx="127">
                  <c:v>-11.539391</c:v>
                </c:pt>
                <c:pt idx="128">
                  <c:v>-11.611520000000001</c:v>
                </c:pt>
                <c:pt idx="129">
                  <c:v>-11.680540000000001</c:v>
                </c:pt>
                <c:pt idx="130">
                  <c:v>-11.739617000000001</c:v>
                </c:pt>
                <c:pt idx="131">
                  <c:v>-11.904908000000001</c:v>
                </c:pt>
                <c:pt idx="132">
                  <c:v>-11.85952</c:v>
                </c:pt>
                <c:pt idx="133">
                  <c:v>-11.987863000000001</c:v>
                </c:pt>
                <c:pt idx="134">
                  <c:v>-11.830038</c:v>
                </c:pt>
                <c:pt idx="135">
                  <c:v>-11.779104999999999</c:v>
                </c:pt>
                <c:pt idx="136">
                  <c:v>-11.736897000000001</c:v>
                </c:pt>
                <c:pt idx="137">
                  <c:v>-11.699127000000001</c:v>
                </c:pt>
                <c:pt idx="138">
                  <c:v>-11.517795</c:v>
                </c:pt>
                <c:pt idx="139">
                  <c:v>-11.589465000000001</c:v>
                </c:pt>
                <c:pt idx="140">
                  <c:v>-11.449903000000001</c:v>
                </c:pt>
                <c:pt idx="141">
                  <c:v>-11.452870000000001</c:v>
                </c:pt>
                <c:pt idx="142">
                  <c:v>-11.457705000000001</c:v>
                </c:pt>
                <c:pt idx="143">
                  <c:v>-11.521666</c:v>
                </c:pt>
                <c:pt idx="144">
                  <c:v>-11.593921</c:v>
                </c:pt>
                <c:pt idx="145">
                  <c:v>-11.564116</c:v>
                </c:pt>
                <c:pt idx="146">
                  <c:v>-11.591196</c:v>
                </c:pt>
                <c:pt idx="147">
                  <c:v>-11.65896</c:v>
                </c:pt>
                <c:pt idx="148">
                  <c:v>-11.636886000000001</c:v>
                </c:pt>
                <c:pt idx="149">
                  <c:v>-11.586542</c:v>
                </c:pt>
                <c:pt idx="150">
                  <c:v>-11.634415000000001</c:v>
                </c:pt>
                <c:pt idx="151">
                  <c:v>-11.581446</c:v>
                </c:pt>
                <c:pt idx="152">
                  <c:v>-11.545017</c:v>
                </c:pt>
                <c:pt idx="153">
                  <c:v>-11.587584</c:v>
                </c:pt>
                <c:pt idx="154">
                  <c:v>-11.542325999999999</c:v>
                </c:pt>
                <c:pt idx="155">
                  <c:v>-11.471036</c:v>
                </c:pt>
                <c:pt idx="156">
                  <c:v>-11.390018</c:v>
                </c:pt>
                <c:pt idx="157">
                  <c:v>-11.188343</c:v>
                </c:pt>
                <c:pt idx="158">
                  <c:v>-11.1698</c:v>
                </c:pt>
                <c:pt idx="159">
                  <c:v>-11.168172999999999</c:v>
                </c:pt>
                <c:pt idx="160">
                  <c:v>-10.973675999999999</c:v>
                </c:pt>
                <c:pt idx="161">
                  <c:v>-11.000565999999999</c:v>
                </c:pt>
                <c:pt idx="162">
                  <c:v>-10.742819000000001</c:v>
                </c:pt>
                <c:pt idx="163">
                  <c:v>-10.664865000000001</c:v>
                </c:pt>
                <c:pt idx="164">
                  <c:v>-10.513021999999999</c:v>
                </c:pt>
                <c:pt idx="165">
                  <c:v>-10.343249999999999</c:v>
                </c:pt>
                <c:pt idx="166">
                  <c:v>-10.219658000000001</c:v>
                </c:pt>
                <c:pt idx="167">
                  <c:v>-10.160148</c:v>
                </c:pt>
                <c:pt idx="168">
                  <c:v>-10.029400000000001</c:v>
                </c:pt>
                <c:pt idx="169">
                  <c:v>-10.033284999999999</c:v>
                </c:pt>
                <c:pt idx="170">
                  <c:v>-9.9192494999999994</c:v>
                </c:pt>
                <c:pt idx="171">
                  <c:v>-9.9470100000000006</c:v>
                </c:pt>
                <c:pt idx="172">
                  <c:v>-9.9094639000000004</c:v>
                </c:pt>
                <c:pt idx="173">
                  <c:v>-9.9695225000000001</c:v>
                </c:pt>
                <c:pt idx="174">
                  <c:v>-9.9126711000000007</c:v>
                </c:pt>
                <c:pt idx="175">
                  <c:v>-9.8731852</c:v>
                </c:pt>
                <c:pt idx="176">
                  <c:v>-9.7494639999999997</c:v>
                </c:pt>
                <c:pt idx="177">
                  <c:v>-9.6665954999999997</c:v>
                </c:pt>
                <c:pt idx="178">
                  <c:v>-9.6825743000000006</c:v>
                </c:pt>
                <c:pt idx="179">
                  <c:v>-9.6874217999999992</c:v>
                </c:pt>
                <c:pt idx="180">
                  <c:v>-9.7484856000000004</c:v>
                </c:pt>
                <c:pt idx="181">
                  <c:v>-9.7758894000000005</c:v>
                </c:pt>
                <c:pt idx="182">
                  <c:v>-9.8003453999999994</c:v>
                </c:pt>
                <c:pt idx="183">
                  <c:v>-9.8495664999999999</c:v>
                </c:pt>
                <c:pt idx="184">
                  <c:v>-10.050344000000001</c:v>
                </c:pt>
                <c:pt idx="185">
                  <c:v>-10.156238</c:v>
                </c:pt>
                <c:pt idx="186">
                  <c:v>-10.262133</c:v>
                </c:pt>
                <c:pt idx="187">
                  <c:v>-10.396508000000001</c:v>
                </c:pt>
                <c:pt idx="188">
                  <c:v>-10.654779</c:v>
                </c:pt>
                <c:pt idx="189">
                  <c:v>-10.85064</c:v>
                </c:pt>
                <c:pt idx="190">
                  <c:v>-11.036467999999999</c:v>
                </c:pt>
                <c:pt idx="191">
                  <c:v>-11.256052</c:v>
                </c:pt>
                <c:pt idx="192">
                  <c:v>-11.632398999999999</c:v>
                </c:pt>
                <c:pt idx="193">
                  <c:v>-11.773014999999999</c:v>
                </c:pt>
                <c:pt idx="194">
                  <c:v>-12.036885</c:v>
                </c:pt>
                <c:pt idx="195">
                  <c:v>-12.207616</c:v>
                </c:pt>
                <c:pt idx="196">
                  <c:v>-12.424127</c:v>
                </c:pt>
                <c:pt idx="197">
                  <c:v>-12.586974</c:v>
                </c:pt>
                <c:pt idx="198">
                  <c:v>-12.747465999999999</c:v>
                </c:pt>
                <c:pt idx="199">
                  <c:v>-12.834166</c:v>
                </c:pt>
                <c:pt idx="200">
                  <c:v>-13.080185999999999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C101-4605-8C4B-EFA8E1CD3351}"/>
            </c:ext>
          </c:extLst>
        </c:ser>
        <c:ser>
          <c:idx val="2"/>
          <c:order val="1"/>
          <c:tx>
            <c:strRef>
              <c:f>CLvsLO!$G$2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'CLvsLO 8GHz IF'!$E$5:$E$205</c:f>
              <c:numCache>
                <c:formatCode>General</c:formatCode>
                <c:ptCount val="201"/>
                <c:pt idx="0">
                  <c:v>31</c:v>
                </c:pt>
                <c:pt idx="1">
                  <c:v>31.105</c:v>
                </c:pt>
                <c:pt idx="2">
                  <c:v>31.21</c:v>
                </c:pt>
                <c:pt idx="3">
                  <c:v>31.315000000000001</c:v>
                </c:pt>
                <c:pt idx="4">
                  <c:v>31.42</c:v>
                </c:pt>
                <c:pt idx="5">
                  <c:v>31.524999999999999</c:v>
                </c:pt>
                <c:pt idx="6">
                  <c:v>31.63</c:v>
                </c:pt>
                <c:pt idx="7">
                  <c:v>31.734999999999999</c:v>
                </c:pt>
                <c:pt idx="8">
                  <c:v>31.84</c:v>
                </c:pt>
                <c:pt idx="9">
                  <c:v>31.945</c:v>
                </c:pt>
                <c:pt idx="10">
                  <c:v>32.049999999999997</c:v>
                </c:pt>
                <c:pt idx="11">
                  <c:v>32.155000000000001</c:v>
                </c:pt>
                <c:pt idx="12">
                  <c:v>32.26</c:v>
                </c:pt>
                <c:pt idx="13">
                  <c:v>32.365000000000002</c:v>
                </c:pt>
                <c:pt idx="14">
                  <c:v>32.47</c:v>
                </c:pt>
                <c:pt idx="15">
                  <c:v>32.575000000000003</c:v>
                </c:pt>
                <c:pt idx="16">
                  <c:v>32.68</c:v>
                </c:pt>
                <c:pt idx="17">
                  <c:v>32.784999999999997</c:v>
                </c:pt>
                <c:pt idx="18">
                  <c:v>32.89</c:v>
                </c:pt>
                <c:pt idx="19">
                  <c:v>32.994999999999997</c:v>
                </c:pt>
                <c:pt idx="20">
                  <c:v>33.1</c:v>
                </c:pt>
                <c:pt idx="21">
                  <c:v>33.204999999999998</c:v>
                </c:pt>
                <c:pt idx="22">
                  <c:v>33.31</c:v>
                </c:pt>
                <c:pt idx="23">
                  <c:v>33.414999999999999</c:v>
                </c:pt>
                <c:pt idx="24">
                  <c:v>33.520000000000003</c:v>
                </c:pt>
                <c:pt idx="25">
                  <c:v>33.625</c:v>
                </c:pt>
                <c:pt idx="26">
                  <c:v>33.729999999999997</c:v>
                </c:pt>
                <c:pt idx="27">
                  <c:v>33.835000000000001</c:v>
                </c:pt>
                <c:pt idx="28">
                  <c:v>33.94</c:v>
                </c:pt>
                <c:pt idx="29">
                  <c:v>34.045000000000002</c:v>
                </c:pt>
                <c:pt idx="30">
                  <c:v>34.15</c:v>
                </c:pt>
                <c:pt idx="31">
                  <c:v>34.255000000000003</c:v>
                </c:pt>
                <c:pt idx="32">
                  <c:v>34.36</c:v>
                </c:pt>
                <c:pt idx="33">
                  <c:v>34.465000000000003</c:v>
                </c:pt>
                <c:pt idx="34">
                  <c:v>34.57</c:v>
                </c:pt>
                <c:pt idx="35">
                  <c:v>34.674999999999997</c:v>
                </c:pt>
                <c:pt idx="36">
                  <c:v>34.78</c:v>
                </c:pt>
                <c:pt idx="37">
                  <c:v>34.884999999999998</c:v>
                </c:pt>
                <c:pt idx="38">
                  <c:v>34.99</c:v>
                </c:pt>
                <c:pt idx="39">
                  <c:v>35.094999999999999</c:v>
                </c:pt>
                <c:pt idx="40">
                  <c:v>35.200000000000003</c:v>
                </c:pt>
                <c:pt idx="41">
                  <c:v>35.305</c:v>
                </c:pt>
                <c:pt idx="42">
                  <c:v>35.409999999999997</c:v>
                </c:pt>
                <c:pt idx="43">
                  <c:v>35.515000000000001</c:v>
                </c:pt>
                <c:pt idx="44">
                  <c:v>35.619999999999997</c:v>
                </c:pt>
                <c:pt idx="45">
                  <c:v>35.725000000000001</c:v>
                </c:pt>
                <c:pt idx="46">
                  <c:v>35.83</c:v>
                </c:pt>
                <c:pt idx="47">
                  <c:v>35.935000000000002</c:v>
                </c:pt>
                <c:pt idx="48">
                  <c:v>36.04</c:v>
                </c:pt>
                <c:pt idx="49">
                  <c:v>36.145000000000003</c:v>
                </c:pt>
                <c:pt idx="50">
                  <c:v>36.25</c:v>
                </c:pt>
                <c:pt idx="51">
                  <c:v>36.354999999999997</c:v>
                </c:pt>
                <c:pt idx="52">
                  <c:v>36.46</c:v>
                </c:pt>
                <c:pt idx="53">
                  <c:v>36.564999999999998</c:v>
                </c:pt>
                <c:pt idx="54">
                  <c:v>36.67</c:v>
                </c:pt>
                <c:pt idx="55">
                  <c:v>36.774999999999999</c:v>
                </c:pt>
                <c:pt idx="56">
                  <c:v>36.880000000000003</c:v>
                </c:pt>
                <c:pt idx="57">
                  <c:v>36.984999999999999</c:v>
                </c:pt>
                <c:pt idx="58">
                  <c:v>37.090000000000003</c:v>
                </c:pt>
                <c:pt idx="59">
                  <c:v>37.195</c:v>
                </c:pt>
                <c:pt idx="60">
                  <c:v>37.299999999999997</c:v>
                </c:pt>
                <c:pt idx="61">
                  <c:v>37.405000000000001</c:v>
                </c:pt>
                <c:pt idx="62">
                  <c:v>37.51</c:v>
                </c:pt>
                <c:pt idx="63">
                  <c:v>37.615000000000002</c:v>
                </c:pt>
                <c:pt idx="64">
                  <c:v>37.72</c:v>
                </c:pt>
                <c:pt idx="65">
                  <c:v>37.825000000000003</c:v>
                </c:pt>
                <c:pt idx="66">
                  <c:v>37.93</c:v>
                </c:pt>
                <c:pt idx="67">
                  <c:v>38.034999999999997</c:v>
                </c:pt>
                <c:pt idx="68">
                  <c:v>38.14</c:v>
                </c:pt>
                <c:pt idx="69">
                  <c:v>38.244999999999997</c:v>
                </c:pt>
                <c:pt idx="70">
                  <c:v>38.35</c:v>
                </c:pt>
                <c:pt idx="71">
                  <c:v>38.454999999999998</c:v>
                </c:pt>
                <c:pt idx="72">
                  <c:v>38.56</c:v>
                </c:pt>
                <c:pt idx="73">
                  <c:v>38.664999999999999</c:v>
                </c:pt>
                <c:pt idx="74">
                  <c:v>38.770000000000003</c:v>
                </c:pt>
                <c:pt idx="75">
                  <c:v>38.875</c:v>
                </c:pt>
                <c:pt idx="76">
                  <c:v>38.979999999999997</c:v>
                </c:pt>
                <c:pt idx="77">
                  <c:v>39.085000000000001</c:v>
                </c:pt>
                <c:pt idx="78">
                  <c:v>39.19</c:v>
                </c:pt>
                <c:pt idx="79">
                  <c:v>39.295000000000002</c:v>
                </c:pt>
                <c:pt idx="80">
                  <c:v>39.4</c:v>
                </c:pt>
                <c:pt idx="81">
                  <c:v>39.505000000000003</c:v>
                </c:pt>
                <c:pt idx="82">
                  <c:v>39.61</c:v>
                </c:pt>
                <c:pt idx="83">
                  <c:v>39.715000000000003</c:v>
                </c:pt>
                <c:pt idx="84">
                  <c:v>39.82</c:v>
                </c:pt>
                <c:pt idx="85">
                  <c:v>39.924999999999997</c:v>
                </c:pt>
                <c:pt idx="86">
                  <c:v>40.03</c:v>
                </c:pt>
                <c:pt idx="87">
                  <c:v>40.134999999999998</c:v>
                </c:pt>
                <c:pt idx="88">
                  <c:v>40.24</c:v>
                </c:pt>
                <c:pt idx="89">
                  <c:v>40.344999999999999</c:v>
                </c:pt>
                <c:pt idx="90">
                  <c:v>40.450000000000003</c:v>
                </c:pt>
                <c:pt idx="91">
                  <c:v>40.555</c:v>
                </c:pt>
                <c:pt idx="92">
                  <c:v>40.659999999999997</c:v>
                </c:pt>
                <c:pt idx="93">
                  <c:v>40.765000000000001</c:v>
                </c:pt>
                <c:pt idx="94">
                  <c:v>40.869999999999997</c:v>
                </c:pt>
                <c:pt idx="95">
                  <c:v>40.975000000000001</c:v>
                </c:pt>
                <c:pt idx="96">
                  <c:v>41.08</c:v>
                </c:pt>
                <c:pt idx="97">
                  <c:v>41.185000000000002</c:v>
                </c:pt>
                <c:pt idx="98">
                  <c:v>41.29</c:v>
                </c:pt>
                <c:pt idx="99">
                  <c:v>41.395000000000003</c:v>
                </c:pt>
                <c:pt idx="100">
                  <c:v>41.5</c:v>
                </c:pt>
                <c:pt idx="101">
                  <c:v>41.604999999999997</c:v>
                </c:pt>
                <c:pt idx="102">
                  <c:v>41.71</c:v>
                </c:pt>
                <c:pt idx="103">
                  <c:v>41.814999999999998</c:v>
                </c:pt>
                <c:pt idx="104">
                  <c:v>41.92</c:v>
                </c:pt>
                <c:pt idx="105">
                  <c:v>42.024999999999999</c:v>
                </c:pt>
                <c:pt idx="106">
                  <c:v>42.13</c:v>
                </c:pt>
                <c:pt idx="107">
                  <c:v>42.234999999999999</c:v>
                </c:pt>
                <c:pt idx="108">
                  <c:v>42.34</c:v>
                </c:pt>
                <c:pt idx="109">
                  <c:v>42.445</c:v>
                </c:pt>
                <c:pt idx="110">
                  <c:v>42.55</c:v>
                </c:pt>
                <c:pt idx="111">
                  <c:v>42.655000000000001</c:v>
                </c:pt>
                <c:pt idx="112">
                  <c:v>42.76</c:v>
                </c:pt>
                <c:pt idx="113">
                  <c:v>42.865000000000002</c:v>
                </c:pt>
                <c:pt idx="114">
                  <c:v>42.97</c:v>
                </c:pt>
                <c:pt idx="115">
                  <c:v>43.075000000000003</c:v>
                </c:pt>
                <c:pt idx="116">
                  <c:v>43.18</c:v>
                </c:pt>
                <c:pt idx="117">
                  <c:v>43.284999999999997</c:v>
                </c:pt>
                <c:pt idx="118">
                  <c:v>43.39</c:v>
                </c:pt>
                <c:pt idx="119">
                  <c:v>43.494999999999997</c:v>
                </c:pt>
                <c:pt idx="120">
                  <c:v>43.6</c:v>
                </c:pt>
                <c:pt idx="121">
                  <c:v>43.704999999999998</c:v>
                </c:pt>
                <c:pt idx="122">
                  <c:v>43.81</c:v>
                </c:pt>
                <c:pt idx="123">
                  <c:v>43.914999999999999</c:v>
                </c:pt>
                <c:pt idx="124">
                  <c:v>44.02</c:v>
                </c:pt>
                <c:pt idx="125">
                  <c:v>44.125</c:v>
                </c:pt>
                <c:pt idx="126">
                  <c:v>44.23</c:v>
                </c:pt>
                <c:pt idx="127">
                  <c:v>44.335000000000001</c:v>
                </c:pt>
                <c:pt idx="128">
                  <c:v>44.44</c:v>
                </c:pt>
                <c:pt idx="129">
                  <c:v>44.545000000000002</c:v>
                </c:pt>
                <c:pt idx="130">
                  <c:v>44.65</c:v>
                </c:pt>
                <c:pt idx="131">
                  <c:v>44.755000000000003</c:v>
                </c:pt>
                <c:pt idx="132">
                  <c:v>44.86</c:v>
                </c:pt>
                <c:pt idx="133">
                  <c:v>44.965000000000003</c:v>
                </c:pt>
                <c:pt idx="134">
                  <c:v>45.07</c:v>
                </c:pt>
                <c:pt idx="135">
                  <c:v>45.174999999999997</c:v>
                </c:pt>
                <c:pt idx="136">
                  <c:v>45.28</c:v>
                </c:pt>
                <c:pt idx="137">
                  <c:v>45.384999999999998</c:v>
                </c:pt>
                <c:pt idx="138">
                  <c:v>45.49</c:v>
                </c:pt>
                <c:pt idx="139">
                  <c:v>45.594999999999999</c:v>
                </c:pt>
                <c:pt idx="140">
                  <c:v>45.7</c:v>
                </c:pt>
                <c:pt idx="141">
                  <c:v>45.805</c:v>
                </c:pt>
                <c:pt idx="142">
                  <c:v>45.91</c:v>
                </c:pt>
                <c:pt idx="143">
                  <c:v>46.015000000000001</c:v>
                </c:pt>
                <c:pt idx="144">
                  <c:v>46.12</c:v>
                </c:pt>
                <c:pt idx="145">
                  <c:v>46.225000000000001</c:v>
                </c:pt>
                <c:pt idx="146">
                  <c:v>46.33</c:v>
                </c:pt>
                <c:pt idx="147">
                  <c:v>46.435000000000002</c:v>
                </c:pt>
                <c:pt idx="148">
                  <c:v>46.54</c:v>
                </c:pt>
                <c:pt idx="149">
                  <c:v>46.645000000000003</c:v>
                </c:pt>
                <c:pt idx="150">
                  <c:v>46.75</c:v>
                </c:pt>
                <c:pt idx="151">
                  <c:v>46.854999999999997</c:v>
                </c:pt>
                <c:pt idx="152">
                  <c:v>46.96</c:v>
                </c:pt>
                <c:pt idx="153">
                  <c:v>47.064999999999998</c:v>
                </c:pt>
                <c:pt idx="154">
                  <c:v>47.17</c:v>
                </c:pt>
                <c:pt idx="155">
                  <c:v>47.274999999999999</c:v>
                </c:pt>
                <c:pt idx="156">
                  <c:v>47.38</c:v>
                </c:pt>
                <c:pt idx="157">
                  <c:v>47.484999999999999</c:v>
                </c:pt>
                <c:pt idx="158">
                  <c:v>47.59</c:v>
                </c:pt>
                <c:pt idx="159">
                  <c:v>47.695</c:v>
                </c:pt>
                <c:pt idx="160">
                  <c:v>47.8</c:v>
                </c:pt>
                <c:pt idx="161">
                  <c:v>47.905000000000001</c:v>
                </c:pt>
                <c:pt idx="162">
                  <c:v>48.01</c:v>
                </c:pt>
                <c:pt idx="163">
                  <c:v>48.115000000000002</c:v>
                </c:pt>
                <c:pt idx="164">
                  <c:v>48.22</c:v>
                </c:pt>
                <c:pt idx="165">
                  <c:v>48.325000000000003</c:v>
                </c:pt>
                <c:pt idx="166">
                  <c:v>48.43</c:v>
                </c:pt>
                <c:pt idx="167">
                  <c:v>48.534999999999997</c:v>
                </c:pt>
                <c:pt idx="168">
                  <c:v>48.64</c:v>
                </c:pt>
                <c:pt idx="169">
                  <c:v>48.744999999999997</c:v>
                </c:pt>
                <c:pt idx="170">
                  <c:v>48.85</c:v>
                </c:pt>
                <c:pt idx="171">
                  <c:v>48.954999999999998</c:v>
                </c:pt>
                <c:pt idx="172">
                  <c:v>49.06</c:v>
                </c:pt>
                <c:pt idx="173">
                  <c:v>49.164999999999999</c:v>
                </c:pt>
                <c:pt idx="174">
                  <c:v>49.27</c:v>
                </c:pt>
                <c:pt idx="175">
                  <c:v>49.375</c:v>
                </c:pt>
                <c:pt idx="176">
                  <c:v>49.48</c:v>
                </c:pt>
                <c:pt idx="177">
                  <c:v>49.585000000000001</c:v>
                </c:pt>
                <c:pt idx="178">
                  <c:v>49.69</c:v>
                </c:pt>
                <c:pt idx="179">
                  <c:v>49.795000000000002</c:v>
                </c:pt>
                <c:pt idx="180">
                  <c:v>49.9</c:v>
                </c:pt>
                <c:pt idx="181">
                  <c:v>50.005000000000003</c:v>
                </c:pt>
                <c:pt idx="182">
                  <c:v>50.11</c:v>
                </c:pt>
                <c:pt idx="183">
                  <c:v>50.215000000000003</c:v>
                </c:pt>
                <c:pt idx="184">
                  <c:v>50.32</c:v>
                </c:pt>
                <c:pt idx="185">
                  <c:v>50.424999999999997</c:v>
                </c:pt>
                <c:pt idx="186">
                  <c:v>50.53</c:v>
                </c:pt>
                <c:pt idx="187">
                  <c:v>50.634999999999998</c:v>
                </c:pt>
                <c:pt idx="188">
                  <c:v>50.74</c:v>
                </c:pt>
                <c:pt idx="189">
                  <c:v>50.844999999999999</c:v>
                </c:pt>
                <c:pt idx="190">
                  <c:v>50.95</c:v>
                </c:pt>
                <c:pt idx="191">
                  <c:v>51.055</c:v>
                </c:pt>
                <c:pt idx="192">
                  <c:v>51.16</c:v>
                </c:pt>
                <c:pt idx="193">
                  <c:v>51.265000000000001</c:v>
                </c:pt>
                <c:pt idx="194">
                  <c:v>51.37</c:v>
                </c:pt>
                <c:pt idx="195">
                  <c:v>51.475000000000001</c:v>
                </c:pt>
                <c:pt idx="196">
                  <c:v>51.58</c:v>
                </c:pt>
                <c:pt idx="197">
                  <c:v>51.685000000000002</c:v>
                </c:pt>
                <c:pt idx="198">
                  <c:v>51.79</c:v>
                </c:pt>
                <c:pt idx="199">
                  <c:v>51.895000000000003</c:v>
                </c:pt>
                <c:pt idx="200">
                  <c:v>52</c:v>
                </c:pt>
              </c:numCache>
            </c:numRef>
          </c:xVal>
          <c:yVal>
            <c:numRef>
              <c:f>'CLvsLO 8GHz IF'!$G$5:$G$205</c:f>
              <c:numCache>
                <c:formatCode>General</c:formatCode>
                <c:ptCount val="201"/>
                <c:pt idx="0">
                  <c:v>-9.5228300000000008</c:v>
                </c:pt>
                <c:pt idx="1">
                  <c:v>-9.5179396000000001</c:v>
                </c:pt>
                <c:pt idx="2">
                  <c:v>-9.5187740000000005</c:v>
                </c:pt>
                <c:pt idx="3">
                  <c:v>-9.5135211999999996</c:v>
                </c:pt>
                <c:pt idx="4">
                  <c:v>-9.5156469000000001</c:v>
                </c:pt>
                <c:pt idx="5">
                  <c:v>-9.5503739999999997</c:v>
                </c:pt>
                <c:pt idx="6">
                  <c:v>-9.6002054000000001</c:v>
                </c:pt>
                <c:pt idx="7">
                  <c:v>-9.6479415999999993</c:v>
                </c:pt>
                <c:pt idx="8">
                  <c:v>-9.7038840999999998</c:v>
                </c:pt>
                <c:pt idx="9">
                  <c:v>-9.7648200999999997</c:v>
                </c:pt>
                <c:pt idx="10">
                  <c:v>-9.8463182000000007</c:v>
                </c:pt>
                <c:pt idx="11">
                  <c:v>-9.9454775000000009</c:v>
                </c:pt>
                <c:pt idx="12">
                  <c:v>-10.046777000000001</c:v>
                </c:pt>
                <c:pt idx="13">
                  <c:v>-10.136464999999999</c:v>
                </c:pt>
                <c:pt idx="14">
                  <c:v>-10.23596</c:v>
                </c:pt>
                <c:pt idx="15">
                  <c:v>-10.348812000000001</c:v>
                </c:pt>
                <c:pt idx="16">
                  <c:v>-10.462662</c:v>
                </c:pt>
                <c:pt idx="17">
                  <c:v>-10.606527</c:v>
                </c:pt>
                <c:pt idx="18">
                  <c:v>-10.754197</c:v>
                </c:pt>
                <c:pt idx="19">
                  <c:v>-10.917451</c:v>
                </c:pt>
                <c:pt idx="20">
                  <c:v>-11.096066</c:v>
                </c:pt>
                <c:pt idx="21">
                  <c:v>-11.287521999999999</c:v>
                </c:pt>
                <c:pt idx="22">
                  <c:v>-11.469609</c:v>
                </c:pt>
                <c:pt idx="23">
                  <c:v>-11.672745000000001</c:v>
                </c:pt>
                <c:pt idx="24">
                  <c:v>-11.844725</c:v>
                </c:pt>
                <c:pt idx="25">
                  <c:v>-11.980938</c:v>
                </c:pt>
                <c:pt idx="26">
                  <c:v>-12.07687</c:v>
                </c:pt>
                <c:pt idx="27">
                  <c:v>-12.160646</c:v>
                </c:pt>
                <c:pt idx="28">
                  <c:v>-12.218343000000001</c:v>
                </c:pt>
                <c:pt idx="29">
                  <c:v>-12.240163000000001</c:v>
                </c:pt>
                <c:pt idx="30">
                  <c:v>-12.207784</c:v>
                </c:pt>
                <c:pt idx="31">
                  <c:v>-12.150741999999999</c:v>
                </c:pt>
                <c:pt idx="32">
                  <c:v>-12.085456000000001</c:v>
                </c:pt>
                <c:pt idx="33">
                  <c:v>-12.049519999999999</c:v>
                </c:pt>
                <c:pt idx="34">
                  <c:v>-12.021293</c:v>
                </c:pt>
                <c:pt idx="35">
                  <c:v>-11.995308</c:v>
                </c:pt>
                <c:pt idx="36">
                  <c:v>-11.993918000000001</c:v>
                </c:pt>
                <c:pt idx="37">
                  <c:v>-12.033156</c:v>
                </c:pt>
                <c:pt idx="38">
                  <c:v>-12.081557999999999</c:v>
                </c:pt>
                <c:pt idx="39">
                  <c:v>-12.146852000000001</c:v>
                </c:pt>
                <c:pt idx="40">
                  <c:v>-12.183844000000001</c:v>
                </c:pt>
                <c:pt idx="41">
                  <c:v>-12.151503999999999</c:v>
                </c:pt>
                <c:pt idx="42">
                  <c:v>-12.114801999999999</c:v>
                </c:pt>
                <c:pt idx="43">
                  <c:v>-12.071296999999999</c:v>
                </c:pt>
                <c:pt idx="44">
                  <c:v>-11.994799</c:v>
                </c:pt>
                <c:pt idx="45">
                  <c:v>-11.915710000000001</c:v>
                </c:pt>
                <c:pt idx="46">
                  <c:v>-11.82044</c:v>
                </c:pt>
                <c:pt idx="47">
                  <c:v>-11.718522</c:v>
                </c:pt>
                <c:pt idx="48">
                  <c:v>-11.658265999999999</c:v>
                </c:pt>
                <c:pt idx="49">
                  <c:v>-11.571363</c:v>
                </c:pt>
                <c:pt idx="50">
                  <c:v>-11.476198</c:v>
                </c:pt>
                <c:pt idx="51">
                  <c:v>-11.376060000000001</c:v>
                </c:pt>
                <c:pt idx="52">
                  <c:v>-11.293411000000001</c:v>
                </c:pt>
                <c:pt idx="53">
                  <c:v>-11.219182</c:v>
                </c:pt>
                <c:pt idx="54">
                  <c:v>-11.166364</c:v>
                </c:pt>
                <c:pt idx="55">
                  <c:v>-11.095977</c:v>
                </c:pt>
                <c:pt idx="56">
                  <c:v>-11.050025</c:v>
                </c:pt>
                <c:pt idx="57">
                  <c:v>-11.012465000000001</c:v>
                </c:pt>
                <c:pt idx="58">
                  <c:v>-10.995818</c:v>
                </c:pt>
                <c:pt idx="59">
                  <c:v>-10.937805000000001</c:v>
                </c:pt>
                <c:pt idx="60">
                  <c:v>-10.886949</c:v>
                </c:pt>
                <c:pt idx="61">
                  <c:v>-10.821331000000001</c:v>
                </c:pt>
                <c:pt idx="62">
                  <c:v>-10.760058000000001</c:v>
                </c:pt>
                <c:pt idx="63">
                  <c:v>-10.63677</c:v>
                </c:pt>
                <c:pt idx="64">
                  <c:v>-10.51877</c:v>
                </c:pt>
                <c:pt idx="65">
                  <c:v>-10.397557000000001</c:v>
                </c:pt>
                <c:pt idx="66">
                  <c:v>-10.317572</c:v>
                </c:pt>
                <c:pt idx="67">
                  <c:v>-10.253375</c:v>
                </c:pt>
                <c:pt idx="68">
                  <c:v>-10.223083000000001</c:v>
                </c:pt>
                <c:pt idx="69">
                  <c:v>-10.247672</c:v>
                </c:pt>
                <c:pt idx="70">
                  <c:v>-10.376592</c:v>
                </c:pt>
                <c:pt idx="71">
                  <c:v>-10.530601000000001</c:v>
                </c:pt>
                <c:pt idx="72">
                  <c:v>-10.703915</c:v>
                </c:pt>
                <c:pt idx="73">
                  <c:v>-10.866728</c:v>
                </c:pt>
                <c:pt idx="74">
                  <c:v>-11.047238</c:v>
                </c:pt>
                <c:pt idx="75">
                  <c:v>-11.297575999999999</c:v>
                </c:pt>
                <c:pt idx="76">
                  <c:v>-11.525454999999999</c:v>
                </c:pt>
                <c:pt idx="77">
                  <c:v>-11.726348</c:v>
                </c:pt>
                <c:pt idx="78">
                  <c:v>-11.863773999999999</c:v>
                </c:pt>
                <c:pt idx="79">
                  <c:v>-11.985848000000001</c:v>
                </c:pt>
                <c:pt idx="80">
                  <c:v>-12.129726</c:v>
                </c:pt>
                <c:pt idx="81">
                  <c:v>-12.322908</c:v>
                </c:pt>
                <c:pt idx="82">
                  <c:v>-12.404106000000001</c:v>
                </c:pt>
                <c:pt idx="83">
                  <c:v>-12.490140999999999</c:v>
                </c:pt>
                <c:pt idx="84">
                  <c:v>-12.540433</c:v>
                </c:pt>
                <c:pt idx="85">
                  <c:v>-12.589301000000001</c:v>
                </c:pt>
                <c:pt idx="86">
                  <c:v>-12.599864</c:v>
                </c:pt>
                <c:pt idx="87">
                  <c:v>-12.465399</c:v>
                </c:pt>
                <c:pt idx="88">
                  <c:v>-12.273593</c:v>
                </c:pt>
                <c:pt idx="89">
                  <c:v>-12.096909999999999</c:v>
                </c:pt>
                <c:pt idx="90">
                  <c:v>-11.91508</c:v>
                </c:pt>
                <c:pt idx="91">
                  <c:v>-11.764435000000001</c:v>
                </c:pt>
                <c:pt idx="92">
                  <c:v>-11.640112999999999</c:v>
                </c:pt>
                <c:pt idx="93">
                  <c:v>-11.546925999999999</c:v>
                </c:pt>
                <c:pt idx="94">
                  <c:v>-11.560205</c:v>
                </c:pt>
                <c:pt idx="95">
                  <c:v>-11.537053</c:v>
                </c:pt>
                <c:pt idx="96">
                  <c:v>-11.489869000000001</c:v>
                </c:pt>
                <c:pt idx="97">
                  <c:v>-11.414655</c:v>
                </c:pt>
                <c:pt idx="98">
                  <c:v>-11.313124999999999</c:v>
                </c:pt>
                <c:pt idx="99">
                  <c:v>-11.219154</c:v>
                </c:pt>
                <c:pt idx="100">
                  <c:v>-11.1249</c:v>
                </c:pt>
                <c:pt idx="101">
                  <c:v>-11.014441</c:v>
                </c:pt>
                <c:pt idx="102">
                  <c:v>-10.903074999999999</c:v>
                </c:pt>
                <c:pt idx="103">
                  <c:v>-10.788713</c:v>
                </c:pt>
                <c:pt idx="104">
                  <c:v>-10.671322</c:v>
                </c:pt>
                <c:pt idx="105">
                  <c:v>-10.555125</c:v>
                </c:pt>
                <c:pt idx="106">
                  <c:v>-10.416751</c:v>
                </c:pt>
                <c:pt idx="107">
                  <c:v>-10.280265999999999</c:v>
                </c:pt>
                <c:pt idx="108">
                  <c:v>-10.183579999999999</c:v>
                </c:pt>
                <c:pt idx="109">
                  <c:v>-10.097704999999999</c:v>
                </c:pt>
                <c:pt idx="110">
                  <c:v>-10.041736999999999</c:v>
                </c:pt>
                <c:pt idx="111">
                  <c:v>-10.000875000000001</c:v>
                </c:pt>
                <c:pt idx="112">
                  <c:v>-9.9961690999999995</c:v>
                </c:pt>
                <c:pt idx="113">
                  <c:v>-10.037027</c:v>
                </c:pt>
                <c:pt idx="114">
                  <c:v>-10.092241</c:v>
                </c:pt>
                <c:pt idx="115">
                  <c:v>-10.142191</c:v>
                </c:pt>
                <c:pt idx="116">
                  <c:v>-10.215654000000001</c:v>
                </c:pt>
                <c:pt idx="117">
                  <c:v>-10.297857</c:v>
                </c:pt>
                <c:pt idx="118">
                  <c:v>-10.429273999999999</c:v>
                </c:pt>
                <c:pt idx="119">
                  <c:v>-10.567587</c:v>
                </c:pt>
                <c:pt idx="120">
                  <c:v>-10.710027999999999</c:v>
                </c:pt>
                <c:pt idx="121">
                  <c:v>-10.843273</c:v>
                </c:pt>
                <c:pt idx="122">
                  <c:v>-10.932321999999999</c:v>
                </c:pt>
                <c:pt idx="123">
                  <c:v>-10.964356</c:v>
                </c:pt>
                <c:pt idx="124">
                  <c:v>-10.942356</c:v>
                </c:pt>
                <c:pt idx="125">
                  <c:v>-10.846700999999999</c:v>
                </c:pt>
                <c:pt idx="126">
                  <c:v>-10.725225999999999</c:v>
                </c:pt>
                <c:pt idx="127">
                  <c:v>-10.583282000000001</c:v>
                </c:pt>
                <c:pt idx="128">
                  <c:v>-10.423261999999999</c:v>
                </c:pt>
                <c:pt idx="129">
                  <c:v>-10.313356000000001</c:v>
                </c:pt>
                <c:pt idx="130">
                  <c:v>-10.232435000000001</c:v>
                </c:pt>
                <c:pt idx="131">
                  <c:v>-10.196894</c:v>
                </c:pt>
                <c:pt idx="132">
                  <c:v>-10.192252</c:v>
                </c:pt>
                <c:pt idx="133">
                  <c:v>-10.202862</c:v>
                </c:pt>
                <c:pt idx="134">
                  <c:v>-10.231695999999999</c:v>
                </c:pt>
                <c:pt idx="135">
                  <c:v>-10.302659999999999</c:v>
                </c:pt>
                <c:pt idx="136">
                  <c:v>-10.398923</c:v>
                </c:pt>
                <c:pt idx="137">
                  <c:v>-10.504806</c:v>
                </c:pt>
                <c:pt idx="138">
                  <c:v>-10.622915000000001</c:v>
                </c:pt>
                <c:pt idx="139">
                  <c:v>-10.73465</c:v>
                </c:pt>
                <c:pt idx="140">
                  <c:v>-10.815094</c:v>
                </c:pt>
                <c:pt idx="141">
                  <c:v>-10.874337000000001</c:v>
                </c:pt>
                <c:pt idx="142">
                  <c:v>-10.883203999999999</c:v>
                </c:pt>
                <c:pt idx="143">
                  <c:v>-10.867203999999999</c:v>
                </c:pt>
                <c:pt idx="144">
                  <c:v>-10.816993</c:v>
                </c:pt>
                <c:pt idx="145">
                  <c:v>-10.755697</c:v>
                </c:pt>
                <c:pt idx="146">
                  <c:v>-10.685181</c:v>
                </c:pt>
                <c:pt idx="147">
                  <c:v>-10.609502000000001</c:v>
                </c:pt>
                <c:pt idx="148">
                  <c:v>-10.522005</c:v>
                </c:pt>
                <c:pt idx="149">
                  <c:v>-10.462813000000001</c:v>
                </c:pt>
                <c:pt idx="150">
                  <c:v>-10.37575</c:v>
                </c:pt>
                <c:pt idx="151">
                  <c:v>-10.288508999999999</c:v>
                </c:pt>
                <c:pt idx="152">
                  <c:v>-10.204190000000001</c:v>
                </c:pt>
                <c:pt idx="153">
                  <c:v>-10.13073</c:v>
                </c:pt>
                <c:pt idx="154">
                  <c:v>-10.061108000000001</c:v>
                </c:pt>
                <c:pt idx="155">
                  <c:v>-10.008684000000001</c:v>
                </c:pt>
                <c:pt idx="156">
                  <c:v>-9.9305705999999994</c:v>
                </c:pt>
                <c:pt idx="157">
                  <c:v>-9.8790893999999998</c:v>
                </c:pt>
                <c:pt idx="158">
                  <c:v>-9.8351735999999992</c:v>
                </c:pt>
                <c:pt idx="159">
                  <c:v>-9.8017359000000006</c:v>
                </c:pt>
                <c:pt idx="160">
                  <c:v>-9.7665585999999998</c:v>
                </c:pt>
                <c:pt idx="161">
                  <c:v>-9.7313957000000002</c:v>
                </c:pt>
                <c:pt idx="162">
                  <c:v>-9.6811618999999993</c:v>
                </c:pt>
                <c:pt idx="163">
                  <c:v>-9.6499413999999994</c:v>
                </c:pt>
                <c:pt idx="164">
                  <c:v>-9.6032858000000001</c:v>
                </c:pt>
                <c:pt idx="165">
                  <c:v>-9.5791426000000008</c:v>
                </c:pt>
                <c:pt idx="166">
                  <c:v>-9.5353917999999993</c:v>
                </c:pt>
                <c:pt idx="167">
                  <c:v>-9.4811411000000003</c:v>
                </c:pt>
                <c:pt idx="168">
                  <c:v>-9.4236144999999993</c:v>
                </c:pt>
                <c:pt idx="169">
                  <c:v>-9.3861255999999997</c:v>
                </c:pt>
                <c:pt idx="170">
                  <c:v>-9.3648261999999995</c:v>
                </c:pt>
                <c:pt idx="171">
                  <c:v>-9.3629856</c:v>
                </c:pt>
                <c:pt idx="172">
                  <c:v>-9.3631449</c:v>
                </c:pt>
                <c:pt idx="173">
                  <c:v>-9.3675747000000005</c:v>
                </c:pt>
                <c:pt idx="174">
                  <c:v>-9.3567228</c:v>
                </c:pt>
                <c:pt idx="175">
                  <c:v>-9.3578825000000005</c:v>
                </c:pt>
                <c:pt idx="176">
                  <c:v>-9.3596038999999998</c:v>
                </c:pt>
                <c:pt idx="177">
                  <c:v>-9.3533524999999997</c:v>
                </c:pt>
                <c:pt idx="178">
                  <c:v>-9.4195241999999997</c:v>
                </c:pt>
                <c:pt idx="179">
                  <c:v>-9.4976406000000004</c:v>
                </c:pt>
                <c:pt idx="180">
                  <c:v>-9.5831852000000008</c:v>
                </c:pt>
                <c:pt idx="181">
                  <c:v>-9.6835889999999996</c:v>
                </c:pt>
                <c:pt idx="182">
                  <c:v>-9.7507801000000001</c:v>
                </c:pt>
                <c:pt idx="183">
                  <c:v>-9.7769031999999996</c:v>
                </c:pt>
                <c:pt idx="184">
                  <c:v>-9.8113489000000005</c:v>
                </c:pt>
                <c:pt idx="185">
                  <c:v>-9.7876042999999999</c:v>
                </c:pt>
                <c:pt idx="186">
                  <c:v>-9.7293625000000006</c:v>
                </c:pt>
                <c:pt idx="187">
                  <c:v>-9.6902132000000005</c:v>
                </c:pt>
                <c:pt idx="188">
                  <c:v>-9.6807032</c:v>
                </c:pt>
                <c:pt idx="189">
                  <c:v>-9.7256602999999995</c:v>
                </c:pt>
                <c:pt idx="190">
                  <c:v>-9.8135709999999996</c:v>
                </c:pt>
                <c:pt idx="191">
                  <c:v>-9.9213486</c:v>
                </c:pt>
                <c:pt idx="192">
                  <c:v>-10.036832</c:v>
                </c:pt>
                <c:pt idx="193">
                  <c:v>-10.207848</c:v>
                </c:pt>
                <c:pt idx="194">
                  <c:v>-10.423524</c:v>
                </c:pt>
                <c:pt idx="195">
                  <c:v>-10.675791</c:v>
                </c:pt>
                <c:pt idx="196">
                  <c:v>-10.941293999999999</c:v>
                </c:pt>
                <c:pt idx="197">
                  <c:v>-11.206837</c:v>
                </c:pt>
                <c:pt idx="198">
                  <c:v>-11.439909999999999</c:v>
                </c:pt>
                <c:pt idx="199">
                  <c:v>-11.643405</c:v>
                </c:pt>
                <c:pt idx="200">
                  <c:v>-11.801765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01-4605-8C4B-EFA8E1CD3351}"/>
            </c:ext>
          </c:extLst>
        </c:ser>
        <c:ser>
          <c:idx val="0"/>
          <c:order val="2"/>
          <c:tx>
            <c:strRef>
              <c:f>'CLvsLO 8GHz IF'!$H$2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8GHz IF'!$E$5:$E$205</c:f>
              <c:numCache>
                <c:formatCode>General</c:formatCode>
                <c:ptCount val="201"/>
                <c:pt idx="0">
                  <c:v>31</c:v>
                </c:pt>
                <c:pt idx="1">
                  <c:v>31.105</c:v>
                </c:pt>
                <c:pt idx="2">
                  <c:v>31.21</c:v>
                </c:pt>
                <c:pt idx="3">
                  <c:v>31.315000000000001</c:v>
                </c:pt>
                <c:pt idx="4">
                  <c:v>31.42</c:v>
                </c:pt>
                <c:pt idx="5">
                  <c:v>31.524999999999999</c:v>
                </c:pt>
                <c:pt idx="6">
                  <c:v>31.63</c:v>
                </c:pt>
                <c:pt idx="7">
                  <c:v>31.734999999999999</c:v>
                </c:pt>
                <c:pt idx="8">
                  <c:v>31.84</c:v>
                </c:pt>
                <c:pt idx="9">
                  <c:v>31.945</c:v>
                </c:pt>
                <c:pt idx="10">
                  <c:v>32.049999999999997</c:v>
                </c:pt>
                <c:pt idx="11">
                  <c:v>32.155000000000001</c:v>
                </c:pt>
                <c:pt idx="12">
                  <c:v>32.26</c:v>
                </c:pt>
                <c:pt idx="13">
                  <c:v>32.365000000000002</c:v>
                </c:pt>
                <c:pt idx="14">
                  <c:v>32.47</c:v>
                </c:pt>
                <c:pt idx="15">
                  <c:v>32.575000000000003</c:v>
                </c:pt>
                <c:pt idx="16">
                  <c:v>32.68</c:v>
                </c:pt>
                <c:pt idx="17">
                  <c:v>32.784999999999997</c:v>
                </c:pt>
                <c:pt idx="18">
                  <c:v>32.89</c:v>
                </c:pt>
                <c:pt idx="19">
                  <c:v>32.994999999999997</c:v>
                </c:pt>
                <c:pt idx="20">
                  <c:v>33.1</c:v>
                </c:pt>
                <c:pt idx="21">
                  <c:v>33.204999999999998</c:v>
                </c:pt>
                <c:pt idx="22">
                  <c:v>33.31</c:v>
                </c:pt>
                <c:pt idx="23">
                  <c:v>33.414999999999999</c:v>
                </c:pt>
                <c:pt idx="24">
                  <c:v>33.520000000000003</c:v>
                </c:pt>
                <c:pt idx="25">
                  <c:v>33.625</c:v>
                </c:pt>
                <c:pt idx="26">
                  <c:v>33.729999999999997</c:v>
                </c:pt>
                <c:pt idx="27">
                  <c:v>33.835000000000001</c:v>
                </c:pt>
                <c:pt idx="28">
                  <c:v>33.94</c:v>
                </c:pt>
                <c:pt idx="29">
                  <c:v>34.045000000000002</c:v>
                </c:pt>
                <c:pt idx="30">
                  <c:v>34.15</c:v>
                </c:pt>
                <c:pt idx="31">
                  <c:v>34.255000000000003</c:v>
                </c:pt>
                <c:pt idx="32">
                  <c:v>34.36</c:v>
                </c:pt>
                <c:pt idx="33">
                  <c:v>34.465000000000003</c:v>
                </c:pt>
                <c:pt idx="34">
                  <c:v>34.57</c:v>
                </c:pt>
                <c:pt idx="35">
                  <c:v>34.674999999999997</c:v>
                </c:pt>
                <c:pt idx="36">
                  <c:v>34.78</c:v>
                </c:pt>
                <c:pt idx="37">
                  <c:v>34.884999999999998</c:v>
                </c:pt>
                <c:pt idx="38">
                  <c:v>34.99</c:v>
                </c:pt>
                <c:pt idx="39">
                  <c:v>35.094999999999999</c:v>
                </c:pt>
                <c:pt idx="40">
                  <c:v>35.200000000000003</c:v>
                </c:pt>
                <c:pt idx="41">
                  <c:v>35.305</c:v>
                </c:pt>
                <c:pt idx="42">
                  <c:v>35.409999999999997</c:v>
                </c:pt>
                <c:pt idx="43">
                  <c:v>35.515000000000001</c:v>
                </c:pt>
                <c:pt idx="44">
                  <c:v>35.619999999999997</c:v>
                </c:pt>
                <c:pt idx="45">
                  <c:v>35.725000000000001</c:v>
                </c:pt>
                <c:pt idx="46">
                  <c:v>35.83</c:v>
                </c:pt>
                <c:pt idx="47">
                  <c:v>35.935000000000002</c:v>
                </c:pt>
                <c:pt idx="48">
                  <c:v>36.04</c:v>
                </c:pt>
                <c:pt idx="49">
                  <c:v>36.145000000000003</c:v>
                </c:pt>
                <c:pt idx="50">
                  <c:v>36.25</c:v>
                </c:pt>
                <c:pt idx="51">
                  <c:v>36.354999999999997</c:v>
                </c:pt>
                <c:pt idx="52">
                  <c:v>36.46</c:v>
                </c:pt>
                <c:pt idx="53">
                  <c:v>36.564999999999998</c:v>
                </c:pt>
                <c:pt idx="54">
                  <c:v>36.67</c:v>
                </c:pt>
                <c:pt idx="55">
                  <c:v>36.774999999999999</c:v>
                </c:pt>
                <c:pt idx="56">
                  <c:v>36.880000000000003</c:v>
                </c:pt>
                <c:pt idx="57">
                  <c:v>36.984999999999999</c:v>
                </c:pt>
                <c:pt idx="58">
                  <c:v>37.090000000000003</c:v>
                </c:pt>
                <c:pt idx="59">
                  <c:v>37.195</c:v>
                </c:pt>
                <c:pt idx="60">
                  <c:v>37.299999999999997</c:v>
                </c:pt>
                <c:pt idx="61">
                  <c:v>37.405000000000001</c:v>
                </c:pt>
                <c:pt idx="62">
                  <c:v>37.51</c:v>
                </c:pt>
                <c:pt idx="63">
                  <c:v>37.615000000000002</c:v>
                </c:pt>
                <c:pt idx="64">
                  <c:v>37.72</c:v>
                </c:pt>
                <c:pt idx="65">
                  <c:v>37.825000000000003</c:v>
                </c:pt>
                <c:pt idx="66">
                  <c:v>37.93</c:v>
                </c:pt>
                <c:pt idx="67">
                  <c:v>38.034999999999997</c:v>
                </c:pt>
                <c:pt idx="68">
                  <c:v>38.14</c:v>
                </c:pt>
                <c:pt idx="69">
                  <c:v>38.244999999999997</c:v>
                </c:pt>
                <c:pt idx="70">
                  <c:v>38.35</c:v>
                </c:pt>
                <c:pt idx="71">
                  <c:v>38.454999999999998</c:v>
                </c:pt>
                <c:pt idx="72">
                  <c:v>38.56</c:v>
                </c:pt>
                <c:pt idx="73">
                  <c:v>38.664999999999999</c:v>
                </c:pt>
                <c:pt idx="74">
                  <c:v>38.770000000000003</c:v>
                </c:pt>
                <c:pt idx="75">
                  <c:v>38.875</c:v>
                </c:pt>
                <c:pt idx="76">
                  <c:v>38.979999999999997</c:v>
                </c:pt>
                <c:pt idx="77">
                  <c:v>39.085000000000001</c:v>
                </c:pt>
                <c:pt idx="78">
                  <c:v>39.19</c:v>
                </c:pt>
                <c:pt idx="79">
                  <c:v>39.295000000000002</c:v>
                </c:pt>
                <c:pt idx="80">
                  <c:v>39.4</c:v>
                </c:pt>
                <c:pt idx="81">
                  <c:v>39.505000000000003</c:v>
                </c:pt>
                <c:pt idx="82">
                  <c:v>39.61</c:v>
                </c:pt>
                <c:pt idx="83">
                  <c:v>39.715000000000003</c:v>
                </c:pt>
                <c:pt idx="84">
                  <c:v>39.82</c:v>
                </c:pt>
                <c:pt idx="85">
                  <c:v>39.924999999999997</c:v>
                </c:pt>
                <c:pt idx="86">
                  <c:v>40.03</c:v>
                </c:pt>
                <c:pt idx="87">
                  <c:v>40.134999999999998</c:v>
                </c:pt>
                <c:pt idx="88">
                  <c:v>40.24</c:v>
                </c:pt>
                <c:pt idx="89">
                  <c:v>40.344999999999999</c:v>
                </c:pt>
                <c:pt idx="90">
                  <c:v>40.450000000000003</c:v>
                </c:pt>
                <c:pt idx="91">
                  <c:v>40.555</c:v>
                </c:pt>
                <c:pt idx="92">
                  <c:v>40.659999999999997</c:v>
                </c:pt>
                <c:pt idx="93">
                  <c:v>40.765000000000001</c:v>
                </c:pt>
                <c:pt idx="94">
                  <c:v>40.869999999999997</c:v>
                </c:pt>
                <c:pt idx="95">
                  <c:v>40.975000000000001</c:v>
                </c:pt>
                <c:pt idx="96">
                  <c:v>41.08</c:v>
                </c:pt>
                <c:pt idx="97">
                  <c:v>41.185000000000002</c:v>
                </c:pt>
                <c:pt idx="98">
                  <c:v>41.29</c:v>
                </c:pt>
                <c:pt idx="99">
                  <c:v>41.395000000000003</c:v>
                </c:pt>
                <c:pt idx="100">
                  <c:v>41.5</c:v>
                </c:pt>
                <c:pt idx="101">
                  <c:v>41.604999999999997</c:v>
                </c:pt>
                <c:pt idx="102">
                  <c:v>41.71</c:v>
                </c:pt>
                <c:pt idx="103">
                  <c:v>41.814999999999998</c:v>
                </c:pt>
                <c:pt idx="104">
                  <c:v>41.92</c:v>
                </c:pt>
                <c:pt idx="105">
                  <c:v>42.024999999999999</c:v>
                </c:pt>
                <c:pt idx="106">
                  <c:v>42.13</c:v>
                </c:pt>
                <c:pt idx="107">
                  <c:v>42.234999999999999</c:v>
                </c:pt>
                <c:pt idx="108">
                  <c:v>42.34</c:v>
                </c:pt>
                <c:pt idx="109">
                  <c:v>42.445</c:v>
                </c:pt>
                <c:pt idx="110">
                  <c:v>42.55</c:v>
                </c:pt>
                <c:pt idx="111">
                  <c:v>42.655000000000001</c:v>
                </c:pt>
                <c:pt idx="112">
                  <c:v>42.76</c:v>
                </c:pt>
                <c:pt idx="113">
                  <c:v>42.865000000000002</c:v>
                </c:pt>
                <c:pt idx="114">
                  <c:v>42.97</c:v>
                </c:pt>
                <c:pt idx="115">
                  <c:v>43.075000000000003</c:v>
                </c:pt>
                <c:pt idx="116">
                  <c:v>43.18</c:v>
                </c:pt>
                <c:pt idx="117">
                  <c:v>43.284999999999997</c:v>
                </c:pt>
                <c:pt idx="118">
                  <c:v>43.39</c:v>
                </c:pt>
                <c:pt idx="119">
                  <c:v>43.494999999999997</c:v>
                </c:pt>
                <c:pt idx="120">
                  <c:v>43.6</c:v>
                </c:pt>
                <c:pt idx="121">
                  <c:v>43.704999999999998</c:v>
                </c:pt>
                <c:pt idx="122">
                  <c:v>43.81</c:v>
                </c:pt>
                <c:pt idx="123">
                  <c:v>43.914999999999999</c:v>
                </c:pt>
                <c:pt idx="124">
                  <c:v>44.02</c:v>
                </c:pt>
                <c:pt idx="125">
                  <c:v>44.125</c:v>
                </c:pt>
                <c:pt idx="126">
                  <c:v>44.23</c:v>
                </c:pt>
                <c:pt idx="127">
                  <c:v>44.335000000000001</c:v>
                </c:pt>
                <c:pt idx="128">
                  <c:v>44.44</c:v>
                </c:pt>
                <c:pt idx="129">
                  <c:v>44.545000000000002</c:v>
                </c:pt>
                <c:pt idx="130">
                  <c:v>44.65</c:v>
                </c:pt>
                <c:pt idx="131">
                  <c:v>44.755000000000003</c:v>
                </c:pt>
                <c:pt idx="132">
                  <c:v>44.86</c:v>
                </c:pt>
                <c:pt idx="133">
                  <c:v>44.965000000000003</c:v>
                </c:pt>
                <c:pt idx="134">
                  <c:v>45.07</c:v>
                </c:pt>
                <c:pt idx="135">
                  <c:v>45.174999999999997</c:v>
                </c:pt>
                <c:pt idx="136">
                  <c:v>45.28</c:v>
                </c:pt>
                <c:pt idx="137">
                  <c:v>45.384999999999998</c:v>
                </c:pt>
                <c:pt idx="138">
                  <c:v>45.49</c:v>
                </c:pt>
                <c:pt idx="139">
                  <c:v>45.594999999999999</c:v>
                </c:pt>
                <c:pt idx="140">
                  <c:v>45.7</c:v>
                </c:pt>
                <c:pt idx="141">
                  <c:v>45.805</c:v>
                </c:pt>
                <c:pt idx="142">
                  <c:v>45.91</c:v>
                </c:pt>
                <c:pt idx="143">
                  <c:v>46.015000000000001</c:v>
                </c:pt>
                <c:pt idx="144">
                  <c:v>46.12</c:v>
                </c:pt>
                <c:pt idx="145">
                  <c:v>46.225000000000001</c:v>
                </c:pt>
                <c:pt idx="146">
                  <c:v>46.33</c:v>
                </c:pt>
                <c:pt idx="147">
                  <c:v>46.435000000000002</c:v>
                </c:pt>
                <c:pt idx="148">
                  <c:v>46.54</c:v>
                </c:pt>
                <c:pt idx="149">
                  <c:v>46.645000000000003</c:v>
                </c:pt>
                <c:pt idx="150">
                  <c:v>46.75</c:v>
                </c:pt>
                <c:pt idx="151">
                  <c:v>46.854999999999997</c:v>
                </c:pt>
                <c:pt idx="152">
                  <c:v>46.96</c:v>
                </c:pt>
                <c:pt idx="153">
                  <c:v>47.064999999999998</c:v>
                </c:pt>
                <c:pt idx="154">
                  <c:v>47.17</c:v>
                </c:pt>
                <c:pt idx="155">
                  <c:v>47.274999999999999</c:v>
                </c:pt>
                <c:pt idx="156">
                  <c:v>47.38</c:v>
                </c:pt>
                <c:pt idx="157">
                  <c:v>47.484999999999999</c:v>
                </c:pt>
                <c:pt idx="158">
                  <c:v>47.59</c:v>
                </c:pt>
                <c:pt idx="159">
                  <c:v>47.695</c:v>
                </c:pt>
                <c:pt idx="160">
                  <c:v>47.8</c:v>
                </c:pt>
                <c:pt idx="161">
                  <c:v>47.905000000000001</c:v>
                </c:pt>
                <c:pt idx="162">
                  <c:v>48.01</c:v>
                </c:pt>
                <c:pt idx="163">
                  <c:v>48.115000000000002</c:v>
                </c:pt>
                <c:pt idx="164">
                  <c:v>48.22</c:v>
                </c:pt>
                <c:pt idx="165">
                  <c:v>48.325000000000003</c:v>
                </c:pt>
                <c:pt idx="166">
                  <c:v>48.43</c:v>
                </c:pt>
                <c:pt idx="167">
                  <c:v>48.534999999999997</c:v>
                </c:pt>
                <c:pt idx="168">
                  <c:v>48.64</c:v>
                </c:pt>
                <c:pt idx="169">
                  <c:v>48.744999999999997</c:v>
                </c:pt>
                <c:pt idx="170">
                  <c:v>48.85</c:v>
                </c:pt>
                <c:pt idx="171">
                  <c:v>48.954999999999998</c:v>
                </c:pt>
                <c:pt idx="172">
                  <c:v>49.06</c:v>
                </c:pt>
                <c:pt idx="173">
                  <c:v>49.164999999999999</c:v>
                </c:pt>
                <c:pt idx="174">
                  <c:v>49.27</c:v>
                </c:pt>
                <c:pt idx="175">
                  <c:v>49.375</c:v>
                </c:pt>
                <c:pt idx="176">
                  <c:v>49.48</c:v>
                </c:pt>
                <c:pt idx="177">
                  <c:v>49.585000000000001</c:v>
                </c:pt>
                <c:pt idx="178">
                  <c:v>49.69</c:v>
                </c:pt>
                <c:pt idx="179">
                  <c:v>49.795000000000002</c:v>
                </c:pt>
                <c:pt idx="180">
                  <c:v>49.9</c:v>
                </c:pt>
                <c:pt idx="181">
                  <c:v>50.005000000000003</c:v>
                </c:pt>
                <c:pt idx="182">
                  <c:v>50.11</c:v>
                </c:pt>
                <c:pt idx="183">
                  <c:v>50.215000000000003</c:v>
                </c:pt>
                <c:pt idx="184">
                  <c:v>50.32</c:v>
                </c:pt>
                <c:pt idx="185">
                  <c:v>50.424999999999997</c:v>
                </c:pt>
                <c:pt idx="186">
                  <c:v>50.53</c:v>
                </c:pt>
                <c:pt idx="187">
                  <c:v>50.634999999999998</c:v>
                </c:pt>
                <c:pt idx="188">
                  <c:v>50.74</c:v>
                </c:pt>
                <c:pt idx="189">
                  <c:v>50.844999999999999</c:v>
                </c:pt>
                <c:pt idx="190">
                  <c:v>50.95</c:v>
                </c:pt>
                <c:pt idx="191">
                  <c:v>51.055</c:v>
                </c:pt>
                <c:pt idx="192">
                  <c:v>51.16</c:v>
                </c:pt>
                <c:pt idx="193">
                  <c:v>51.265000000000001</c:v>
                </c:pt>
                <c:pt idx="194">
                  <c:v>51.37</c:v>
                </c:pt>
                <c:pt idx="195">
                  <c:v>51.475000000000001</c:v>
                </c:pt>
                <c:pt idx="196">
                  <c:v>51.58</c:v>
                </c:pt>
                <c:pt idx="197">
                  <c:v>51.685000000000002</c:v>
                </c:pt>
                <c:pt idx="198">
                  <c:v>51.79</c:v>
                </c:pt>
                <c:pt idx="199">
                  <c:v>51.895000000000003</c:v>
                </c:pt>
                <c:pt idx="200">
                  <c:v>52</c:v>
                </c:pt>
              </c:numCache>
            </c:numRef>
          </c:xVal>
          <c:yVal>
            <c:numRef>
              <c:f>'CLvsLO 8GHz IF'!$H$5:$H$205</c:f>
              <c:numCache>
                <c:formatCode>General</c:formatCode>
                <c:ptCount val="201"/>
                <c:pt idx="0">
                  <c:v>-9.5014752999999992</c:v>
                </c:pt>
                <c:pt idx="1">
                  <c:v>-9.4958801000000008</c:v>
                </c:pt>
                <c:pt idx="2">
                  <c:v>-9.4931450000000002</c:v>
                </c:pt>
                <c:pt idx="3">
                  <c:v>-9.4867028999999992</c:v>
                </c:pt>
                <c:pt idx="4">
                  <c:v>-9.4836311000000002</c:v>
                </c:pt>
                <c:pt idx="5">
                  <c:v>-9.5115870999999999</c:v>
                </c:pt>
                <c:pt idx="6">
                  <c:v>-9.5544214000000007</c:v>
                </c:pt>
                <c:pt idx="7">
                  <c:v>-9.5942831000000002</c:v>
                </c:pt>
                <c:pt idx="8">
                  <c:v>-9.6432418999999996</c:v>
                </c:pt>
                <c:pt idx="9">
                  <c:v>-9.6998567999999992</c:v>
                </c:pt>
                <c:pt idx="10">
                  <c:v>-9.7916927000000005</c:v>
                </c:pt>
                <c:pt idx="11">
                  <c:v>-9.8968171999999992</c:v>
                </c:pt>
                <c:pt idx="12">
                  <c:v>-9.9952992999999992</c:v>
                </c:pt>
                <c:pt idx="13">
                  <c:v>-10.082428</c:v>
                </c:pt>
                <c:pt idx="14">
                  <c:v>-10.184075</c:v>
                </c:pt>
                <c:pt idx="15">
                  <c:v>-10.299692</c:v>
                </c:pt>
                <c:pt idx="16">
                  <c:v>-10.419623</c:v>
                </c:pt>
                <c:pt idx="17">
                  <c:v>-10.559537000000001</c:v>
                </c:pt>
                <c:pt idx="18">
                  <c:v>-10.711740000000001</c:v>
                </c:pt>
                <c:pt idx="19">
                  <c:v>-10.897306</c:v>
                </c:pt>
                <c:pt idx="20">
                  <c:v>-11.096641</c:v>
                </c:pt>
                <c:pt idx="21">
                  <c:v>-11.307918000000001</c:v>
                </c:pt>
                <c:pt idx="22">
                  <c:v>-11.507467999999999</c:v>
                </c:pt>
                <c:pt idx="23">
                  <c:v>-11.724454</c:v>
                </c:pt>
                <c:pt idx="24">
                  <c:v>-11.906948999999999</c:v>
                </c:pt>
                <c:pt idx="25">
                  <c:v>-12.052606000000001</c:v>
                </c:pt>
                <c:pt idx="26">
                  <c:v>-12.150969999999999</c:v>
                </c:pt>
                <c:pt idx="27">
                  <c:v>-12.236738000000001</c:v>
                </c:pt>
                <c:pt idx="28">
                  <c:v>-12.297180000000001</c:v>
                </c:pt>
                <c:pt idx="29">
                  <c:v>-12.319428</c:v>
                </c:pt>
                <c:pt idx="30">
                  <c:v>-12.289662</c:v>
                </c:pt>
                <c:pt idx="31">
                  <c:v>-12.231468</c:v>
                </c:pt>
                <c:pt idx="32">
                  <c:v>-12.194094</c:v>
                </c:pt>
                <c:pt idx="33">
                  <c:v>-12.188663</c:v>
                </c:pt>
                <c:pt idx="34">
                  <c:v>-12.170933</c:v>
                </c:pt>
                <c:pt idx="35">
                  <c:v>-12.129841000000001</c:v>
                </c:pt>
                <c:pt idx="36">
                  <c:v>-12.118762</c:v>
                </c:pt>
                <c:pt idx="37">
                  <c:v>-12.155423000000001</c:v>
                </c:pt>
                <c:pt idx="38">
                  <c:v>-12.212274000000001</c:v>
                </c:pt>
                <c:pt idx="39">
                  <c:v>-12.278554</c:v>
                </c:pt>
                <c:pt idx="40">
                  <c:v>-12.335665000000001</c:v>
                </c:pt>
                <c:pt idx="41">
                  <c:v>-12.416342999999999</c:v>
                </c:pt>
                <c:pt idx="42">
                  <c:v>-12.510374000000001</c:v>
                </c:pt>
                <c:pt idx="43">
                  <c:v>-12.613167000000001</c:v>
                </c:pt>
                <c:pt idx="44">
                  <c:v>-12.655275</c:v>
                </c:pt>
                <c:pt idx="45">
                  <c:v>-12.693249</c:v>
                </c:pt>
                <c:pt idx="46">
                  <c:v>-12.678642999999999</c:v>
                </c:pt>
                <c:pt idx="47">
                  <c:v>-12.607844999999999</c:v>
                </c:pt>
                <c:pt idx="48">
                  <c:v>-12.426905</c:v>
                </c:pt>
                <c:pt idx="49">
                  <c:v>-12.22415</c:v>
                </c:pt>
                <c:pt idx="50">
                  <c:v>-12.062006</c:v>
                </c:pt>
                <c:pt idx="51">
                  <c:v>-11.916902</c:v>
                </c:pt>
                <c:pt idx="52">
                  <c:v>-11.770014</c:v>
                </c:pt>
                <c:pt idx="53">
                  <c:v>-11.614402999999999</c:v>
                </c:pt>
                <c:pt idx="54">
                  <c:v>-11.469948</c:v>
                </c:pt>
                <c:pt idx="55">
                  <c:v>-11.370616999999999</c:v>
                </c:pt>
                <c:pt idx="56">
                  <c:v>-11.299288000000001</c:v>
                </c:pt>
                <c:pt idx="57">
                  <c:v>-11.198881999999999</c:v>
                </c:pt>
                <c:pt idx="58">
                  <c:v>-11.144911</c:v>
                </c:pt>
                <c:pt idx="59">
                  <c:v>-11.103719999999999</c:v>
                </c:pt>
                <c:pt idx="60">
                  <c:v>-11.137980000000001</c:v>
                </c:pt>
                <c:pt idx="61">
                  <c:v>-11.227145999999999</c:v>
                </c:pt>
                <c:pt idx="62">
                  <c:v>-11.354507999999999</c:v>
                </c:pt>
                <c:pt idx="63">
                  <c:v>-11.454921000000001</c:v>
                </c:pt>
                <c:pt idx="64">
                  <c:v>-11.495708</c:v>
                </c:pt>
                <c:pt idx="65">
                  <c:v>-11.484890999999999</c:v>
                </c:pt>
                <c:pt idx="66">
                  <c:v>-11.447369</c:v>
                </c:pt>
                <c:pt idx="67">
                  <c:v>-11.288834</c:v>
                </c:pt>
                <c:pt idx="68">
                  <c:v>-11.136421</c:v>
                </c:pt>
                <c:pt idx="69">
                  <c:v>-11.038112</c:v>
                </c:pt>
                <c:pt idx="70">
                  <c:v>-11.017552999999999</c:v>
                </c:pt>
                <c:pt idx="71">
                  <c:v>-11.069329</c:v>
                </c:pt>
                <c:pt idx="72">
                  <c:v>-11.174103000000001</c:v>
                </c:pt>
                <c:pt idx="73">
                  <c:v>-11.338721</c:v>
                </c:pt>
                <c:pt idx="74">
                  <c:v>-11.651102</c:v>
                </c:pt>
                <c:pt idx="75">
                  <c:v>-11.928203999999999</c:v>
                </c:pt>
                <c:pt idx="76">
                  <c:v>-12.130095000000001</c:v>
                </c:pt>
                <c:pt idx="77">
                  <c:v>-12.261771</c:v>
                </c:pt>
                <c:pt idx="78">
                  <c:v>-12.417111</c:v>
                </c:pt>
                <c:pt idx="79">
                  <c:v>-12.56301</c:v>
                </c:pt>
                <c:pt idx="80">
                  <c:v>-12.635719</c:v>
                </c:pt>
                <c:pt idx="81">
                  <c:v>-12.593051000000001</c:v>
                </c:pt>
                <c:pt idx="82">
                  <c:v>-12.586078000000001</c:v>
                </c:pt>
                <c:pt idx="83">
                  <c:v>-12.645346</c:v>
                </c:pt>
                <c:pt idx="84">
                  <c:v>-12.768212</c:v>
                </c:pt>
                <c:pt idx="85">
                  <c:v>-12.854729000000001</c:v>
                </c:pt>
                <c:pt idx="86">
                  <c:v>-12.956284999999999</c:v>
                </c:pt>
                <c:pt idx="87">
                  <c:v>-13.047349000000001</c:v>
                </c:pt>
                <c:pt idx="88">
                  <c:v>-13.1372</c:v>
                </c:pt>
                <c:pt idx="89">
                  <c:v>-13.032724999999999</c:v>
                </c:pt>
                <c:pt idx="90">
                  <c:v>-12.898339999999999</c:v>
                </c:pt>
                <c:pt idx="91">
                  <c:v>-12.7295</c:v>
                </c:pt>
                <c:pt idx="92">
                  <c:v>-12.518489000000001</c:v>
                </c:pt>
                <c:pt idx="93">
                  <c:v>-12.263769</c:v>
                </c:pt>
                <c:pt idx="94">
                  <c:v>-12.02495</c:v>
                </c:pt>
                <c:pt idx="95">
                  <c:v>-11.82841</c:v>
                </c:pt>
                <c:pt idx="96">
                  <c:v>-11.767846</c:v>
                </c:pt>
                <c:pt idx="97">
                  <c:v>-11.74512</c:v>
                </c:pt>
                <c:pt idx="98">
                  <c:v>-11.751644000000001</c:v>
                </c:pt>
                <c:pt idx="99">
                  <c:v>-11.739663999999999</c:v>
                </c:pt>
                <c:pt idx="100">
                  <c:v>-11.706440000000001</c:v>
                </c:pt>
                <c:pt idx="101">
                  <c:v>-11.629859</c:v>
                </c:pt>
                <c:pt idx="102">
                  <c:v>-11.52721</c:v>
                </c:pt>
                <c:pt idx="103">
                  <c:v>-11.403896</c:v>
                </c:pt>
                <c:pt idx="104">
                  <c:v>-11.174875999999999</c:v>
                </c:pt>
                <c:pt idx="105">
                  <c:v>-10.900608999999999</c:v>
                </c:pt>
                <c:pt idx="106">
                  <c:v>-10.637722999999999</c:v>
                </c:pt>
                <c:pt idx="107">
                  <c:v>-10.40231</c:v>
                </c:pt>
                <c:pt idx="108">
                  <c:v>-10.248384</c:v>
                </c:pt>
                <c:pt idx="109">
                  <c:v>-10.145948000000001</c:v>
                </c:pt>
                <c:pt idx="110">
                  <c:v>-10.103191000000001</c:v>
                </c:pt>
                <c:pt idx="111">
                  <c:v>-10.11871</c:v>
                </c:pt>
                <c:pt idx="112">
                  <c:v>-10.143179</c:v>
                </c:pt>
                <c:pt idx="113">
                  <c:v>-10.197196</c:v>
                </c:pt>
                <c:pt idx="114">
                  <c:v>-10.267296</c:v>
                </c:pt>
                <c:pt idx="115">
                  <c:v>-10.318125</c:v>
                </c:pt>
                <c:pt idx="116">
                  <c:v>-10.450789</c:v>
                </c:pt>
                <c:pt idx="117">
                  <c:v>-10.689133999999999</c:v>
                </c:pt>
                <c:pt idx="118">
                  <c:v>-10.975339</c:v>
                </c:pt>
                <c:pt idx="119">
                  <c:v>-11.252124999999999</c:v>
                </c:pt>
                <c:pt idx="120">
                  <c:v>-11.495981</c:v>
                </c:pt>
                <c:pt idx="121">
                  <c:v>-11.645182999999999</c:v>
                </c:pt>
                <c:pt idx="122">
                  <c:v>-11.71604</c:v>
                </c:pt>
                <c:pt idx="123">
                  <c:v>-11.640478</c:v>
                </c:pt>
                <c:pt idx="124">
                  <c:v>-11.450831000000001</c:v>
                </c:pt>
                <c:pt idx="125">
                  <c:v>-11.20298</c:v>
                </c:pt>
                <c:pt idx="126">
                  <c:v>-10.95683</c:v>
                </c:pt>
                <c:pt idx="127">
                  <c:v>-10.740793999999999</c:v>
                </c:pt>
                <c:pt idx="128">
                  <c:v>-10.583043</c:v>
                </c:pt>
                <c:pt idx="129">
                  <c:v>-10.509328999999999</c:v>
                </c:pt>
                <c:pt idx="130">
                  <c:v>-10.487632</c:v>
                </c:pt>
                <c:pt idx="131">
                  <c:v>-10.462716</c:v>
                </c:pt>
                <c:pt idx="132">
                  <c:v>-10.443314000000001</c:v>
                </c:pt>
                <c:pt idx="133">
                  <c:v>-10.446522999999999</c:v>
                </c:pt>
                <c:pt idx="134">
                  <c:v>-10.467993</c:v>
                </c:pt>
                <c:pt idx="135">
                  <c:v>-10.534438</c:v>
                </c:pt>
                <c:pt idx="136">
                  <c:v>-10.634886</c:v>
                </c:pt>
                <c:pt idx="137">
                  <c:v>-10.751267</c:v>
                </c:pt>
                <c:pt idx="138">
                  <c:v>-10.899281999999999</c:v>
                </c:pt>
                <c:pt idx="139">
                  <c:v>-11.059314000000001</c:v>
                </c:pt>
                <c:pt idx="140">
                  <c:v>-11.198324</c:v>
                </c:pt>
                <c:pt idx="141">
                  <c:v>-11.297056</c:v>
                </c:pt>
                <c:pt idx="142">
                  <c:v>-11.341210999999999</c:v>
                </c:pt>
                <c:pt idx="143">
                  <c:v>-11.336271999999999</c:v>
                </c:pt>
                <c:pt idx="144">
                  <c:v>-11.294786999999999</c:v>
                </c:pt>
                <c:pt idx="145">
                  <c:v>-11.203942</c:v>
                </c:pt>
                <c:pt idx="146">
                  <c:v>-11.091369</c:v>
                </c:pt>
                <c:pt idx="147">
                  <c:v>-10.954791</c:v>
                </c:pt>
                <c:pt idx="148">
                  <c:v>-10.816808999999999</c:v>
                </c:pt>
                <c:pt idx="149">
                  <c:v>-10.693241</c:v>
                </c:pt>
                <c:pt idx="150">
                  <c:v>-10.557577999999999</c:v>
                </c:pt>
                <c:pt idx="151">
                  <c:v>-10.432722</c:v>
                </c:pt>
                <c:pt idx="152">
                  <c:v>-10.316511999999999</c:v>
                </c:pt>
                <c:pt idx="153">
                  <c:v>-10.223224999999999</c:v>
                </c:pt>
                <c:pt idx="154">
                  <c:v>-10.140136999999999</c:v>
                </c:pt>
                <c:pt idx="155">
                  <c:v>-10.07755</c:v>
                </c:pt>
                <c:pt idx="156">
                  <c:v>-10.009154000000001</c:v>
                </c:pt>
                <c:pt idx="157">
                  <c:v>-9.9747342999999997</c:v>
                </c:pt>
                <c:pt idx="158">
                  <c:v>-9.9406146999999994</c:v>
                </c:pt>
                <c:pt idx="159">
                  <c:v>-9.9315891000000001</c:v>
                </c:pt>
                <c:pt idx="160">
                  <c:v>-9.9209337000000009</c:v>
                </c:pt>
                <c:pt idx="161">
                  <c:v>-9.9142218</c:v>
                </c:pt>
                <c:pt idx="162">
                  <c:v>-9.8599338999999997</c:v>
                </c:pt>
                <c:pt idx="163">
                  <c:v>-9.8283033</c:v>
                </c:pt>
                <c:pt idx="164">
                  <c:v>-9.7716141000000007</c:v>
                </c:pt>
                <c:pt idx="165">
                  <c:v>-9.7321586999999994</c:v>
                </c:pt>
                <c:pt idx="166">
                  <c:v>-9.6667012999999997</c:v>
                </c:pt>
                <c:pt idx="167">
                  <c:v>-9.6404829000000003</c:v>
                </c:pt>
                <c:pt idx="168">
                  <c:v>-9.6200256</c:v>
                </c:pt>
                <c:pt idx="169">
                  <c:v>-9.6584634999999999</c:v>
                </c:pt>
                <c:pt idx="170">
                  <c:v>-9.6815709999999999</c:v>
                </c:pt>
                <c:pt idx="171">
                  <c:v>-9.7016963999999994</c:v>
                </c:pt>
                <c:pt idx="172">
                  <c:v>-9.6836804999999995</c:v>
                </c:pt>
                <c:pt idx="173">
                  <c:v>-9.6439866999999992</c:v>
                </c:pt>
                <c:pt idx="174">
                  <c:v>-9.5597849000000004</c:v>
                </c:pt>
                <c:pt idx="175">
                  <c:v>-9.4759626000000008</c:v>
                </c:pt>
                <c:pt idx="176">
                  <c:v>-9.3788289999999996</c:v>
                </c:pt>
                <c:pt idx="177">
                  <c:v>-9.2938261000000004</c:v>
                </c:pt>
                <c:pt idx="178">
                  <c:v>-9.2488136000000001</c:v>
                </c:pt>
                <c:pt idx="179">
                  <c:v>-9.2891578999999993</c:v>
                </c:pt>
                <c:pt idx="180">
                  <c:v>-9.3865003999999992</c:v>
                </c:pt>
                <c:pt idx="181">
                  <c:v>-9.4924611999999993</c:v>
                </c:pt>
                <c:pt idx="182">
                  <c:v>-9.6258801999999992</c:v>
                </c:pt>
                <c:pt idx="183">
                  <c:v>-9.7550564000000008</c:v>
                </c:pt>
                <c:pt idx="184">
                  <c:v>-9.8814420999999992</c:v>
                </c:pt>
                <c:pt idx="185">
                  <c:v>-9.9831304999999997</c:v>
                </c:pt>
                <c:pt idx="186">
                  <c:v>-9.9844418000000008</c:v>
                </c:pt>
                <c:pt idx="187">
                  <c:v>-9.9745264000000002</c:v>
                </c:pt>
                <c:pt idx="188">
                  <c:v>-9.9685097000000003</c:v>
                </c:pt>
                <c:pt idx="189">
                  <c:v>-9.9577855999999993</c:v>
                </c:pt>
                <c:pt idx="190">
                  <c:v>-9.9614363000000008</c:v>
                </c:pt>
                <c:pt idx="191">
                  <c:v>-9.9963511999999994</c:v>
                </c:pt>
                <c:pt idx="192">
                  <c:v>-10.050069000000001</c:v>
                </c:pt>
                <c:pt idx="193">
                  <c:v>-10.247703</c:v>
                </c:pt>
                <c:pt idx="194">
                  <c:v>-10.493900999999999</c:v>
                </c:pt>
                <c:pt idx="195">
                  <c:v>-10.782567</c:v>
                </c:pt>
                <c:pt idx="196">
                  <c:v>-11.072811</c:v>
                </c:pt>
                <c:pt idx="197">
                  <c:v>-11.375266</c:v>
                </c:pt>
                <c:pt idx="198">
                  <c:v>-11.650777</c:v>
                </c:pt>
                <c:pt idx="199">
                  <c:v>-11.907906000000001</c:v>
                </c:pt>
                <c:pt idx="200">
                  <c:v>-12.064753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01-4605-8C4B-EFA8E1CD3351}"/>
            </c:ext>
          </c:extLst>
        </c:ser>
        <c:ser>
          <c:idx val="3"/>
          <c:order val="3"/>
          <c:tx>
            <c:strRef>
              <c:f>'CLvsLO 8GHz IF'!$I$2</c:f>
              <c:strCache>
                <c:ptCount val="1"/>
                <c:pt idx="0">
                  <c:v>+14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8GHz IF'!$E$5:$E$205</c:f>
              <c:numCache>
                <c:formatCode>General</c:formatCode>
                <c:ptCount val="201"/>
                <c:pt idx="0">
                  <c:v>31</c:v>
                </c:pt>
                <c:pt idx="1">
                  <c:v>31.105</c:v>
                </c:pt>
                <c:pt idx="2">
                  <c:v>31.21</c:v>
                </c:pt>
                <c:pt idx="3">
                  <c:v>31.315000000000001</c:v>
                </c:pt>
                <c:pt idx="4">
                  <c:v>31.42</c:v>
                </c:pt>
                <c:pt idx="5">
                  <c:v>31.524999999999999</c:v>
                </c:pt>
                <c:pt idx="6">
                  <c:v>31.63</c:v>
                </c:pt>
                <c:pt idx="7">
                  <c:v>31.734999999999999</c:v>
                </c:pt>
                <c:pt idx="8">
                  <c:v>31.84</c:v>
                </c:pt>
                <c:pt idx="9">
                  <c:v>31.945</c:v>
                </c:pt>
                <c:pt idx="10">
                  <c:v>32.049999999999997</c:v>
                </c:pt>
                <c:pt idx="11">
                  <c:v>32.155000000000001</c:v>
                </c:pt>
                <c:pt idx="12">
                  <c:v>32.26</c:v>
                </c:pt>
                <c:pt idx="13">
                  <c:v>32.365000000000002</c:v>
                </c:pt>
                <c:pt idx="14">
                  <c:v>32.47</c:v>
                </c:pt>
                <c:pt idx="15">
                  <c:v>32.575000000000003</c:v>
                </c:pt>
                <c:pt idx="16">
                  <c:v>32.68</c:v>
                </c:pt>
                <c:pt idx="17">
                  <c:v>32.784999999999997</c:v>
                </c:pt>
                <c:pt idx="18">
                  <c:v>32.89</c:v>
                </c:pt>
                <c:pt idx="19">
                  <c:v>32.994999999999997</c:v>
                </c:pt>
                <c:pt idx="20">
                  <c:v>33.1</c:v>
                </c:pt>
                <c:pt idx="21">
                  <c:v>33.204999999999998</c:v>
                </c:pt>
                <c:pt idx="22">
                  <c:v>33.31</c:v>
                </c:pt>
                <c:pt idx="23">
                  <c:v>33.414999999999999</c:v>
                </c:pt>
                <c:pt idx="24">
                  <c:v>33.520000000000003</c:v>
                </c:pt>
                <c:pt idx="25">
                  <c:v>33.625</c:v>
                </c:pt>
                <c:pt idx="26">
                  <c:v>33.729999999999997</c:v>
                </c:pt>
                <c:pt idx="27">
                  <c:v>33.835000000000001</c:v>
                </c:pt>
                <c:pt idx="28">
                  <c:v>33.94</c:v>
                </c:pt>
                <c:pt idx="29">
                  <c:v>34.045000000000002</c:v>
                </c:pt>
                <c:pt idx="30">
                  <c:v>34.15</c:v>
                </c:pt>
                <c:pt idx="31">
                  <c:v>34.255000000000003</c:v>
                </c:pt>
                <c:pt idx="32">
                  <c:v>34.36</c:v>
                </c:pt>
                <c:pt idx="33">
                  <c:v>34.465000000000003</c:v>
                </c:pt>
                <c:pt idx="34">
                  <c:v>34.57</c:v>
                </c:pt>
                <c:pt idx="35">
                  <c:v>34.674999999999997</c:v>
                </c:pt>
                <c:pt idx="36">
                  <c:v>34.78</c:v>
                </c:pt>
                <c:pt idx="37">
                  <c:v>34.884999999999998</c:v>
                </c:pt>
                <c:pt idx="38">
                  <c:v>34.99</c:v>
                </c:pt>
                <c:pt idx="39">
                  <c:v>35.094999999999999</c:v>
                </c:pt>
                <c:pt idx="40">
                  <c:v>35.200000000000003</c:v>
                </c:pt>
                <c:pt idx="41">
                  <c:v>35.305</c:v>
                </c:pt>
                <c:pt idx="42">
                  <c:v>35.409999999999997</c:v>
                </c:pt>
                <c:pt idx="43">
                  <c:v>35.515000000000001</c:v>
                </c:pt>
                <c:pt idx="44">
                  <c:v>35.619999999999997</c:v>
                </c:pt>
                <c:pt idx="45">
                  <c:v>35.725000000000001</c:v>
                </c:pt>
                <c:pt idx="46">
                  <c:v>35.83</c:v>
                </c:pt>
                <c:pt idx="47">
                  <c:v>35.935000000000002</c:v>
                </c:pt>
                <c:pt idx="48">
                  <c:v>36.04</c:v>
                </c:pt>
                <c:pt idx="49">
                  <c:v>36.145000000000003</c:v>
                </c:pt>
                <c:pt idx="50">
                  <c:v>36.25</c:v>
                </c:pt>
                <c:pt idx="51">
                  <c:v>36.354999999999997</c:v>
                </c:pt>
                <c:pt idx="52">
                  <c:v>36.46</c:v>
                </c:pt>
                <c:pt idx="53">
                  <c:v>36.564999999999998</c:v>
                </c:pt>
                <c:pt idx="54">
                  <c:v>36.67</c:v>
                </c:pt>
                <c:pt idx="55">
                  <c:v>36.774999999999999</c:v>
                </c:pt>
                <c:pt idx="56">
                  <c:v>36.880000000000003</c:v>
                </c:pt>
                <c:pt idx="57">
                  <c:v>36.984999999999999</c:v>
                </c:pt>
                <c:pt idx="58">
                  <c:v>37.090000000000003</c:v>
                </c:pt>
                <c:pt idx="59">
                  <c:v>37.195</c:v>
                </c:pt>
                <c:pt idx="60">
                  <c:v>37.299999999999997</c:v>
                </c:pt>
                <c:pt idx="61">
                  <c:v>37.405000000000001</c:v>
                </c:pt>
                <c:pt idx="62">
                  <c:v>37.51</c:v>
                </c:pt>
                <c:pt idx="63">
                  <c:v>37.615000000000002</c:v>
                </c:pt>
                <c:pt idx="64">
                  <c:v>37.72</c:v>
                </c:pt>
                <c:pt idx="65">
                  <c:v>37.825000000000003</c:v>
                </c:pt>
                <c:pt idx="66">
                  <c:v>37.93</c:v>
                </c:pt>
                <c:pt idx="67">
                  <c:v>38.034999999999997</c:v>
                </c:pt>
                <c:pt idx="68">
                  <c:v>38.14</c:v>
                </c:pt>
                <c:pt idx="69">
                  <c:v>38.244999999999997</c:v>
                </c:pt>
                <c:pt idx="70">
                  <c:v>38.35</c:v>
                </c:pt>
                <c:pt idx="71">
                  <c:v>38.454999999999998</c:v>
                </c:pt>
                <c:pt idx="72">
                  <c:v>38.56</c:v>
                </c:pt>
                <c:pt idx="73">
                  <c:v>38.664999999999999</c:v>
                </c:pt>
                <c:pt idx="74">
                  <c:v>38.770000000000003</c:v>
                </c:pt>
                <c:pt idx="75">
                  <c:v>38.875</c:v>
                </c:pt>
                <c:pt idx="76">
                  <c:v>38.979999999999997</c:v>
                </c:pt>
                <c:pt idx="77">
                  <c:v>39.085000000000001</c:v>
                </c:pt>
                <c:pt idx="78">
                  <c:v>39.19</c:v>
                </c:pt>
                <c:pt idx="79">
                  <c:v>39.295000000000002</c:v>
                </c:pt>
                <c:pt idx="80">
                  <c:v>39.4</c:v>
                </c:pt>
                <c:pt idx="81">
                  <c:v>39.505000000000003</c:v>
                </c:pt>
                <c:pt idx="82">
                  <c:v>39.61</c:v>
                </c:pt>
                <c:pt idx="83">
                  <c:v>39.715000000000003</c:v>
                </c:pt>
                <c:pt idx="84">
                  <c:v>39.82</c:v>
                </c:pt>
                <c:pt idx="85">
                  <c:v>39.924999999999997</c:v>
                </c:pt>
                <c:pt idx="86">
                  <c:v>40.03</c:v>
                </c:pt>
                <c:pt idx="87">
                  <c:v>40.134999999999998</c:v>
                </c:pt>
                <c:pt idx="88">
                  <c:v>40.24</c:v>
                </c:pt>
                <c:pt idx="89">
                  <c:v>40.344999999999999</c:v>
                </c:pt>
                <c:pt idx="90">
                  <c:v>40.450000000000003</c:v>
                </c:pt>
                <c:pt idx="91">
                  <c:v>40.555</c:v>
                </c:pt>
                <c:pt idx="92">
                  <c:v>40.659999999999997</c:v>
                </c:pt>
                <c:pt idx="93">
                  <c:v>40.765000000000001</c:v>
                </c:pt>
                <c:pt idx="94">
                  <c:v>40.869999999999997</c:v>
                </c:pt>
                <c:pt idx="95">
                  <c:v>40.975000000000001</c:v>
                </c:pt>
                <c:pt idx="96">
                  <c:v>41.08</c:v>
                </c:pt>
                <c:pt idx="97">
                  <c:v>41.185000000000002</c:v>
                </c:pt>
                <c:pt idx="98">
                  <c:v>41.29</c:v>
                </c:pt>
                <c:pt idx="99">
                  <c:v>41.395000000000003</c:v>
                </c:pt>
                <c:pt idx="100">
                  <c:v>41.5</c:v>
                </c:pt>
                <c:pt idx="101">
                  <c:v>41.604999999999997</c:v>
                </c:pt>
                <c:pt idx="102">
                  <c:v>41.71</c:v>
                </c:pt>
                <c:pt idx="103">
                  <c:v>41.814999999999998</c:v>
                </c:pt>
                <c:pt idx="104">
                  <c:v>41.92</c:v>
                </c:pt>
                <c:pt idx="105">
                  <c:v>42.024999999999999</c:v>
                </c:pt>
                <c:pt idx="106">
                  <c:v>42.13</c:v>
                </c:pt>
                <c:pt idx="107">
                  <c:v>42.234999999999999</c:v>
                </c:pt>
                <c:pt idx="108">
                  <c:v>42.34</c:v>
                </c:pt>
                <c:pt idx="109">
                  <c:v>42.445</c:v>
                </c:pt>
                <c:pt idx="110">
                  <c:v>42.55</c:v>
                </c:pt>
                <c:pt idx="111">
                  <c:v>42.655000000000001</c:v>
                </c:pt>
                <c:pt idx="112">
                  <c:v>42.76</c:v>
                </c:pt>
                <c:pt idx="113">
                  <c:v>42.865000000000002</c:v>
                </c:pt>
                <c:pt idx="114">
                  <c:v>42.97</c:v>
                </c:pt>
                <c:pt idx="115">
                  <c:v>43.075000000000003</c:v>
                </c:pt>
                <c:pt idx="116">
                  <c:v>43.18</c:v>
                </c:pt>
                <c:pt idx="117">
                  <c:v>43.284999999999997</c:v>
                </c:pt>
                <c:pt idx="118">
                  <c:v>43.39</c:v>
                </c:pt>
                <c:pt idx="119">
                  <c:v>43.494999999999997</c:v>
                </c:pt>
                <c:pt idx="120">
                  <c:v>43.6</c:v>
                </c:pt>
                <c:pt idx="121">
                  <c:v>43.704999999999998</c:v>
                </c:pt>
                <c:pt idx="122">
                  <c:v>43.81</c:v>
                </c:pt>
                <c:pt idx="123">
                  <c:v>43.914999999999999</c:v>
                </c:pt>
                <c:pt idx="124">
                  <c:v>44.02</c:v>
                </c:pt>
                <c:pt idx="125">
                  <c:v>44.125</c:v>
                </c:pt>
                <c:pt idx="126">
                  <c:v>44.23</c:v>
                </c:pt>
                <c:pt idx="127">
                  <c:v>44.335000000000001</c:v>
                </c:pt>
                <c:pt idx="128">
                  <c:v>44.44</c:v>
                </c:pt>
                <c:pt idx="129">
                  <c:v>44.545000000000002</c:v>
                </c:pt>
                <c:pt idx="130">
                  <c:v>44.65</c:v>
                </c:pt>
                <c:pt idx="131">
                  <c:v>44.755000000000003</c:v>
                </c:pt>
                <c:pt idx="132">
                  <c:v>44.86</c:v>
                </c:pt>
                <c:pt idx="133">
                  <c:v>44.965000000000003</c:v>
                </c:pt>
                <c:pt idx="134">
                  <c:v>45.07</c:v>
                </c:pt>
                <c:pt idx="135">
                  <c:v>45.174999999999997</c:v>
                </c:pt>
                <c:pt idx="136">
                  <c:v>45.28</c:v>
                </c:pt>
                <c:pt idx="137">
                  <c:v>45.384999999999998</c:v>
                </c:pt>
                <c:pt idx="138">
                  <c:v>45.49</c:v>
                </c:pt>
                <c:pt idx="139">
                  <c:v>45.594999999999999</c:v>
                </c:pt>
                <c:pt idx="140">
                  <c:v>45.7</c:v>
                </c:pt>
                <c:pt idx="141">
                  <c:v>45.805</c:v>
                </c:pt>
                <c:pt idx="142">
                  <c:v>45.91</c:v>
                </c:pt>
                <c:pt idx="143">
                  <c:v>46.015000000000001</c:v>
                </c:pt>
                <c:pt idx="144">
                  <c:v>46.12</c:v>
                </c:pt>
                <c:pt idx="145">
                  <c:v>46.225000000000001</c:v>
                </c:pt>
                <c:pt idx="146">
                  <c:v>46.33</c:v>
                </c:pt>
                <c:pt idx="147">
                  <c:v>46.435000000000002</c:v>
                </c:pt>
                <c:pt idx="148">
                  <c:v>46.54</c:v>
                </c:pt>
                <c:pt idx="149">
                  <c:v>46.645000000000003</c:v>
                </c:pt>
                <c:pt idx="150">
                  <c:v>46.75</c:v>
                </c:pt>
                <c:pt idx="151">
                  <c:v>46.854999999999997</c:v>
                </c:pt>
                <c:pt idx="152">
                  <c:v>46.96</c:v>
                </c:pt>
                <c:pt idx="153">
                  <c:v>47.064999999999998</c:v>
                </c:pt>
                <c:pt idx="154">
                  <c:v>47.17</c:v>
                </c:pt>
                <c:pt idx="155">
                  <c:v>47.274999999999999</c:v>
                </c:pt>
                <c:pt idx="156">
                  <c:v>47.38</c:v>
                </c:pt>
                <c:pt idx="157">
                  <c:v>47.484999999999999</c:v>
                </c:pt>
                <c:pt idx="158">
                  <c:v>47.59</c:v>
                </c:pt>
                <c:pt idx="159">
                  <c:v>47.695</c:v>
                </c:pt>
                <c:pt idx="160">
                  <c:v>47.8</c:v>
                </c:pt>
                <c:pt idx="161">
                  <c:v>47.905000000000001</c:v>
                </c:pt>
                <c:pt idx="162">
                  <c:v>48.01</c:v>
                </c:pt>
                <c:pt idx="163">
                  <c:v>48.115000000000002</c:v>
                </c:pt>
                <c:pt idx="164">
                  <c:v>48.22</c:v>
                </c:pt>
                <c:pt idx="165">
                  <c:v>48.325000000000003</c:v>
                </c:pt>
                <c:pt idx="166">
                  <c:v>48.43</c:v>
                </c:pt>
                <c:pt idx="167">
                  <c:v>48.534999999999997</c:v>
                </c:pt>
                <c:pt idx="168">
                  <c:v>48.64</c:v>
                </c:pt>
                <c:pt idx="169">
                  <c:v>48.744999999999997</c:v>
                </c:pt>
                <c:pt idx="170">
                  <c:v>48.85</c:v>
                </c:pt>
                <c:pt idx="171">
                  <c:v>48.954999999999998</c:v>
                </c:pt>
                <c:pt idx="172">
                  <c:v>49.06</c:v>
                </c:pt>
                <c:pt idx="173">
                  <c:v>49.164999999999999</c:v>
                </c:pt>
                <c:pt idx="174">
                  <c:v>49.27</c:v>
                </c:pt>
                <c:pt idx="175">
                  <c:v>49.375</c:v>
                </c:pt>
                <c:pt idx="176">
                  <c:v>49.48</c:v>
                </c:pt>
                <c:pt idx="177">
                  <c:v>49.585000000000001</c:v>
                </c:pt>
                <c:pt idx="178">
                  <c:v>49.69</c:v>
                </c:pt>
                <c:pt idx="179">
                  <c:v>49.795000000000002</c:v>
                </c:pt>
                <c:pt idx="180">
                  <c:v>49.9</c:v>
                </c:pt>
                <c:pt idx="181">
                  <c:v>50.005000000000003</c:v>
                </c:pt>
                <c:pt idx="182">
                  <c:v>50.11</c:v>
                </c:pt>
                <c:pt idx="183">
                  <c:v>50.215000000000003</c:v>
                </c:pt>
                <c:pt idx="184">
                  <c:v>50.32</c:v>
                </c:pt>
                <c:pt idx="185">
                  <c:v>50.424999999999997</c:v>
                </c:pt>
                <c:pt idx="186">
                  <c:v>50.53</c:v>
                </c:pt>
                <c:pt idx="187">
                  <c:v>50.634999999999998</c:v>
                </c:pt>
                <c:pt idx="188">
                  <c:v>50.74</c:v>
                </c:pt>
                <c:pt idx="189">
                  <c:v>50.844999999999999</c:v>
                </c:pt>
                <c:pt idx="190">
                  <c:v>50.95</c:v>
                </c:pt>
                <c:pt idx="191">
                  <c:v>51.055</c:v>
                </c:pt>
                <c:pt idx="192">
                  <c:v>51.16</c:v>
                </c:pt>
                <c:pt idx="193">
                  <c:v>51.265000000000001</c:v>
                </c:pt>
                <c:pt idx="194">
                  <c:v>51.37</c:v>
                </c:pt>
                <c:pt idx="195">
                  <c:v>51.475000000000001</c:v>
                </c:pt>
                <c:pt idx="196">
                  <c:v>51.58</c:v>
                </c:pt>
                <c:pt idx="197">
                  <c:v>51.685000000000002</c:v>
                </c:pt>
                <c:pt idx="198">
                  <c:v>51.79</c:v>
                </c:pt>
                <c:pt idx="199">
                  <c:v>51.895000000000003</c:v>
                </c:pt>
                <c:pt idx="200">
                  <c:v>52</c:v>
                </c:pt>
              </c:numCache>
            </c:numRef>
          </c:xVal>
          <c:yVal>
            <c:numRef>
              <c:f>'CLvsLO 8GHz IF'!$I$5:$I$205</c:f>
              <c:numCache>
                <c:formatCode>General</c:formatCode>
                <c:ptCount val="201"/>
                <c:pt idx="0">
                  <c:v>-9.5412321000000002</c:v>
                </c:pt>
                <c:pt idx="1">
                  <c:v>-9.5293683999999992</c:v>
                </c:pt>
                <c:pt idx="2">
                  <c:v>-9.5221701000000003</c:v>
                </c:pt>
                <c:pt idx="3">
                  <c:v>-9.5087995999999997</c:v>
                </c:pt>
                <c:pt idx="4">
                  <c:v>-9.5003977000000006</c:v>
                </c:pt>
                <c:pt idx="5">
                  <c:v>-9.5204839999999997</c:v>
                </c:pt>
                <c:pt idx="6">
                  <c:v>-9.5539389000000003</c:v>
                </c:pt>
                <c:pt idx="7">
                  <c:v>-9.5856504000000005</c:v>
                </c:pt>
                <c:pt idx="8">
                  <c:v>-9.6564101999999998</c:v>
                </c:pt>
                <c:pt idx="9">
                  <c:v>-9.7327290000000009</c:v>
                </c:pt>
                <c:pt idx="10">
                  <c:v>-9.8220387000000002</c:v>
                </c:pt>
                <c:pt idx="11">
                  <c:v>-9.9108409999999996</c:v>
                </c:pt>
                <c:pt idx="12">
                  <c:v>-9.9924497999999993</c:v>
                </c:pt>
                <c:pt idx="13">
                  <c:v>-10.076361</c:v>
                </c:pt>
                <c:pt idx="14">
                  <c:v>-10.180662999999999</c:v>
                </c:pt>
                <c:pt idx="15">
                  <c:v>-10.270401</c:v>
                </c:pt>
                <c:pt idx="16">
                  <c:v>-10.372926</c:v>
                </c:pt>
                <c:pt idx="17">
                  <c:v>-10.526433000000001</c:v>
                </c:pt>
                <c:pt idx="18">
                  <c:v>-10.698157</c:v>
                </c:pt>
                <c:pt idx="19">
                  <c:v>-10.914975999999999</c:v>
                </c:pt>
                <c:pt idx="20">
                  <c:v>-11.135856</c:v>
                </c:pt>
                <c:pt idx="21">
                  <c:v>-11.365461</c:v>
                </c:pt>
                <c:pt idx="22">
                  <c:v>-11.581015000000001</c:v>
                </c:pt>
                <c:pt idx="23">
                  <c:v>-11.808002</c:v>
                </c:pt>
                <c:pt idx="24">
                  <c:v>-11.989724000000001</c:v>
                </c:pt>
                <c:pt idx="25">
                  <c:v>-12.146629000000001</c:v>
                </c:pt>
                <c:pt idx="26">
                  <c:v>-12.247451999999999</c:v>
                </c:pt>
                <c:pt idx="27">
                  <c:v>-12.330431000000001</c:v>
                </c:pt>
                <c:pt idx="28">
                  <c:v>-12.387039</c:v>
                </c:pt>
                <c:pt idx="29">
                  <c:v>-12.413574000000001</c:v>
                </c:pt>
                <c:pt idx="30">
                  <c:v>-12.452069</c:v>
                </c:pt>
                <c:pt idx="31">
                  <c:v>-12.471237</c:v>
                </c:pt>
                <c:pt idx="32">
                  <c:v>-12.454971</c:v>
                </c:pt>
                <c:pt idx="33">
                  <c:v>-12.442524000000001</c:v>
                </c:pt>
                <c:pt idx="34">
                  <c:v>-12.401289</c:v>
                </c:pt>
                <c:pt idx="35">
                  <c:v>-12.335770999999999</c:v>
                </c:pt>
                <c:pt idx="36">
                  <c:v>-12.292213</c:v>
                </c:pt>
                <c:pt idx="37">
                  <c:v>-12.204872999999999</c:v>
                </c:pt>
                <c:pt idx="38">
                  <c:v>-12.146004</c:v>
                </c:pt>
                <c:pt idx="39">
                  <c:v>-12.152393999999999</c:v>
                </c:pt>
                <c:pt idx="40">
                  <c:v>-12.215192999999999</c:v>
                </c:pt>
                <c:pt idx="41">
                  <c:v>-12.325604</c:v>
                </c:pt>
                <c:pt idx="42">
                  <c:v>-12.488872000000001</c:v>
                </c:pt>
                <c:pt idx="43">
                  <c:v>-12.671063999999999</c:v>
                </c:pt>
                <c:pt idx="44">
                  <c:v>-12.881834</c:v>
                </c:pt>
                <c:pt idx="45">
                  <c:v>-13.083804000000001</c:v>
                </c:pt>
                <c:pt idx="46">
                  <c:v>-13.220812</c:v>
                </c:pt>
                <c:pt idx="47">
                  <c:v>-13.287393</c:v>
                </c:pt>
                <c:pt idx="48">
                  <c:v>-13.266363</c:v>
                </c:pt>
                <c:pt idx="49">
                  <c:v>-13.175083000000001</c:v>
                </c:pt>
                <c:pt idx="50">
                  <c:v>-13.012513999999999</c:v>
                </c:pt>
                <c:pt idx="51">
                  <c:v>-12.792315</c:v>
                </c:pt>
                <c:pt idx="52">
                  <c:v>-12.521692</c:v>
                </c:pt>
                <c:pt idx="53">
                  <c:v>-12.226893</c:v>
                </c:pt>
                <c:pt idx="54">
                  <c:v>-11.942886</c:v>
                </c:pt>
                <c:pt idx="55">
                  <c:v>-11.704521</c:v>
                </c:pt>
                <c:pt idx="56">
                  <c:v>-11.479926000000001</c:v>
                </c:pt>
                <c:pt idx="57">
                  <c:v>-11.292785</c:v>
                </c:pt>
                <c:pt idx="58">
                  <c:v>-11.154702</c:v>
                </c:pt>
                <c:pt idx="59">
                  <c:v>-11.119318</c:v>
                </c:pt>
                <c:pt idx="60">
                  <c:v>-11.206979</c:v>
                </c:pt>
                <c:pt idx="61">
                  <c:v>-11.33686</c:v>
                </c:pt>
                <c:pt idx="62">
                  <c:v>-11.531404</c:v>
                </c:pt>
                <c:pt idx="63">
                  <c:v>-11.745227</c:v>
                </c:pt>
                <c:pt idx="64">
                  <c:v>-12.000730000000001</c:v>
                </c:pt>
                <c:pt idx="65">
                  <c:v>-12.211299</c:v>
                </c:pt>
                <c:pt idx="66">
                  <c:v>-12.403980000000001</c:v>
                </c:pt>
                <c:pt idx="67">
                  <c:v>-12.504175999999999</c:v>
                </c:pt>
                <c:pt idx="68">
                  <c:v>-12.588832</c:v>
                </c:pt>
                <c:pt idx="69">
                  <c:v>-12.62373</c:v>
                </c:pt>
                <c:pt idx="70">
                  <c:v>-12.788188</c:v>
                </c:pt>
                <c:pt idx="71">
                  <c:v>-12.927752</c:v>
                </c:pt>
                <c:pt idx="72">
                  <c:v>-13.189356999999999</c:v>
                </c:pt>
                <c:pt idx="73">
                  <c:v>-13.336677</c:v>
                </c:pt>
                <c:pt idx="74">
                  <c:v>-13.504711</c:v>
                </c:pt>
                <c:pt idx="75">
                  <c:v>-13.743878</c:v>
                </c:pt>
                <c:pt idx="76">
                  <c:v>-13.947575000000001</c:v>
                </c:pt>
                <c:pt idx="77">
                  <c:v>-13.99555</c:v>
                </c:pt>
                <c:pt idx="78">
                  <c:v>-14.124079999999999</c:v>
                </c:pt>
                <c:pt idx="79">
                  <c:v>-14.189214</c:v>
                </c:pt>
                <c:pt idx="80">
                  <c:v>-14.27026</c:v>
                </c:pt>
                <c:pt idx="81">
                  <c:v>-14.267275</c:v>
                </c:pt>
                <c:pt idx="82">
                  <c:v>-14.084291</c:v>
                </c:pt>
                <c:pt idx="83">
                  <c:v>-13.906487</c:v>
                </c:pt>
                <c:pt idx="84">
                  <c:v>-13.727592</c:v>
                </c:pt>
                <c:pt idx="85">
                  <c:v>-13.565375</c:v>
                </c:pt>
                <c:pt idx="86">
                  <c:v>-13.439173</c:v>
                </c:pt>
                <c:pt idx="87">
                  <c:v>-13.427902</c:v>
                </c:pt>
                <c:pt idx="88">
                  <c:v>-13.534656999999999</c:v>
                </c:pt>
                <c:pt idx="89">
                  <c:v>-13.719747</c:v>
                </c:pt>
                <c:pt idx="90">
                  <c:v>-13.840583000000001</c:v>
                </c:pt>
                <c:pt idx="91">
                  <c:v>-13.800214</c:v>
                </c:pt>
                <c:pt idx="92">
                  <c:v>-13.642440000000001</c:v>
                </c:pt>
                <c:pt idx="93">
                  <c:v>-13.410093</c:v>
                </c:pt>
                <c:pt idx="94">
                  <c:v>-13.251586</c:v>
                </c:pt>
                <c:pt idx="95">
                  <c:v>-13.135693</c:v>
                </c:pt>
                <c:pt idx="96">
                  <c:v>-12.973347</c:v>
                </c:pt>
                <c:pt idx="97">
                  <c:v>-12.903708</c:v>
                </c:pt>
                <c:pt idx="98">
                  <c:v>-12.93526</c:v>
                </c:pt>
                <c:pt idx="99">
                  <c:v>-12.924702999999999</c:v>
                </c:pt>
                <c:pt idx="100">
                  <c:v>-12.823785000000001</c:v>
                </c:pt>
                <c:pt idx="101">
                  <c:v>-12.510752999999999</c:v>
                </c:pt>
                <c:pt idx="102">
                  <c:v>-12.084887</c:v>
                </c:pt>
                <c:pt idx="103">
                  <c:v>-11.697094999999999</c:v>
                </c:pt>
                <c:pt idx="104">
                  <c:v>-11.291249000000001</c:v>
                </c:pt>
                <c:pt idx="105">
                  <c:v>-10.969196999999999</c:v>
                </c:pt>
                <c:pt idx="106">
                  <c:v>-10.679919</c:v>
                </c:pt>
                <c:pt idx="107">
                  <c:v>-10.477402</c:v>
                </c:pt>
                <c:pt idx="108">
                  <c:v>-10.346389</c:v>
                </c:pt>
                <c:pt idx="109">
                  <c:v>-10.286673</c:v>
                </c:pt>
                <c:pt idx="110">
                  <c:v>-10.286346999999999</c:v>
                </c:pt>
                <c:pt idx="111">
                  <c:v>-10.325011999999999</c:v>
                </c:pt>
                <c:pt idx="112">
                  <c:v>-10.405329999999999</c:v>
                </c:pt>
                <c:pt idx="113">
                  <c:v>-10.539132</c:v>
                </c:pt>
                <c:pt idx="114">
                  <c:v>-10.733568</c:v>
                </c:pt>
                <c:pt idx="115">
                  <c:v>-10.979433999999999</c:v>
                </c:pt>
                <c:pt idx="116">
                  <c:v>-11.319713</c:v>
                </c:pt>
                <c:pt idx="117">
                  <c:v>-11.681784</c:v>
                </c:pt>
                <c:pt idx="118">
                  <c:v>-12.00723</c:v>
                </c:pt>
                <c:pt idx="119">
                  <c:v>-12.221080000000001</c:v>
                </c:pt>
                <c:pt idx="120">
                  <c:v>-12.262824999999999</c:v>
                </c:pt>
                <c:pt idx="121">
                  <c:v>-12.227444</c:v>
                </c:pt>
                <c:pt idx="122">
                  <c:v>-12.132638</c:v>
                </c:pt>
                <c:pt idx="123">
                  <c:v>-11.904686</c:v>
                </c:pt>
                <c:pt idx="124">
                  <c:v>-11.617893</c:v>
                </c:pt>
                <c:pt idx="125">
                  <c:v>-11.333228999999999</c:v>
                </c:pt>
                <c:pt idx="126">
                  <c:v>-11.122259</c:v>
                </c:pt>
                <c:pt idx="127">
                  <c:v>-11.051871999999999</c:v>
                </c:pt>
                <c:pt idx="128">
                  <c:v>-10.980710999999999</c:v>
                </c:pt>
                <c:pt idx="129">
                  <c:v>-10.924638</c:v>
                </c:pt>
                <c:pt idx="130">
                  <c:v>-10.881824999999999</c:v>
                </c:pt>
                <c:pt idx="131">
                  <c:v>-10.837294999999999</c:v>
                </c:pt>
                <c:pt idx="132">
                  <c:v>-10.805077000000001</c:v>
                </c:pt>
                <c:pt idx="133">
                  <c:v>-10.796061999999999</c:v>
                </c:pt>
                <c:pt idx="134">
                  <c:v>-10.802986000000001</c:v>
                </c:pt>
                <c:pt idx="135">
                  <c:v>-10.847747999999999</c:v>
                </c:pt>
                <c:pt idx="136">
                  <c:v>-10.930619</c:v>
                </c:pt>
                <c:pt idx="137">
                  <c:v>-11.027990000000001</c:v>
                </c:pt>
                <c:pt idx="138">
                  <c:v>-11.155917000000001</c:v>
                </c:pt>
                <c:pt idx="139">
                  <c:v>-11.295742000000001</c:v>
                </c:pt>
                <c:pt idx="140">
                  <c:v>-11.398949</c:v>
                </c:pt>
                <c:pt idx="141">
                  <c:v>-11.484118</c:v>
                </c:pt>
                <c:pt idx="142">
                  <c:v>-11.530110000000001</c:v>
                </c:pt>
                <c:pt idx="143">
                  <c:v>-11.512124</c:v>
                </c:pt>
                <c:pt idx="144">
                  <c:v>-11.449005</c:v>
                </c:pt>
                <c:pt idx="145">
                  <c:v>-11.335886</c:v>
                </c:pt>
                <c:pt idx="146">
                  <c:v>-11.198695000000001</c:v>
                </c:pt>
                <c:pt idx="147">
                  <c:v>-11.054168000000001</c:v>
                </c:pt>
                <c:pt idx="148">
                  <c:v>-10.880141</c:v>
                </c:pt>
                <c:pt idx="149">
                  <c:v>-10.730861000000001</c:v>
                </c:pt>
                <c:pt idx="150">
                  <c:v>-10.593927000000001</c:v>
                </c:pt>
                <c:pt idx="151">
                  <c:v>-10.478192</c:v>
                </c:pt>
                <c:pt idx="152">
                  <c:v>-10.374656</c:v>
                </c:pt>
                <c:pt idx="153">
                  <c:v>-10.295154</c:v>
                </c:pt>
                <c:pt idx="154">
                  <c:v>-10.226342000000001</c:v>
                </c:pt>
                <c:pt idx="155">
                  <c:v>-10.189781</c:v>
                </c:pt>
                <c:pt idx="156">
                  <c:v>-10.135540000000001</c:v>
                </c:pt>
                <c:pt idx="157">
                  <c:v>-10.092936999999999</c:v>
                </c:pt>
                <c:pt idx="158">
                  <c:v>-10.064548</c:v>
                </c:pt>
                <c:pt idx="159">
                  <c:v>-10.059733</c:v>
                </c:pt>
                <c:pt idx="160">
                  <c:v>-10.062711999999999</c:v>
                </c:pt>
                <c:pt idx="161">
                  <c:v>-10.076556</c:v>
                </c:pt>
                <c:pt idx="162">
                  <c:v>-10.087759999999999</c:v>
                </c:pt>
                <c:pt idx="163">
                  <c:v>-10.129294</c:v>
                </c:pt>
                <c:pt idx="164">
                  <c:v>-10.164351</c:v>
                </c:pt>
                <c:pt idx="165">
                  <c:v>-10.223470000000001</c:v>
                </c:pt>
                <c:pt idx="166">
                  <c:v>-10.2395</c:v>
                </c:pt>
                <c:pt idx="167">
                  <c:v>-10.251492000000001</c:v>
                </c:pt>
                <c:pt idx="168">
                  <c:v>-10.242364999999999</c:v>
                </c:pt>
                <c:pt idx="169">
                  <c:v>-10.234639</c:v>
                </c:pt>
                <c:pt idx="170">
                  <c:v>-10.176256</c:v>
                </c:pt>
                <c:pt idx="171">
                  <c:v>-10.0922</c:v>
                </c:pt>
                <c:pt idx="172">
                  <c:v>-9.9518746999999994</c:v>
                </c:pt>
                <c:pt idx="173">
                  <c:v>-9.8358431</c:v>
                </c:pt>
                <c:pt idx="174">
                  <c:v>-9.7129612000000005</c:v>
                </c:pt>
                <c:pt idx="175">
                  <c:v>-9.5949907000000003</c:v>
                </c:pt>
                <c:pt idx="176">
                  <c:v>-9.4845219000000007</c:v>
                </c:pt>
                <c:pt idx="177">
                  <c:v>-9.4067744999999992</c:v>
                </c:pt>
                <c:pt idx="178">
                  <c:v>-9.3676280999999992</c:v>
                </c:pt>
                <c:pt idx="179">
                  <c:v>-9.3651304</c:v>
                </c:pt>
                <c:pt idx="180">
                  <c:v>-9.4149312999999992</c:v>
                </c:pt>
                <c:pt idx="181">
                  <c:v>-9.4879531999999998</c:v>
                </c:pt>
                <c:pt idx="182">
                  <c:v>-9.6243333999999994</c:v>
                </c:pt>
                <c:pt idx="183">
                  <c:v>-9.7886877000000005</c:v>
                </c:pt>
                <c:pt idx="184">
                  <c:v>-9.9947909999999993</c:v>
                </c:pt>
                <c:pt idx="185">
                  <c:v>-10.222315999999999</c:v>
                </c:pt>
                <c:pt idx="186">
                  <c:v>-10.456391</c:v>
                </c:pt>
                <c:pt idx="187">
                  <c:v>-10.612481000000001</c:v>
                </c:pt>
                <c:pt idx="188">
                  <c:v>-10.762466999999999</c:v>
                </c:pt>
                <c:pt idx="189">
                  <c:v>-10.850936000000001</c:v>
                </c:pt>
                <c:pt idx="190">
                  <c:v>-10.923360000000001</c:v>
                </c:pt>
                <c:pt idx="191">
                  <c:v>-10.971719999999999</c:v>
                </c:pt>
                <c:pt idx="192">
                  <c:v>-11.037374</c:v>
                </c:pt>
                <c:pt idx="193">
                  <c:v>-11.095090000000001</c:v>
                </c:pt>
                <c:pt idx="194">
                  <c:v>-11.240161000000001</c:v>
                </c:pt>
                <c:pt idx="195">
                  <c:v>-11.372088</c:v>
                </c:pt>
                <c:pt idx="196">
                  <c:v>-11.571125</c:v>
                </c:pt>
                <c:pt idx="197">
                  <c:v>-11.770211</c:v>
                </c:pt>
                <c:pt idx="198">
                  <c:v>-11.956576999999999</c:v>
                </c:pt>
                <c:pt idx="199">
                  <c:v>-12.095509</c:v>
                </c:pt>
                <c:pt idx="200">
                  <c:v>-12.227186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01-4605-8C4B-EFA8E1CD3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58624"/>
        <c:axId val="72864896"/>
        <c:extLst/>
      </c:scatterChart>
      <c:valAx>
        <c:axId val="72858624"/>
        <c:scaling>
          <c:orientation val="minMax"/>
          <c:max val="52"/>
          <c:min val="3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2864896"/>
        <c:crosses val="autoZero"/>
        <c:crossBetween val="midCat"/>
        <c:majorUnit val="4"/>
      </c:valAx>
      <c:valAx>
        <c:axId val="72864896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2858624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15251925954482784"/>
          <c:y val="0.11831109652960047"/>
          <c:w val="0.21515868296730942"/>
          <c:h val="0.23728966170895305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Tuner Conversion Loss (dB)</a:t>
            </a:r>
            <a:endParaRPr lang="en-US" sz="1000" baseline="30000"/>
          </a:p>
        </c:rich>
      </c:tx>
      <c:layout>
        <c:manualLayout>
          <c:xMode val="edge"/>
          <c:yMode val="edge"/>
          <c:x val="0.36414468356892032"/>
          <c:y val="1.479257801108194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47739865850102E-2"/>
          <c:w val="0.76542713682528862"/>
          <c:h val="0.71677019539224252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'Tuner IP3'!$F$8:$F$208</c:f>
              <c:numCache>
                <c:formatCode>General</c:formatCode>
                <c:ptCount val="201"/>
                <c:pt idx="0">
                  <c:v>1.0500000000000001E-2</c:v>
                </c:pt>
                <c:pt idx="1">
                  <c:v>0.1104475</c:v>
                </c:pt>
                <c:pt idx="2">
                  <c:v>0.210395</c:v>
                </c:pt>
                <c:pt idx="3">
                  <c:v>0.31034250000000002</c:v>
                </c:pt>
                <c:pt idx="4">
                  <c:v>0.41028999999999999</c:v>
                </c:pt>
                <c:pt idx="5">
                  <c:v>0.51023750000000001</c:v>
                </c:pt>
                <c:pt idx="6">
                  <c:v>0.61018499999999998</c:v>
                </c:pt>
                <c:pt idx="7">
                  <c:v>0.71013250000000006</c:v>
                </c:pt>
                <c:pt idx="8">
                  <c:v>0.81008000000000002</c:v>
                </c:pt>
                <c:pt idx="9">
                  <c:v>0.91002749999999999</c:v>
                </c:pt>
                <c:pt idx="10">
                  <c:v>1.0099750000000001</c:v>
                </c:pt>
                <c:pt idx="11">
                  <c:v>1.1099224999999999</c:v>
                </c:pt>
                <c:pt idx="12">
                  <c:v>1.20987</c:v>
                </c:pt>
                <c:pt idx="13">
                  <c:v>1.3098175000000001</c:v>
                </c:pt>
                <c:pt idx="14">
                  <c:v>1.4097649999999999</c:v>
                </c:pt>
                <c:pt idx="15">
                  <c:v>1.5097125</c:v>
                </c:pt>
                <c:pt idx="16">
                  <c:v>1.6096600000000001</c:v>
                </c:pt>
                <c:pt idx="17">
                  <c:v>1.7096074999999999</c:v>
                </c:pt>
                <c:pt idx="18">
                  <c:v>1.809555</c:v>
                </c:pt>
                <c:pt idx="19">
                  <c:v>1.9095025000000001</c:v>
                </c:pt>
                <c:pt idx="20">
                  <c:v>2.0094500000000002</c:v>
                </c:pt>
                <c:pt idx="21">
                  <c:v>2.1093975</c:v>
                </c:pt>
                <c:pt idx="22">
                  <c:v>2.2093449999999999</c:v>
                </c:pt>
                <c:pt idx="23">
                  <c:v>2.3092925000000002</c:v>
                </c:pt>
                <c:pt idx="24">
                  <c:v>2.40924</c:v>
                </c:pt>
                <c:pt idx="25">
                  <c:v>2.5091874999999999</c:v>
                </c:pt>
                <c:pt idx="26">
                  <c:v>2.6091350000000002</c:v>
                </c:pt>
                <c:pt idx="27">
                  <c:v>2.7090825000000001</c:v>
                </c:pt>
                <c:pt idx="28">
                  <c:v>2.8090299999999999</c:v>
                </c:pt>
                <c:pt idx="29">
                  <c:v>2.9089775000000002</c:v>
                </c:pt>
                <c:pt idx="30">
                  <c:v>3.0089250000000001</c:v>
                </c:pt>
                <c:pt idx="31">
                  <c:v>3.1088724999999999</c:v>
                </c:pt>
                <c:pt idx="32">
                  <c:v>3.2088199999999998</c:v>
                </c:pt>
                <c:pt idx="33">
                  <c:v>3.3087675000000001</c:v>
                </c:pt>
                <c:pt idx="34">
                  <c:v>3.4087149999999999</c:v>
                </c:pt>
                <c:pt idx="35">
                  <c:v>3.5086624999999998</c:v>
                </c:pt>
                <c:pt idx="36">
                  <c:v>3.6086100000000001</c:v>
                </c:pt>
                <c:pt idx="37">
                  <c:v>3.7085575</c:v>
                </c:pt>
                <c:pt idx="38">
                  <c:v>3.8085049999999998</c:v>
                </c:pt>
                <c:pt idx="39">
                  <c:v>3.9084525000000001</c:v>
                </c:pt>
                <c:pt idx="40">
                  <c:v>4.0084</c:v>
                </c:pt>
                <c:pt idx="41">
                  <c:v>4.1083474999999998</c:v>
                </c:pt>
                <c:pt idx="42">
                  <c:v>4.2082949999999997</c:v>
                </c:pt>
                <c:pt idx="43">
                  <c:v>4.3082425000000004</c:v>
                </c:pt>
                <c:pt idx="44">
                  <c:v>4.4081900000000003</c:v>
                </c:pt>
                <c:pt idx="45">
                  <c:v>4.5081375000000001</c:v>
                </c:pt>
                <c:pt idx="46">
                  <c:v>4.608085</c:v>
                </c:pt>
                <c:pt idx="47">
                  <c:v>4.7080324999999998</c:v>
                </c:pt>
                <c:pt idx="48">
                  <c:v>4.8079799999999997</c:v>
                </c:pt>
                <c:pt idx="49">
                  <c:v>4.9079275000000004</c:v>
                </c:pt>
                <c:pt idx="50">
                  <c:v>5.0078750000000003</c:v>
                </c:pt>
                <c:pt idx="51">
                  <c:v>5.1078225000000002</c:v>
                </c:pt>
                <c:pt idx="52">
                  <c:v>5.20777</c:v>
                </c:pt>
                <c:pt idx="53">
                  <c:v>5.3077174999999999</c:v>
                </c:pt>
                <c:pt idx="54">
                  <c:v>5.4076649999999997</c:v>
                </c:pt>
                <c:pt idx="55">
                  <c:v>5.5076124999999996</c:v>
                </c:pt>
                <c:pt idx="56">
                  <c:v>5.6075600000000003</c:v>
                </c:pt>
                <c:pt idx="57">
                  <c:v>5.7075075000000002</c:v>
                </c:pt>
                <c:pt idx="58">
                  <c:v>5.807455</c:v>
                </c:pt>
                <c:pt idx="59">
                  <c:v>5.9074024999999999</c:v>
                </c:pt>
                <c:pt idx="60">
                  <c:v>6.0073499999999997</c:v>
                </c:pt>
                <c:pt idx="61">
                  <c:v>6.1072974999999996</c:v>
                </c:pt>
                <c:pt idx="62">
                  <c:v>6.2072450000000003</c:v>
                </c:pt>
                <c:pt idx="63">
                  <c:v>6.3071925000000002</c:v>
                </c:pt>
                <c:pt idx="64">
                  <c:v>6.4071400000000001</c:v>
                </c:pt>
                <c:pt idx="65">
                  <c:v>6.5070874999999999</c:v>
                </c:pt>
                <c:pt idx="66">
                  <c:v>6.6070349999999998</c:v>
                </c:pt>
                <c:pt idx="67">
                  <c:v>6.7069824999999996</c:v>
                </c:pt>
                <c:pt idx="68">
                  <c:v>6.8069300000000004</c:v>
                </c:pt>
                <c:pt idx="69">
                  <c:v>6.9068775000000002</c:v>
                </c:pt>
                <c:pt idx="70">
                  <c:v>7.0068250000000001</c:v>
                </c:pt>
                <c:pt idx="71">
                  <c:v>7.1067724999999999</c:v>
                </c:pt>
                <c:pt idx="72">
                  <c:v>7.2067199999999998</c:v>
                </c:pt>
                <c:pt idx="73">
                  <c:v>7.3066674999999996</c:v>
                </c:pt>
                <c:pt idx="74">
                  <c:v>7.4066150000000004</c:v>
                </c:pt>
                <c:pt idx="75">
                  <c:v>7.5065625000000002</c:v>
                </c:pt>
                <c:pt idx="76">
                  <c:v>7.6065100000000001</c:v>
                </c:pt>
                <c:pt idx="77">
                  <c:v>7.7064575</c:v>
                </c:pt>
                <c:pt idx="78">
                  <c:v>7.8064049999999998</c:v>
                </c:pt>
                <c:pt idx="79">
                  <c:v>7.9063524999999997</c:v>
                </c:pt>
                <c:pt idx="80">
                  <c:v>8.0062999999999995</c:v>
                </c:pt>
                <c:pt idx="81">
                  <c:v>8.1062475000000003</c:v>
                </c:pt>
                <c:pt idx="82">
                  <c:v>8.2061949999999992</c:v>
                </c:pt>
                <c:pt idx="83">
                  <c:v>8.3061425</c:v>
                </c:pt>
                <c:pt idx="84">
                  <c:v>8.4060900000000007</c:v>
                </c:pt>
                <c:pt idx="85">
                  <c:v>8.5060374999999997</c:v>
                </c:pt>
                <c:pt idx="86">
                  <c:v>8.6059850000000004</c:v>
                </c:pt>
                <c:pt idx="87">
                  <c:v>8.7059324999999994</c:v>
                </c:pt>
                <c:pt idx="88">
                  <c:v>8.8058800000000002</c:v>
                </c:pt>
                <c:pt idx="89">
                  <c:v>8.9058274999999991</c:v>
                </c:pt>
                <c:pt idx="90">
                  <c:v>9.0057749999999999</c:v>
                </c:pt>
                <c:pt idx="91">
                  <c:v>9.1057225000000006</c:v>
                </c:pt>
                <c:pt idx="92">
                  <c:v>9.2056699999999996</c:v>
                </c:pt>
                <c:pt idx="93">
                  <c:v>9.3056175000000003</c:v>
                </c:pt>
                <c:pt idx="94">
                  <c:v>9.4055649999999993</c:v>
                </c:pt>
                <c:pt idx="95">
                  <c:v>9.5055125</c:v>
                </c:pt>
                <c:pt idx="96">
                  <c:v>9.6054600000000008</c:v>
                </c:pt>
                <c:pt idx="97">
                  <c:v>9.7054074999999997</c:v>
                </c:pt>
                <c:pt idx="98">
                  <c:v>9.8053550000000005</c:v>
                </c:pt>
                <c:pt idx="99">
                  <c:v>9.9053024999999995</c:v>
                </c:pt>
                <c:pt idx="100">
                  <c:v>10.00525</c:v>
                </c:pt>
                <c:pt idx="101">
                  <c:v>10.105197499999999</c:v>
                </c:pt>
                <c:pt idx="102">
                  <c:v>10.205145</c:v>
                </c:pt>
                <c:pt idx="103">
                  <c:v>10.305092500000001</c:v>
                </c:pt>
                <c:pt idx="104">
                  <c:v>10.40504</c:v>
                </c:pt>
                <c:pt idx="105">
                  <c:v>10.5049875</c:v>
                </c:pt>
                <c:pt idx="106">
                  <c:v>10.604934999999999</c:v>
                </c:pt>
                <c:pt idx="107">
                  <c:v>10.7048825</c:v>
                </c:pt>
                <c:pt idx="108">
                  <c:v>10.804830000000001</c:v>
                </c:pt>
                <c:pt idx="109">
                  <c:v>10.9047775</c:v>
                </c:pt>
                <c:pt idx="110">
                  <c:v>11.004725000000001</c:v>
                </c:pt>
                <c:pt idx="111">
                  <c:v>11.1046725</c:v>
                </c:pt>
                <c:pt idx="112">
                  <c:v>11.20462</c:v>
                </c:pt>
                <c:pt idx="113">
                  <c:v>11.304567499999999</c:v>
                </c:pt>
                <c:pt idx="114">
                  <c:v>11.404515</c:v>
                </c:pt>
                <c:pt idx="115">
                  <c:v>11.504462500000001</c:v>
                </c:pt>
                <c:pt idx="116">
                  <c:v>11.60441</c:v>
                </c:pt>
                <c:pt idx="117">
                  <c:v>11.7043575</c:v>
                </c:pt>
                <c:pt idx="118">
                  <c:v>11.804304999999999</c:v>
                </c:pt>
                <c:pt idx="119">
                  <c:v>11.9042525</c:v>
                </c:pt>
                <c:pt idx="120">
                  <c:v>12.004200000000001</c:v>
                </c:pt>
                <c:pt idx="121">
                  <c:v>12.1041475</c:v>
                </c:pt>
                <c:pt idx="122">
                  <c:v>12.204095000000001</c:v>
                </c:pt>
                <c:pt idx="123">
                  <c:v>12.3040425</c:v>
                </c:pt>
                <c:pt idx="124">
                  <c:v>12.40399</c:v>
                </c:pt>
                <c:pt idx="125">
                  <c:v>12.503937499999999</c:v>
                </c:pt>
                <c:pt idx="126">
                  <c:v>12.603885</c:v>
                </c:pt>
                <c:pt idx="127">
                  <c:v>12.703832500000001</c:v>
                </c:pt>
                <c:pt idx="128">
                  <c:v>12.80378</c:v>
                </c:pt>
                <c:pt idx="129">
                  <c:v>12.9037275</c:v>
                </c:pt>
                <c:pt idx="130">
                  <c:v>13.003674999999999</c:v>
                </c:pt>
                <c:pt idx="131">
                  <c:v>13.1036225</c:v>
                </c:pt>
                <c:pt idx="132">
                  <c:v>13.203569999999999</c:v>
                </c:pt>
                <c:pt idx="133">
                  <c:v>13.3035175</c:v>
                </c:pt>
                <c:pt idx="134">
                  <c:v>13.403465000000001</c:v>
                </c:pt>
                <c:pt idx="135">
                  <c:v>13.5034125</c:v>
                </c:pt>
                <c:pt idx="136">
                  <c:v>13.60336</c:v>
                </c:pt>
                <c:pt idx="137">
                  <c:v>13.703307499999999</c:v>
                </c:pt>
                <c:pt idx="138">
                  <c:v>13.803255</c:v>
                </c:pt>
                <c:pt idx="139">
                  <c:v>13.903202500000001</c:v>
                </c:pt>
                <c:pt idx="140">
                  <c:v>14.00315</c:v>
                </c:pt>
                <c:pt idx="141">
                  <c:v>14.103097500000001</c:v>
                </c:pt>
                <c:pt idx="142">
                  <c:v>14.203044999999999</c:v>
                </c:pt>
                <c:pt idx="143">
                  <c:v>14.3029925</c:v>
                </c:pt>
                <c:pt idx="144">
                  <c:v>14.402939999999999</c:v>
                </c:pt>
                <c:pt idx="145">
                  <c:v>14.5028875</c:v>
                </c:pt>
                <c:pt idx="146">
                  <c:v>14.602835000000001</c:v>
                </c:pt>
                <c:pt idx="147">
                  <c:v>14.7027825</c:v>
                </c:pt>
                <c:pt idx="148">
                  <c:v>14.80273</c:v>
                </c:pt>
                <c:pt idx="149">
                  <c:v>14.902677499999999</c:v>
                </c:pt>
                <c:pt idx="150">
                  <c:v>15.002625</c:v>
                </c:pt>
                <c:pt idx="151">
                  <c:v>15.102572500000001</c:v>
                </c:pt>
                <c:pt idx="152">
                  <c:v>15.20252</c:v>
                </c:pt>
                <c:pt idx="153">
                  <c:v>15.302467500000001</c:v>
                </c:pt>
                <c:pt idx="154">
                  <c:v>15.402415</c:v>
                </c:pt>
                <c:pt idx="155">
                  <c:v>15.5023625</c:v>
                </c:pt>
                <c:pt idx="156">
                  <c:v>15.602309999999999</c:v>
                </c:pt>
                <c:pt idx="157">
                  <c:v>15.7022575</c:v>
                </c:pt>
                <c:pt idx="158">
                  <c:v>15.802205000000001</c:v>
                </c:pt>
                <c:pt idx="159">
                  <c:v>15.9021525</c:v>
                </c:pt>
                <c:pt idx="160">
                  <c:v>16.002099999999999</c:v>
                </c:pt>
                <c:pt idx="161">
                  <c:v>16.102047500000001</c:v>
                </c:pt>
                <c:pt idx="162">
                  <c:v>16.201995</c:v>
                </c:pt>
                <c:pt idx="163">
                  <c:v>16.301942499999999</c:v>
                </c:pt>
                <c:pt idx="164">
                  <c:v>16.401890000000002</c:v>
                </c:pt>
                <c:pt idx="165">
                  <c:v>16.501837500000001</c:v>
                </c:pt>
                <c:pt idx="166">
                  <c:v>16.601785</c:v>
                </c:pt>
                <c:pt idx="167">
                  <c:v>16.701732499999999</c:v>
                </c:pt>
                <c:pt idx="168">
                  <c:v>16.801680000000001</c:v>
                </c:pt>
                <c:pt idx="169">
                  <c:v>16.9016275</c:v>
                </c:pt>
                <c:pt idx="170">
                  <c:v>17.001574999999999</c:v>
                </c:pt>
                <c:pt idx="171">
                  <c:v>17.101522500000002</c:v>
                </c:pt>
                <c:pt idx="172">
                  <c:v>17.20147</c:v>
                </c:pt>
                <c:pt idx="173">
                  <c:v>17.301417499999999</c:v>
                </c:pt>
                <c:pt idx="174">
                  <c:v>17.401364999999998</c:v>
                </c:pt>
                <c:pt idx="175">
                  <c:v>17.501312500000001</c:v>
                </c:pt>
                <c:pt idx="176">
                  <c:v>17.60126</c:v>
                </c:pt>
                <c:pt idx="177">
                  <c:v>17.701207499999999</c:v>
                </c:pt>
                <c:pt idx="178">
                  <c:v>17.801155000000001</c:v>
                </c:pt>
                <c:pt idx="179">
                  <c:v>17.9011025</c:v>
                </c:pt>
                <c:pt idx="180">
                  <c:v>18.001049999999999</c:v>
                </c:pt>
                <c:pt idx="181">
                  <c:v>18.100997499999998</c:v>
                </c:pt>
                <c:pt idx="182">
                  <c:v>18.200945000000001</c:v>
                </c:pt>
                <c:pt idx="183">
                  <c:v>18.3008925</c:v>
                </c:pt>
                <c:pt idx="184">
                  <c:v>18.400839999999999</c:v>
                </c:pt>
                <c:pt idx="185">
                  <c:v>18.500787500000001</c:v>
                </c:pt>
                <c:pt idx="186">
                  <c:v>18.600735</c:v>
                </c:pt>
                <c:pt idx="187">
                  <c:v>18.700682499999999</c:v>
                </c:pt>
                <c:pt idx="188">
                  <c:v>18.800630000000002</c:v>
                </c:pt>
                <c:pt idx="189">
                  <c:v>18.900577500000001</c:v>
                </c:pt>
                <c:pt idx="190">
                  <c:v>19.000525</c:v>
                </c:pt>
                <c:pt idx="191">
                  <c:v>19.100472499999999</c:v>
                </c:pt>
                <c:pt idx="192">
                  <c:v>19.200420000000001</c:v>
                </c:pt>
                <c:pt idx="193">
                  <c:v>19.3003675</c:v>
                </c:pt>
                <c:pt idx="194">
                  <c:v>19.400314999999999</c:v>
                </c:pt>
                <c:pt idx="195">
                  <c:v>19.500262500000002</c:v>
                </c:pt>
                <c:pt idx="196">
                  <c:v>19.600210000000001</c:v>
                </c:pt>
                <c:pt idx="197">
                  <c:v>19.7001575</c:v>
                </c:pt>
                <c:pt idx="198">
                  <c:v>19.800104999999999</c:v>
                </c:pt>
                <c:pt idx="199">
                  <c:v>19.900052500000001</c:v>
                </c:pt>
                <c:pt idx="200">
                  <c:v>20</c:v>
                </c:pt>
              </c:numCache>
            </c:numRef>
          </c:xVal>
          <c:yVal>
            <c:numRef>
              <c:f>'Tuner IP3'!$G$8:$G$208</c:f>
              <c:numCache>
                <c:formatCode>General</c:formatCode>
                <c:ptCount val="201"/>
                <c:pt idx="0">
                  <c:v>-4.1937169999999995</c:v>
                </c:pt>
                <c:pt idx="1">
                  <c:v>-4.238664</c:v>
                </c:pt>
                <c:pt idx="2">
                  <c:v>-4.6032630000000001</c:v>
                </c:pt>
                <c:pt idx="3">
                  <c:v>-4.5548310000000001</c:v>
                </c:pt>
                <c:pt idx="4">
                  <c:v>-4.7842800000000008</c:v>
                </c:pt>
                <c:pt idx="5">
                  <c:v>-4.8044510000000002</c:v>
                </c:pt>
                <c:pt idx="6">
                  <c:v>-4.9010429999999996</c:v>
                </c:pt>
                <c:pt idx="7">
                  <c:v>-4.9364749999999997</c:v>
                </c:pt>
                <c:pt idx="8">
                  <c:v>-4.9721840000000004</c:v>
                </c:pt>
                <c:pt idx="9">
                  <c:v>-5.0805290000000003</c:v>
                </c:pt>
                <c:pt idx="10">
                  <c:v>-5.0031909999999993</c:v>
                </c:pt>
                <c:pt idx="11">
                  <c:v>-5.2047290000000004</c:v>
                </c:pt>
                <c:pt idx="12">
                  <c:v>-5.1712369999999996</c:v>
                </c:pt>
                <c:pt idx="13">
                  <c:v>-5.1195609999999991</c:v>
                </c:pt>
                <c:pt idx="14">
                  <c:v>-5.4190190000000005</c:v>
                </c:pt>
                <c:pt idx="15">
                  <c:v>-5.1245560000000001</c:v>
                </c:pt>
                <c:pt idx="16">
                  <c:v>-5.2796669999999999</c:v>
                </c:pt>
                <c:pt idx="17">
                  <c:v>-4.7908770000000001</c:v>
                </c:pt>
                <c:pt idx="18">
                  <c:v>-5.0009720000000009</c:v>
                </c:pt>
                <c:pt idx="19">
                  <c:v>-4.8999539999999993</c:v>
                </c:pt>
                <c:pt idx="20">
                  <c:v>-5.0931479999999993</c:v>
                </c:pt>
                <c:pt idx="21">
                  <c:v>-4.8220189999999992</c:v>
                </c:pt>
                <c:pt idx="22">
                  <c:v>-4.7477409999999995</c:v>
                </c:pt>
                <c:pt idx="23">
                  <c:v>-4.8695160000000008</c:v>
                </c:pt>
                <c:pt idx="24">
                  <c:v>-4.7335410000000007</c:v>
                </c:pt>
                <c:pt idx="25">
                  <c:v>-5.0321440000000006</c:v>
                </c:pt>
                <c:pt idx="26">
                  <c:v>-4.9076409999999999</c:v>
                </c:pt>
                <c:pt idx="27">
                  <c:v>-4.8332529999999991</c:v>
                </c:pt>
                <c:pt idx="28">
                  <c:v>-5.1578599999999994</c:v>
                </c:pt>
                <c:pt idx="29">
                  <c:v>-5.396801</c:v>
                </c:pt>
                <c:pt idx="30">
                  <c:v>-5.5585930000000001</c:v>
                </c:pt>
                <c:pt idx="31">
                  <c:v>-5.3824050000000003</c:v>
                </c:pt>
                <c:pt idx="32">
                  <c:v>-5.197298</c:v>
                </c:pt>
                <c:pt idx="33">
                  <c:v>-5.5473850000000002</c:v>
                </c:pt>
                <c:pt idx="34">
                  <c:v>-5.2552199999999996</c:v>
                </c:pt>
                <c:pt idx="35">
                  <c:v>-5.3454870000000003</c:v>
                </c:pt>
                <c:pt idx="36">
                  <c:v>-5.3434460000000001</c:v>
                </c:pt>
                <c:pt idx="37">
                  <c:v>-5.2465109999999999</c:v>
                </c:pt>
                <c:pt idx="38">
                  <c:v>-5.3657719999999998</c:v>
                </c:pt>
                <c:pt idx="39">
                  <c:v>-5.4815360000000002</c:v>
                </c:pt>
                <c:pt idx="40">
                  <c:v>-5.3821239999999992</c:v>
                </c:pt>
                <c:pt idx="41">
                  <c:v>-5.5652249999999999</c:v>
                </c:pt>
                <c:pt idx="42">
                  <c:v>-5.5127679999999994</c:v>
                </c:pt>
                <c:pt idx="43">
                  <c:v>-5.5949209999999994</c:v>
                </c:pt>
                <c:pt idx="44">
                  <c:v>-5.6554570000000002</c:v>
                </c:pt>
                <c:pt idx="45">
                  <c:v>-5.7327209999999997</c:v>
                </c:pt>
                <c:pt idx="46">
                  <c:v>-5.7310789999999994</c:v>
                </c:pt>
                <c:pt idx="47">
                  <c:v>-5.7787690000000005</c:v>
                </c:pt>
                <c:pt idx="48">
                  <c:v>-5.5236249999999991</c:v>
                </c:pt>
                <c:pt idx="49">
                  <c:v>-5.7293179999999992</c:v>
                </c:pt>
                <c:pt idx="50">
                  <c:v>-5.5556190000000001</c:v>
                </c:pt>
                <c:pt idx="51">
                  <c:v>-5.6550069999999995</c:v>
                </c:pt>
                <c:pt idx="52">
                  <c:v>-5.6543539999999997</c:v>
                </c:pt>
                <c:pt idx="53">
                  <c:v>-5.7981309999999997</c:v>
                </c:pt>
                <c:pt idx="54">
                  <c:v>-5.7574679999999994</c:v>
                </c:pt>
                <c:pt idx="55">
                  <c:v>-5.799887</c:v>
                </c:pt>
                <c:pt idx="56">
                  <c:v>-6.0116019999999999</c:v>
                </c:pt>
                <c:pt idx="57">
                  <c:v>-6.0221370000000007</c:v>
                </c:pt>
                <c:pt idx="58">
                  <c:v>-6.0551260000000013</c:v>
                </c:pt>
                <c:pt idx="59">
                  <c:v>-5.9842709999999997</c:v>
                </c:pt>
                <c:pt idx="60">
                  <c:v>-5.8570620000000009</c:v>
                </c:pt>
                <c:pt idx="61">
                  <c:v>-5.9851369999999999</c:v>
                </c:pt>
                <c:pt idx="62">
                  <c:v>-5.909179</c:v>
                </c:pt>
                <c:pt idx="63">
                  <c:v>-5.9794099999999997</c:v>
                </c:pt>
                <c:pt idx="64">
                  <c:v>-5.8601259999999993</c:v>
                </c:pt>
                <c:pt idx="65">
                  <c:v>-5.7419820000000001</c:v>
                </c:pt>
                <c:pt idx="66">
                  <c:v>-5.6832609999999999</c:v>
                </c:pt>
                <c:pt idx="67">
                  <c:v>-5.4965100000000007</c:v>
                </c:pt>
                <c:pt idx="68">
                  <c:v>-5.4954059999999991</c:v>
                </c:pt>
                <c:pt idx="69">
                  <c:v>-5.6127109999999991</c:v>
                </c:pt>
                <c:pt idx="70">
                  <c:v>-5.4386130000000001</c:v>
                </c:pt>
                <c:pt idx="71">
                  <c:v>-5.6244859999999992</c:v>
                </c:pt>
                <c:pt idx="72">
                  <c:v>-5.438815</c:v>
                </c:pt>
                <c:pt idx="73">
                  <c:v>-5.5150839999999999</c:v>
                </c:pt>
                <c:pt idx="74">
                  <c:v>-5.4265319999999999</c:v>
                </c:pt>
                <c:pt idx="75">
                  <c:v>-5.4581540000000004</c:v>
                </c:pt>
                <c:pt idx="76">
                  <c:v>-5.6285710000000009</c:v>
                </c:pt>
                <c:pt idx="77">
                  <c:v>-5.7456300000000002</c:v>
                </c:pt>
                <c:pt idx="78">
                  <c:v>-5.6179030000000001</c:v>
                </c:pt>
                <c:pt idx="79">
                  <c:v>-5.7007320000000004</c:v>
                </c:pt>
                <c:pt idx="80">
                  <c:v>-5.8805289999999992</c:v>
                </c:pt>
                <c:pt idx="81">
                  <c:v>-5.7553830000000001</c:v>
                </c:pt>
                <c:pt idx="82">
                  <c:v>-5.9615179999999999</c:v>
                </c:pt>
                <c:pt idx="83">
                  <c:v>-5.8579050000000006</c:v>
                </c:pt>
                <c:pt idx="84">
                  <c:v>-6.116185999999999</c:v>
                </c:pt>
                <c:pt idx="85">
                  <c:v>-6.0502679999999991</c:v>
                </c:pt>
                <c:pt idx="86">
                  <c:v>-6.3398040000000009</c:v>
                </c:pt>
                <c:pt idx="87">
                  <c:v>-6.303249000000001</c:v>
                </c:pt>
                <c:pt idx="88">
                  <c:v>-6.4120899999999992</c:v>
                </c:pt>
                <c:pt idx="89">
                  <c:v>-6.5560459999999985</c:v>
                </c:pt>
                <c:pt idx="90">
                  <c:v>-6.4986290000000011</c:v>
                </c:pt>
                <c:pt idx="91">
                  <c:v>-6.4505690000000016</c:v>
                </c:pt>
                <c:pt idx="92">
                  <c:v>-6.4881209999999996</c:v>
                </c:pt>
                <c:pt idx="93">
                  <c:v>-6.5901679999999985</c:v>
                </c:pt>
                <c:pt idx="94">
                  <c:v>-6.5005990000000011</c:v>
                </c:pt>
                <c:pt idx="95">
                  <c:v>-6.5534689999999998</c:v>
                </c:pt>
                <c:pt idx="96">
                  <c:v>-6.298687000000001</c:v>
                </c:pt>
                <c:pt idx="97">
                  <c:v>-6.3544640000000001</c:v>
                </c:pt>
                <c:pt idx="98">
                  <c:v>-5.9483359999999994</c:v>
                </c:pt>
                <c:pt idx="99">
                  <c:v>-6.2390879999999989</c:v>
                </c:pt>
                <c:pt idx="100">
                  <c:v>-6.1389539999999982</c:v>
                </c:pt>
                <c:pt idx="101">
                  <c:v>-6.2161240000000006</c:v>
                </c:pt>
                <c:pt idx="102">
                  <c:v>-6.2851770000000009</c:v>
                </c:pt>
                <c:pt idx="103">
                  <c:v>-6.1965980000000016</c:v>
                </c:pt>
                <c:pt idx="104">
                  <c:v>-6.534796</c:v>
                </c:pt>
                <c:pt idx="105">
                  <c:v>-6.4278580000000005</c:v>
                </c:pt>
                <c:pt idx="106">
                  <c:v>-6.6989729999999987</c:v>
                </c:pt>
                <c:pt idx="107">
                  <c:v>-6.5611500000000014</c:v>
                </c:pt>
                <c:pt idx="108">
                  <c:v>-6.7365819999999985</c:v>
                </c:pt>
                <c:pt idx="109">
                  <c:v>-6.5579430000000016</c:v>
                </c:pt>
                <c:pt idx="110">
                  <c:v>-6.489332000000001</c:v>
                </c:pt>
                <c:pt idx="111">
                  <c:v>-6.4462550000000007</c:v>
                </c:pt>
                <c:pt idx="112">
                  <c:v>-6.5434950000000001</c:v>
                </c:pt>
                <c:pt idx="113">
                  <c:v>-6.5807019999999987</c:v>
                </c:pt>
                <c:pt idx="114">
                  <c:v>-6.4204480000000004</c:v>
                </c:pt>
                <c:pt idx="115">
                  <c:v>-6.4897099999999988</c:v>
                </c:pt>
                <c:pt idx="116">
                  <c:v>-6.4440589999999993</c:v>
                </c:pt>
                <c:pt idx="117">
                  <c:v>-6.4108750000000008</c:v>
                </c:pt>
                <c:pt idx="118">
                  <c:v>-6.3779719999999998</c:v>
                </c:pt>
                <c:pt idx="119">
                  <c:v>-6.473745000000001</c:v>
                </c:pt>
                <c:pt idx="120">
                  <c:v>-6.3066980000000008</c:v>
                </c:pt>
                <c:pt idx="121">
                  <c:v>-6.4211810000000007</c:v>
                </c:pt>
                <c:pt idx="122">
                  <c:v>-6.2152400000000014</c:v>
                </c:pt>
                <c:pt idx="123">
                  <c:v>-6.4599399999999996</c:v>
                </c:pt>
                <c:pt idx="124">
                  <c:v>-6.2002050000000004</c:v>
                </c:pt>
                <c:pt idx="125">
                  <c:v>-6.2659650000000013</c:v>
                </c:pt>
                <c:pt idx="126">
                  <c:v>-6.1523280000000007</c:v>
                </c:pt>
                <c:pt idx="127">
                  <c:v>-6.4049639999999997</c:v>
                </c:pt>
                <c:pt idx="128">
                  <c:v>-6.4187639999999995</c:v>
                </c:pt>
                <c:pt idx="129">
                  <c:v>-6.2813969999999983</c:v>
                </c:pt>
                <c:pt idx="130">
                  <c:v>-6.403492</c:v>
                </c:pt>
                <c:pt idx="131">
                  <c:v>-6.4336570000000002</c:v>
                </c:pt>
                <c:pt idx="132">
                  <c:v>-6.6481899999999996</c:v>
                </c:pt>
                <c:pt idx="133">
                  <c:v>-6.2612740000000002</c:v>
                </c:pt>
                <c:pt idx="134">
                  <c:v>-6.6321200000000005</c:v>
                </c:pt>
                <c:pt idx="135">
                  <c:v>-6.5640849999999986</c:v>
                </c:pt>
                <c:pt idx="136">
                  <c:v>-6.7105770000000007</c:v>
                </c:pt>
                <c:pt idx="137">
                  <c:v>-6.8167919999999995</c:v>
                </c:pt>
                <c:pt idx="138">
                  <c:v>-6.9616089999999993</c:v>
                </c:pt>
                <c:pt idx="139">
                  <c:v>-6.9706629999999983</c:v>
                </c:pt>
                <c:pt idx="140">
                  <c:v>-7.1142639999999986</c:v>
                </c:pt>
                <c:pt idx="141">
                  <c:v>-7.1890129999999992</c:v>
                </c:pt>
                <c:pt idx="142">
                  <c:v>-7.1514510000000016</c:v>
                </c:pt>
                <c:pt idx="143">
                  <c:v>-7.3311409999999988</c:v>
                </c:pt>
                <c:pt idx="144">
                  <c:v>-7.2817900000000009</c:v>
                </c:pt>
                <c:pt idx="145">
                  <c:v>-7.6173320000000011</c:v>
                </c:pt>
                <c:pt idx="146">
                  <c:v>-7.4825209999999984</c:v>
                </c:pt>
                <c:pt idx="147">
                  <c:v>-7.9732529999999997</c:v>
                </c:pt>
                <c:pt idx="148">
                  <c:v>-7.9876770000000015</c:v>
                </c:pt>
                <c:pt idx="149">
                  <c:v>-8.1267299999999985</c:v>
                </c:pt>
                <c:pt idx="150">
                  <c:v>-8.3487630000000017</c:v>
                </c:pt>
                <c:pt idx="151">
                  <c:v>-8.4563120000000005</c:v>
                </c:pt>
                <c:pt idx="152">
                  <c:v>-8.5465069999999983</c:v>
                </c:pt>
                <c:pt idx="153">
                  <c:v>-8.8246380000000002</c:v>
                </c:pt>
                <c:pt idx="154">
                  <c:v>-8.7445260000000005</c:v>
                </c:pt>
                <c:pt idx="155">
                  <c:v>-8.9023719999999997</c:v>
                </c:pt>
                <c:pt idx="156">
                  <c:v>-8.8578849999999996</c:v>
                </c:pt>
                <c:pt idx="157">
                  <c:v>-8.8060860000000005</c:v>
                </c:pt>
                <c:pt idx="158">
                  <c:v>-8.8343029999999985</c:v>
                </c:pt>
                <c:pt idx="159">
                  <c:v>-8.6260699999999986</c:v>
                </c:pt>
                <c:pt idx="160">
                  <c:v>-8.9998719999999999</c:v>
                </c:pt>
                <c:pt idx="161">
                  <c:v>-9.1389899999999997</c:v>
                </c:pt>
                <c:pt idx="162">
                  <c:v>-9.1521849999999993</c:v>
                </c:pt>
                <c:pt idx="163">
                  <c:v>-9.2535990000000012</c:v>
                </c:pt>
                <c:pt idx="164">
                  <c:v>-9.0302539999999993</c:v>
                </c:pt>
                <c:pt idx="165">
                  <c:v>-9.2195110000000007</c:v>
                </c:pt>
                <c:pt idx="166">
                  <c:v>-9.1114139999999999</c:v>
                </c:pt>
                <c:pt idx="167">
                  <c:v>-9.0292320000000004</c:v>
                </c:pt>
                <c:pt idx="168">
                  <c:v>-8.704422000000001</c:v>
                </c:pt>
                <c:pt idx="169">
                  <c:v>-8.5846790000000013</c:v>
                </c:pt>
                <c:pt idx="170">
                  <c:v>-8.5701479999999997</c:v>
                </c:pt>
                <c:pt idx="171">
                  <c:v>-8.4904580000000003</c:v>
                </c:pt>
                <c:pt idx="172">
                  <c:v>-8.4654689999999988</c:v>
                </c:pt>
                <c:pt idx="173">
                  <c:v>-8.4009439999999991</c:v>
                </c:pt>
                <c:pt idx="174">
                  <c:v>-8.561001000000001</c:v>
                </c:pt>
                <c:pt idx="175">
                  <c:v>-8.610125</c:v>
                </c:pt>
                <c:pt idx="176">
                  <c:v>-8.5957159999999995</c:v>
                </c:pt>
                <c:pt idx="177">
                  <c:v>-8.6264000000000003</c:v>
                </c:pt>
                <c:pt idx="178">
                  <c:v>-8.6027340000000017</c:v>
                </c:pt>
                <c:pt idx="179">
                  <c:v>-8.5513189999999994</c:v>
                </c:pt>
                <c:pt idx="180">
                  <c:v>-8.4125580000000006</c:v>
                </c:pt>
                <c:pt idx="181">
                  <c:v>-8.3107469999999992</c:v>
                </c:pt>
                <c:pt idx="182">
                  <c:v>-8.0610469999999985</c:v>
                </c:pt>
                <c:pt idx="183">
                  <c:v>-8.0438839999999985</c:v>
                </c:pt>
                <c:pt idx="184">
                  <c:v>-7.8994940000000007</c:v>
                </c:pt>
                <c:pt idx="185">
                  <c:v>-7.5941639999999992</c:v>
                </c:pt>
                <c:pt idx="186">
                  <c:v>-8.0534800000000004</c:v>
                </c:pt>
                <c:pt idx="187">
                  <c:v>-8.1089899999999986</c:v>
                </c:pt>
                <c:pt idx="188">
                  <c:v>-8.1666699999999999</c:v>
                </c:pt>
                <c:pt idx="189">
                  <c:v>-8.4490200000000009</c:v>
                </c:pt>
                <c:pt idx="190">
                  <c:v>-8.7345520000000008</c:v>
                </c:pt>
                <c:pt idx="191">
                  <c:v>-8.939309999999999</c:v>
                </c:pt>
                <c:pt idx="192">
                  <c:v>-9.0240730000000013</c:v>
                </c:pt>
                <c:pt idx="193">
                  <c:v>-9.0769500000000001</c:v>
                </c:pt>
                <c:pt idx="194">
                  <c:v>-9.3356589999999997</c:v>
                </c:pt>
                <c:pt idx="195">
                  <c:v>-9.2467439999999996</c:v>
                </c:pt>
                <c:pt idx="196">
                  <c:v>-9.0360009999999988</c:v>
                </c:pt>
                <c:pt idx="197">
                  <c:v>-9.158175</c:v>
                </c:pt>
                <c:pt idx="198">
                  <c:v>-8.9583189999999995</c:v>
                </c:pt>
                <c:pt idx="199">
                  <c:v>-8.9687039999999989</c:v>
                </c:pt>
                <c:pt idx="200">
                  <c:v>-8.9559399999999982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BC-4D90-ADA7-6B3AF926C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03136"/>
        <c:axId val="72605056"/>
        <c:extLst/>
      </c:scatterChart>
      <c:valAx>
        <c:axId val="72603136"/>
        <c:scaling>
          <c:orientation val="minMax"/>
          <c:max val="2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2605056"/>
        <c:crosses val="autoZero"/>
        <c:crossBetween val="midCat"/>
        <c:majorUnit val="4"/>
      </c:valAx>
      <c:valAx>
        <c:axId val="72605056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260313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458847558634422"/>
          <c:y val="0.60867782152230976"/>
          <c:w val="0.25609444379765428"/>
          <c:h val="0.1441688538932633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0LO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'2Ix0L'!$F$5:$F$102</c:f>
              <c:numCache>
                <c:formatCode>General</c:formatCode>
                <c:ptCount val="98"/>
                <c:pt idx="0">
                  <c:v>18.224489795918</c:v>
                </c:pt>
                <c:pt idx="1">
                  <c:v>18.448979591837002</c:v>
                </c:pt>
                <c:pt idx="2">
                  <c:v>18.673469387755002</c:v>
                </c:pt>
                <c:pt idx="3">
                  <c:v>18.897959183672999</c:v>
                </c:pt>
                <c:pt idx="4">
                  <c:v>19.122448979592001</c:v>
                </c:pt>
                <c:pt idx="5">
                  <c:v>19.346938775509997</c:v>
                </c:pt>
                <c:pt idx="6">
                  <c:v>19.571428571428999</c:v>
                </c:pt>
                <c:pt idx="7">
                  <c:v>19.795918367346999</c:v>
                </c:pt>
                <c:pt idx="8">
                  <c:v>20.020408163265</c:v>
                </c:pt>
                <c:pt idx="9">
                  <c:v>20.244897959183998</c:v>
                </c:pt>
                <c:pt idx="10">
                  <c:v>20.469387755102002</c:v>
                </c:pt>
                <c:pt idx="11">
                  <c:v>20.693877551020002</c:v>
                </c:pt>
                <c:pt idx="12">
                  <c:v>20.918367346939</c:v>
                </c:pt>
                <c:pt idx="13">
                  <c:v>21.142857142856997</c:v>
                </c:pt>
                <c:pt idx="14">
                  <c:v>21.367346938776002</c:v>
                </c:pt>
                <c:pt idx="15">
                  <c:v>21.591836734693999</c:v>
                </c:pt>
                <c:pt idx="16">
                  <c:v>21.816326530611999</c:v>
                </c:pt>
                <c:pt idx="17">
                  <c:v>22.040816326530997</c:v>
                </c:pt>
                <c:pt idx="18">
                  <c:v>22.265306122449001</c:v>
                </c:pt>
                <c:pt idx="19">
                  <c:v>22.489795918367001</c:v>
                </c:pt>
                <c:pt idx="20">
                  <c:v>22.714285714286</c:v>
                </c:pt>
                <c:pt idx="21">
                  <c:v>22.938775510204</c:v>
                </c:pt>
                <c:pt idx="22">
                  <c:v>23.163265306122003</c:v>
                </c:pt>
                <c:pt idx="23">
                  <c:v>23.387755102041002</c:v>
                </c:pt>
                <c:pt idx="24">
                  <c:v>23.612244897958998</c:v>
                </c:pt>
                <c:pt idx="25">
                  <c:v>23.836734693877997</c:v>
                </c:pt>
                <c:pt idx="26">
                  <c:v>24.061224489796</c:v>
                </c:pt>
                <c:pt idx="27">
                  <c:v>24.285714285714</c:v>
                </c:pt>
                <c:pt idx="28">
                  <c:v>24.510204081632999</c:v>
                </c:pt>
                <c:pt idx="29">
                  <c:v>24.734693877550999</c:v>
                </c:pt>
                <c:pt idx="30">
                  <c:v>24.959183673469003</c:v>
                </c:pt>
                <c:pt idx="31">
                  <c:v>25.183673469388001</c:v>
                </c:pt>
                <c:pt idx="32">
                  <c:v>25.408163265306001</c:v>
                </c:pt>
                <c:pt idx="33">
                  <c:v>25.632653061223998</c:v>
                </c:pt>
                <c:pt idx="34">
                  <c:v>25.857142857143003</c:v>
                </c:pt>
                <c:pt idx="35">
                  <c:v>26.081632653061</c:v>
                </c:pt>
                <c:pt idx="36">
                  <c:v>26.306122448979998</c:v>
                </c:pt>
                <c:pt idx="37">
                  <c:v>26.530612244897998</c:v>
                </c:pt>
                <c:pt idx="38">
                  <c:v>26.755102040816002</c:v>
                </c:pt>
                <c:pt idx="39">
                  <c:v>26.979591836735</c:v>
                </c:pt>
                <c:pt idx="40">
                  <c:v>27.204081632653001</c:v>
                </c:pt>
                <c:pt idx="41">
                  <c:v>27.428571428571001</c:v>
                </c:pt>
                <c:pt idx="42">
                  <c:v>27.653061224490003</c:v>
                </c:pt>
                <c:pt idx="43">
                  <c:v>27.877551020407999</c:v>
                </c:pt>
                <c:pt idx="44">
                  <c:v>28.102040816327001</c:v>
                </c:pt>
                <c:pt idx="45">
                  <c:v>28.326530612244998</c:v>
                </c:pt>
                <c:pt idx="46">
                  <c:v>28.551020408162998</c:v>
                </c:pt>
                <c:pt idx="47">
                  <c:v>28.775510204082</c:v>
                </c:pt>
                <c:pt idx="48">
                  <c:v>29</c:v>
                </c:pt>
                <c:pt idx="49">
                  <c:v>29.224489795918</c:v>
                </c:pt>
                <c:pt idx="50">
                  <c:v>29.448979591837002</c:v>
                </c:pt>
                <c:pt idx="51">
                  <c:v>29.673469387755002</c:v>
                </c:pt>
                <c:pt idx="52">
                  <c:v>29.897959183672999</c:v>
                </c:pt>
                <c:pt idx="53">
                  <c:v>30.122448979592001</c:v>
                </c:pt>
                <c:pt idx="54">
                  <c:v>30.346938775509997</c:v>
                </c:pt>
                <c:pt idx="55">
                  <c:v>30.571428571428999</c:v>
                </c:pt>
                <c:pt idx="56">
                  <c:v>30.795918367346999</c:v>
                </c:pt>
                <c:pt idx="57">
                  <c:v>31.020408163265</c:v>
                </c:pt>
                <c:pt idx="58">
                  <c:v>31.244897959183998</c:v>
                </c:pt>
                <c:pt idx="59">
                  <c:v>31.469387755102002</c:v>
                </c:pt>
                <c:pt idx="60">
                  <c:v>31.693877551020002</c:v>
                </c:pt>
                <c:pt idx="61">
                  <c:v>31.918367346939</c:v>
                </c:pt>
                <c:pt idx="62">
                  <c:v>32.142857142856997</c:v>
                </c:pt>
                <c:pt idx="63">
                  <c:v>32.367346938776002</c:v>
                </c:pt>
                <c:pt idx="64">
                  <c:v>32.591836734693999</c:v>
                </c:pt>
                <c:pt idx="65">
                  <c:v>32.816326530612002</c:v>
                </c:pt>
                <c:pt idx="66">
                  <c:v>33.040816326531001</c:v>
                </c:pt>
                <c:pt idx="67">
                  <c:v>33.265306122449005</c:v>
                </c:pt>
                <c:pt idx="68">
                  <c:v>33.489795918367001</c:v>
                </c:pt>
                <c:pt idx="69">
                  <c:v>33.714285714286</c:v>
                </c:pt>
                <c:pt idx="70">
                  <c:v>33.938775510203996</c:v>
                </c:pt>
                <c:pt idx="71">
                  <c:v>34.163265306122</c:v>
                </c:pt>
                <c:pt idx="72">
                  <c:v>34.387755102040998</c:v>
                </c:pt>
                <c:pt idx="73">
                  <c:v>34.612244897959002</c:v>
                </c:pt>
                <c:pt idx="74">
                  <c:v>34.836734693878</c:v>
                </c:pt>
                <c:pt idx="75">
                  <c:v>35.061224489795997</c:v>
                </c:pt>
                <c:pt idx="76">
                  <c:v>35.285714285713993</c:v>
                </c:pt>
                <c:pt idx="77">
                  <c:v>35.510204081633006</c:v>
                </c:pt>
                <c:pt idx="78">
                  <c:v>35.734693877551003</c:v>
                </c:pt>
                <c:pt idx="79">
                  <c:v>35.959183673468999</c:v>
                </c:pt>
                <c:pt idx="80">
                  <c:v>36.183673469387998</c:v>
                </c:pt>
                <c:pt idx="81">
                  <c:v>36.408163265306001</c:v>
                </c:pt>
                <c:pt idx="82">
                  <c:v>36.632653061223998</c:v>
                </c:pt>
                <c:pt idx="83">
                  <c:v>36.857142857142996</c:v>
                </c:pt>
                <c:pt idx="84">
                  <c:v>37.081632653061</c:v>
                </c:pt>
                <c:pt idx="85">
                  <c:v>37.306122448980005</c:v>
                </c:pt>
                <c:pt idx="86">
                  <c:v>37.530612244898002</c:v>
                </c:pt>
                <c:pt idx="87">
                  <c:v>37.755102040815999</c:v>
                </c:pt>
                <c:pt idx="88">
                  <c:v>37.979591836735004</c:v>
                </c:pt>
                <c:pt idx="89">
                  <c:v>38.204081632653001</c:v>
                </c:pt>
                <c:pt idx="90">
                  <c:v>38.428571428570997</c:v>
                </c:pt>
                <c:pt idx="91">
                  <c:v>38.653061224489996</c:v>
                </c:pt>
                <c:pt idx="92">
                  <c:v>38.877551020407999</c:v>
                </c:pt>
                <c:pt idx="93">
                  <c:v>39.102040816327005</c:v>
                </c:pt>
                <c:pt idx="94">
                  <c:v>39.326530612245001</c:v>
                </c:pt>
                <c:pt idx="95">
                  <c:v>39.551020408163005</c:v>
                </c:pt>
                <c:pt idx="96">
                  <c:v>39.775510204082003</c:v>
                </c:pt>
                <c:pt idx="97">
                  <c:v>40</c:v>
                </c:pt>
              </c:numCache>
            </c:numRef>
          </c:xVal>
          <c:yVal>
            <c:numRef>
              <c:f>'2Ix0L'!$G$5:$G$102</c:f>
              <c:numCache>
                <c:formatCode>General</c:formatCode>
                <c:ptCount val="98"/>
                <c:pt idx="0">
                  <c:v>-51.830348999999998</c:v>
                </c:pt>
                <c:pt idx="1">
                  <c:v>-51.694285999999998</c:v>
                </c:pt>
                <c:pt idx="2">
                  <c:v>-51.255177000000003</c:v>
                </c:pt>
                <c:pt idx="3">
                  <c:v>-50.752605000000003</c:v>
                </c:pt>
                <c:pt idx="4">
                  <c:v>-50.483795000000001</c:v>
                </c:pt>
                <c:pt idx="5">
                  <c:v>-50.601913000000003</c:v>
                </c:pt>
                <c:pt idx="6">
                  <c:v>-50.447071000000001</c:v>
                </c:pt>
                <c:pt idx="7">
                  <c:v>-50.179844000000003</c:v>
                </c:pt>
                <c:pt idx="8">
                  <c:v>-50.199142000000002</c:v>
                </c:pt>
                <c:pt idx="9">
                  <c:v>-50.265427000000003</c:v>
                </c:pt>
                <c:pt idx="10">
                  <c:v>-50.610957999999997</c:v>
                </c:pt>
                <c:pt idx="11">
                  <c:v>-50.561996000000001</c:v>
                </c:pt>
                <c:pt idx="12">
                  <c:v>-50.836875999999997</c:v>
                </c:pt>
                <c:pt idx="13">
                  <c:v>-51.032124000000003</c:v>
                </c:pt>
                <c:pt idx="14">
                  <c:v>-51.707745000000003</c:v>
                </c:pt>
                <c:pt idx="15">
                  <c:v>-51.920997999999997</c:v>
                </c:pt>
                <c:pt idx="16">
                  <c:v>-52.582828999999997</c:v>
                </c:pt>
                <c:pt idx="17">
                  <c:v>-53.251475999999997</c:v>
                </c:pt>
                <c:pt idx="18">
                  <c:v>-54.262073999999998</c:v>
                </c:pt>
                <c:pt idx="19">
                  <c:v>-55.628875999999998</c:v>
                </c:pt>
                <c:pt idx="20">
                  <c:v>-56.668118</c:v>
                </c:pt>
                <c:pt idx="21">
                  <c:v>-57.757342999999999</c:v>
                </c:pt>
                <c:pt idx="22">
                  <c:v>-58.800834999999999</c:v>
                </c:pt>
                <c:pt idx="23">
                  <c:v>-60.700812999999997</c:v>
                </c:pt>
                <c:pt idx="24">
                  <c:v>-61.803814000000003</c:v>
                </c:pt>
                <c:pt idx="25">
                  <c:v>-61.935516</c:v>
                </c:pt>
                <c:pt idx="26">
                  <c:v>-59.999640999999997</c:v>
                </c:pt>
                <c:pt idx="27">
                  <c:v>-58.201805</c:v>
                </c:pt>
                <c:pt idx="28">
                  <c:v>-56.707348000000003</c:v>
                </c:pt>
                <c:pt idx="29">
                  <c:v>-56.187846999999998</c:v>
                </c:pt>
                <c:pt idx="30">
                  <c:v>-56.189480000000003</c:v>
                </c:pt>
                <c:pt idx="31">
                  <c:v>-55.947243</c:v>
                </c:pt>
                <c:pt idx="32">
                  <c:v>-55.237667000000002</c:v>
                </c:pt>
                <c:pt idx="33">
                  <c:v>-55.191029</c:v>
                </c:pt>
                <c:pt idx="34">
                  <c:v>-55.318626000000002</c:v>
                </c:pt>
                <c:pt idx="35">
                  <c:v>-56.748192000000003</c:v>
                </c:pt>
                <c:pt idx="36">
                  <c:v>-57.182281000000003</c:v>
                </c:pt>
                <c:pt idx="37">
                  <c:v>-57.387352</c:v>
                </c:pt>
                <c:pt idx="38">
                  <c:v>-57.430774999999997</c:v>
                </c:pt>
                <c:pt idx="39">
                  <c:v>-58.305881999999997</c:v>
                </c:pt>
                <c:pt idx="40">
                  <c:v>-59.422725999999997</c:v>
                </c:pt>
                <c:pt idx="41">
                  <c:v>-59.732517000000001</c:v>
                </c:pt>
                <c:pt idx="42">
                  <c:v>-59.624381999999997</c:v>
                </c:pt>
                <c:pt idx="43">
                  <c:v>-59.707934999999999</c:v>
                </c:pt>
                <c:pt idx="44">
                  <c:v>-60.657837000000001</c:v>
                </c:pt>
                <c:pt idx="45">
                  <c:v>-61.23283</c:v>
                </c:pt>
                <c:pt idx="46">
                  <c:v>-61.544002999999996</c:v>
                </c:pt>
                <c:pt idx="47">
                  <c:v>-61.341422999999999</c:v>
                </c:pt>
                <c:pt idx="48">
                  <c:v>-61.382221000000001</c:v>
                </c:pt>
                <c:pt idx="49">
                  <c:v>-61.910651999999999</c:v>
                </c:pt>
                <c:pt idx="50">
                  <c:v>-62.390369</c:v>
                </c:pt>
                <c:pt idx="51">
                  <c:v>-62.597355</c:v>
                </c:pt>
                <c:pt idx="52">
                  <c:v>-62.329146999999999</c:v>
                </c:pt>
                <c:pt idx="53">
                  <c:v>-61.861503999999996</c:v>
                </c:pt>
                <c:pt idx="54">
                  <c:v>-62.137585000000001</c:v>
                </c:pt>
                <c:pt idx="55">
                  <c:v>-62.331550999999997</c:v>
                </c:pt>
                <c:pt idx="56">
                  <c:v>-62.458466000000001</c:v>
                </c:pt>
                <c:pt idx="57">
                  <c:v>-61.354579999999999</c:v>
                </c:pt>
                <c:pt idx="58">
                  <c:v>-60.362797</c:v>
                </c:pt>
                <c:pt idx="59">
                  <c:v>-60.519638</c:v>
                </c:pt>
                <c:pt idx="60">
                  <c:v>-60.646842999999997</c:v>
                </c:pt>
                <c:pt idx="61">
                  <c:v>-60.928626999999999</c:v>
                </c:pt>
                <c:pt idx="62">
                  <c:v>-60.304485</c:v>
                </c:pt>
                <c:pt idx="63">
                  <c:v>-60.199272000000001</c:v>
                </c:pt>
                <c:pt idx="64">
                  <c:v>-60.953693000000001</c:v>
                </c:pt>
                <c:pt idx="65">
                  <c:v>-61.649428999999998</c:v>
                </c:pt>
                <c:pt idx="66">
                  <c:v>-62.959938000000001</c:v>
                </c:pt>
                <c:pt idx="67">
                  <c:v>-62.328175000000002</c:v>
                </c:pt>
                <c:pt idx="68">
                  <c:v>-60.818958000000002</c:v>
                </c:pt>
                <c:pt idx="69">
                  <c:v>-61.221404999999997</c:v>
                </c:pt>
                <c:pt idx="70">
                  <c:v>-59.983066999999998</c:v>
                </c:pt>
                <c:pt idx="71">
                  <c:v>-60.965102999999999</c:v>
                </c:pt>
                <c:pt idx="72">
                  <c:v>-59.283259999999999</c:v>
                </c:pt>
                <c:pt idx="73">
                  <c:v>-58.763390000000001</c:v>
                </c:pt>
                <c:pt idx="74">
                  <c:v>-59.360382000000001</c:v>
                </c:pt>
                <c:pt idx="75">
                  <c:v>-58.871657999999996</c:v>
                </c:pt>
                <c:pt idx="76">
                  <c:v>-60.983790999999997</c:v>
                </c:pt>
                <c:pt idx="77">
                  <c:v>-61.350676999999997</c:v>
                </c:pt>
                <c:pt idx="78">
                  <c:v>-63.242764000000001</c:v>
                </c:pt>
                <c:pt idx="79">
                  <c:v>-64.119595000000004</c:v>
                </c:pt>
                <c:pt idx="80">
                  <c:v>-65.361973000000006</c:v>
                </c:pt>
                <c:pt idx="81">
                  <c:v>-65.274318999999991</c:v>
                </c:pt>
                <c:pt idx="82">
                  <c:v>-65.650295</c:v>
                </c:pt>
                <c:pt idx="83">
                  <c:v>-63.757435000000001</c:v>
                </c:pt>
                <c:pt idx="84">
                  <c:v>-63.153027000000002</c:v>
                </c:pt>
                <c:pt idx="85">
                  <c:v>-61.811684</c:v>
                </c:pt>
                <c:pt idx="86">
                  <c:v>-61.535499999999999</c:v>
                </c:pt>
                <c:pt idx="87">
                  <c:v>-60.969588999999999</c:v>
                </c:pt>
                <c:pt idx="88">
                  <c:v>-60.057490999999999</c:v>
                </c:pt>
                <c:pt idx="89">
                  <c:v>-59.398074999999999</c:v>
                </c:pt>
                <c:pt idx="90">
                  <c:v>-59.218189000000002</c:v>
                </c:pt>
                <c:pt idx="91">
                  <c:v>-59.45393</c:v>
                </c:pt>
                <c:pt idx="92">
                  <c:v>-59.607146999999998</c:v>
                </c:pt>
                <c:pt idx="93">
                  <c:v>-59.822696999999998</c:v>
                </c:pt>
                <c:pt idx="94">
                  <c:v>-59.736958000000001</c:v>
                </c:pt>
                <c:pt idx="95">
                  <c:v>-60.065818999999998</c:v>
                </c:pt>
                <c:pt idx="96">
                  <c:v>-59.699489999999997</c:v>
                </c:pt>
                <c:pt idx="97">
                  <c:v>-59.630043000000001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E-40E0-97BB-1D9A266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75328"/>
        <c:axId val="72677248"/>
      </c:scatterChart>
      <c:valAx>
        <c:axId val="72675328"/>
        <c:scaling>
          <c:orientation val="minMax"/>
          <c:max val="40"/>
          <c:min val="1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2677248"/>
        <c:crosses val="autoZero"/>
        <c:crossBetween val="midCat"/>
        <c:majorUnit val="2"/>
      </c:valAx>
      <c:valAx>
        <c:axId val="726772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267532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3IF x 0LO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'3Ix0L'!$F$5:$F$102</c:f>
              <c:numCache>
                <c:formatCode>General</c:formatCode>
                <c:ptCount val="98"/>
                <c:pt idx="0">
                  <c:v>18.326530612244998</c:v>
                </c:pt>
                <c:pt idx="1">
                  <c:v>18.653061224490003</c:v>
                </c:pt>
                <c:pt idx="2">
                  <c:v>18.979591836735</c:v>
                </c:pt>
                <c:pt idx="3">
                  <c:v>19.306122448979998</c:v>
                </c:pt>
                <c:pt idx="4">
                  <c:v>19.632653061223998</c:v>
                </c:pt>
                <c:pt idx="5">
                  <c:v>19.959183673469003</c:v>
                </c:pt>
                <c:pt idx="6">
                  <c:v>20.285714285714</c:v>
                </c:pt>
                <c:pt idx="7">
                  <c:v>20.612244897958998</c:v>
                </c:pt>
                <c:pt idx="8">
                  <c:v>20.938775510204</c:v>
                </c:pt>
                <c:pt idx="9">
                  <c:v>21.265306122449001</c:v>
                </c:pt>
                <c:pt idx="10">
                  <c:v>21.591836734693999</c:v>
                </c:pt>
                <c:pt idx="11">
                  <c:v>21.918367346939</c:v>
                </c:pt>
                <c:pt idx="12">
                  <c:v>22.244897959183998</c:v>
                </c:pt>
                <c:pt idx="13">
                  <c:v>22.571428571428999</c:v>
                </c:pt>
                <c:pt idx="14">
                  <c:v>22.897959183672999</c:v>
                </c:pt>
                <c:pt idx="15">
                  <c:v>23.224489795918</c:v>
                </c:pt>
                <c:pt idx="16">
                  <c:v>23.551020408162998</c:v>
                </c:pt>
                <c:pt idx="17">
                  <c:v>23.877551020407999</c:v>
                </c:pt>
                <c:pt idx="18">
                  <c:v>24.204081632653001</c:v>
                </c:pt>
                <c:pt idx="19">
                  <c:v>24.530612244897998</c:v>
                </c:pt>
                <c:pt idx="20">
                  <c:v>24.857142857143003</c:v>
                </c:pt>
                <c:pt idx="21">
                  <c:v>25.183673469388001</c:v>
                </c:pt>
                <c:pt idx="22">
                  <c:v>25.510204081632999</c:v>
                </c:pt>
                <c:pt idx="23">
                  <c:v>25.836734693877997</c:v>
                </c:pt>
                <c:pt idx="24">
                  <c:v>26.163265306122003</c:v>
                </c:pt>
                <c:pt idx="25">
                  <c:v>26.489795918367001</c:v>
                </c:pt>
                <c:pt idx="26">
                  <c:v>26.816326530611999</c:v>
                </c:pt>
                <c:pt idx="27">
                  <c:v>27.142857142856997</c:v>
                </c:pt>
                <c:pt idx="28">
                  <c:v>27.469387755102002</c:v>
                </c:pt>
                <c:pt idx="29">
                  <c:v>27.795918367346999</c:v>
                </c:pt>
                <c:pt idx="30">
                  <c:v>28.122448979592001</c:v>
                </c:pt>
                <c:pt idx="31">
                  <c:v>28.448979591837002</c:v>
                </c:pt>
                <c:pt idx="32">
                  <c:v>28.775510204082</c:v>
                </c:pt>
                <c:pt idx="33">
                  <c:v>29.102040816327001</c:v>
                </c:pt>
                <c:pt idx="34">
                  <c:v>29.428571428571001</c:v>
                </c:pt>
                <c:pt idx="35">
                  <c:v>29.755102040816002</c:v>
                </c:pt>
                <c:pt idx="36">
                  <c:v>30.081632653061</c:v>
                </c:pt>
                <c:pt idx="37">
                  <c:v>30.408163265306001</c:v>
                </c:pt>
                <c:pt idx="38">
                  <c:v>30.734693877550999</c:v>
                </c:pt>
                <c:pt idx="39">
                  <c:v>31.061224489796</c:v>
                </c:pt>
                <c:pt idx="40">
                  <c:v>31.387755102041002</c:v>
                </c:pt>
                <c:pt idx="41">
                  <c:v>31.714285714286</c:v>
                </c:pt>
                <c:pt idx="42">
                  <c:v>32.040816326531001</c:v>
                </c:pt>
                <c:pt idx="43">
                  <c:v>32.367346938776002</c:v>
                </c:pt>
                <c:pt idx="44">
                  <c:v>32.693877551020002</c:v>
                </c:pt>
                <c:pt idx="45">
                  <c:v>33.020408163264996</c:v>
                </c:pt>
                <c:pt idx="46">
                  <c:v>33.346938775509997</c:v>
                </c:pt>
                <c:pt idx="47">
                  <c:v>33.673469387754999</c:v>
                </c:pt>
                <c:pt idx="48">
                  <c:v>34</c:v>
                </c:pt>
                <c:pt idx="49">
                  <c:v>34.326530612245001</c:v>
                </c:pt>
                <c:pt idx="50">
                  <c:v>34.653061224489996</c:v>
                </c:pt>
                <c:pt idx="51">
                  <c:v>34.979591836735004</c:v>
                </c:pt>
                <c:pt idx="52">
                  <c:v>35.306122448980005</c:v>
                </c:pt>
                <c:pt idx="53">
                  <c:v>35.632653061223998</c:v>
                </c:pt>
                <c:pt idx="54">
                  <c:v>35.959183673468999</c:v>
                </c:pt>
                <c:pt idx="55">
                  <c:v>36.285714285713993</c:v>
                </c:pt>
                <c:pt idx="56">
                  <c:v>36.612244897959002</c:v>
                </c:pt>
                <c:pt idx="57">
                  <c:v>36.938775510204003</c:v>
                </c:pt>
                <c:pt idx="58">
                  <c:v>37.265306122448997</c:v>
                </c:pt>
                <c:pt idx="59">
                  <c:v>37.591836734693999</c:v>
                </c:pt>
                <c:pt idx="60">
                  <c:v>37.918367346939</c:v>
                </c:pt>
                <c:pt idx="61">
                  <c:v>38.244897959184001</c:v>
                </c:pt>
                <c:pt idx="62">
                  <c:v>38.571428571429003</c:v>
                </c:pt>
                <c:pt idx="63">
                  <c:v>38.897959183672995</c:v>
                </c:pt>
                <c:pt idx="64">
                  <c:v>39.224489795917997</c:v>
                </c:pt>
                <c:pt idx="65">
                  <c:v>39.551020408163005</c:v>
                </c:pt>
                <c:pt idx="66">
                  <c:v>39.877551020407999</c:v>
                </c:pt>
                <c:pt idx="67">
                  <c:v>40.204081632653001</c:v>
                </c:pt>
                <c:pt idx="68">
                  <c:v>40.530612244898002</c:v>
                </c:pt>
                <c:pt idx="69">
                  <c:v>40.857142857142996</c:v>
                </c:pt>
                <c:pt idx="70">
                  <c:v>41.183673469387998</c:v>
                </c:pt>
                <c:pt idx="71">
                  <c:v>41.510204081633006</c:v>
                </c:pt>
                <c:pt idx="72">
                  <c:v>41.836734693878</c:v>
                </c:pt>
                <c:pt idx="73">
                  <c:v>42.163265306122</c:v>
                </c:pt>
                <c:pt idx="74">
                  <c:v>42.489795918366994</c:v>
                </c:pt>
                <c:pt idx="75">
                  <c:v>42.816326530612002</c:v>
                </c:pt>
                <c:pt idx="76">
                  <c:v>43.142857142857004</c:v>
                </c:pt>
                <c:pt idx="77">
                  <c:v>43.469387755101998</c:v>
                </c:pt>
                <c:pt idx="78">
                  <c:v>43.795918367346999</c:v>
                </c:pt>
                <c:pt idx="79">
                  <c:v>44.122448979592001</c:v>
                </c:pt>
                <c:pt idx="80">
                  <c:v>44.448979591836995</c:v>
                </c:pt>
                <c:pt idx="81">
                  <c:v>44.775510204082003</c:v>
                </c:pt>
                <c:pt idx="82">
                  <c:v>45.102040816327005</c:v>
                </c:pt>
                <c:pt idx="83">
                  <c:v>45.428571428570997</c:v>
                </c:pt>
                <c:pt idx="84">
                  <c:v>45.755102040815999</c:v>
                </c:pt>
                <c:pt idx="85">
                  <c:v>46.081632653061</c:v>
                </c:pt>
                <c:pt idx="86">
                  <c:v>46.408163265306001</c:v>
                </c:pt>
                <c:pt idx="87">
                  <c:v>46.734693877551003</c:v>
                </c:pt>
                <c:pt idx="88">
                  <c:v>47.061224489795997</c:v>
                </c:pt>
                <c:pt idx="89">
                  <c:v>47.387755102040998</c:v>
                </c:pt>
                <c:pt idx="90">
                  <c:v>47.714285714286007</c:v>
                </c:pt>
                <c:pt idx="91">
                  <c:v>48.040816326531001</c:v>
                </c:pt>
                <c:pt idx="92">
                  <c:v>48.367346938776002</c:v>
                </c:pt>
                <c:pt idx="93">
                  <c:v>48.693877551019995</c:v>
                </c:pt>
                <c:pt idx="94">
                  <c:v>49.020408163264996</c:v>
                </c:pt>
                <c:pt idx="95">
                  <c:v>49.346938775510004</c:v>
                </c:pt>
                <c:pt idx="96">
                  <c:v>49.673469387754999</c:v>
                </c:pt>
                <c:pt idx="97">
                  <c:v>50</c:v>
                </c:pt>
              </c:numCache>
            </c:numRef>
          </c:xVal>
          <c:yVal>
            <c:numRef>
              <c:f>'3Ix0L'!$G$5:$G$102</c:f>
              <c:numCache>
                <c:formatCode>General</c:formatCode>
                <c:ptCount val="98"/>
                <c:pt idx="0">
                  <c:v>-52.239024999999998</c:v>
                </c:pt>
                <c:pt idx="1">
                  <c:v>-52.525351999999998</c:v>
                </c:pt>
                <c:pt idx="2">
                  <c:v>-52.760238999999999</c:v>
                </c:pt>
                <c:pt idx="3">
                  <c:v>-52.885306999999997</c:v>
                </c:pt>
                <c:pt idx="4">
                  <c:v>-53.097712999999999</c:v>
                </c:pt>
                <c:pt idx="5">
                  <c:v>-53.562430999999997</c:v>
                </c:pt>
                <c:pt idx="6">
                  <c:v>-54.492134</c:v>
                </c:pt>
                <c:pt idx="7">
                  <c:v>-55.463721999999997</c:v>
                </c:pt>
                <c:pt idx="8">
                  <c:v>-56.704532999999998</c:v>
                </c:pt>
                <c:pt idx="9">
                  <c:v>-58.415359000000002</c:v>
                </c:pt>
                <c:pt idx="10">
                  <c:v>-59.752754000000003</c:v>
                </c:pt>
                <c:pt idx="11">
                  <c:v>-60.810988999999999</c:v>
                </c:pt>
                <c:pt idx="12">
                  <c:v>-61.704085999999997</c:v>
                </c:pt>
                <c:pt idx="13">
                  <c:v>-62.806891999999998</c:v>
                </c:pt>
                <c:pt idx="14">
                  <c:v>-64.384956000000003</c:v>
                </c:pt>
                <c:pt idx="15">
                  <c:v>-65.331233999999995</c:v>
                </c:pt>
                <c:pt idx="16">
                  <c:v>-66.255832999999996</c:v>
                </c:pt>
                <c:pt idx="17">
                  <c:v>-66.491520000000008</c:v>
                </c:pt>
                <c:pt idx="18">
                  <c:v>-66.816642999999999</c:v>
                </c:pt>
                <c:pt idx="19">
                  <c:v>-67.089000999999996</c:v>
                </c:pt>
                <c:pt idx="20">
                  <c:v>-66.92062</c:v>
                </c:pt>
                <c:pt idx="21">
                  <c:v>-66.639377999999994</c:v>
                </c:pt>
                <c:pt idx="22">
                  <c:v>-66.316203999999999</c:v>
                </c:pt>
                <c:pt idx="23">
                  <c:v>-66.462029000000001</c:v>
                </c:pt>
                <c:pt idx="24">
                  <c:v>-66.663876000000002</c:v>
                </c:pt>
                <c:pt idx="25">
                  <c:v>-66.573127999999997</c:v>
                </c:pt>
                <c:pt idx="26">
                  <c:v>-66.608626999999998</c:v>
                </c:pt>
                <c:pt idx="27">
                  <c:v>-66.936390000000003</c:v>
                </c:pt>
                <c:pt idx="28">
                  <c:v>-67.351489999999998</c:v>
                </c:pt>
                <c:pt idx="29">
                  <c:v>-67.868481000000003</c:v>
                </c:pt>
                <c:pt idx="30">
                  <c:v>-68.009228000000007</c:v>
                </c:pt>
                <c:pt idx="31">
                  <c:v>-68.452731999999997</c:v>
                </c:pt>
                <c:pt idx="32">
                  <c:v>-68.76126099999999</c:v>
                </c:pt>
                <c:pt idx="33">
                  <c:v>-68.96463399999999</c:v>
                </c:pt>
                <c:pt idx="34">
                  <c:v>-69.092133000000004</c:v>
                </c:pt>
                <c:pt idx="35">
                  <c:v>-69.196869000000007</c:v>
                </c:pt>
                <c:pt idx="36">
                  <c:v>-70.223838999999998</c:v>
                </c:pt>
                <c:pt idx="37">
                  <c:v>-70.817466999999994</c:v>
                </c:pt>
                <c:pt idx="38">
                  <c:v>-71.118590999999995</c:v>
                </c:pt>
                <c:pt idx="39">
                  <c:v>-71.440544000000003</c:v>
                </c:pt>
                <c:pt idx="40">
                  <c:v>-72.058593999999999</c:v>
                </c:pt>
                <c:pt idx="41">
                  <c:v>-72.370987</c:v>
                </c:pt>
                <c:pt idx="42">
                  <c:v>-71.944038000000006</c:v>
                </c:pt>
                <c:pt idx="43">
                  <c:v>-71.547805999999994</c:v>
                </c:pt>
                <c:pt idx="44">
                  <c:v>-71.514435000000006</c:v>
                </c:pt>
                <c:pt idx="45">
                  <c:v>-71.237235999999996</c:v>
                </c:pt>
                <c:pt idx="46">
                  <c:v>-71.420653999999999</c:v>
                </c:pt>
                <c:pt idx="47">
                  <c:v>-71.495934000000005</c:v>
                </c:pt>
                <c:pt idx="48">
                  <c:v>-71.459343000000004</c:v>
                </c:pt>
                <c:pt idx="49">
                  <c:v>-72.183837999999994</c:v>
                </c:pt>
                <c:pt idx="50">
                  <c:v>-73.295974999999999</c:v>
                </c:pt>
                <c:pt idx="51">
                  <c:v>-74.767059000000003</c:v>
                </c:pt>
                <c:pt idx="52">
                  <c:v>-77.838806000000005</c:v>
                </c:pt>
                <c:pt idx="53">
                  <c:v>-79.737526000000003</c:v>
                </c:pt>
                <c:pt idx="54">
                  <c:v>-81.197861000000003</c:v>
                </c:pt>
                <c:pt idx="55">
                  <c:v>-79.907753</c:v>
                </c:pt>
                <c:pt idx="56">
                  <c:v>-78.127014000000003</c:v>
                </c:pt>
                <c:pt idx="57">
                  <c:v>-76.781684999999996</c:v>
                </c:pt>
                <c:pt idx="58">
                  <c:v>-74.876686000000007</c:v>
                </c:pt>
                <c:pt idx="59">
                  <c:v>-73.966446000000005</c:v>
                </c:pt>
                <c:pt idx="60">
                  <c:v>-72.818550000000002</c:v>
                </c:pt>
                <c:pt idx="61">
                  <c:v>-72.439155999999997</c:v>
                </c:pt>
                <c:pt idx="62">
                  <c:v>-72.393387000000004</c:v>
                </c:pt>
                <c:pt idx="63">
                  <c:v>-72.255104000000003</c:v>
                </c:pt>
                <c:pt idx="64">
                  <c:v>-71.854759000000001</c:v>
                </c:pt>
                <c:pt idx="65">
                  <c:v>-71.761443999999997</c:v>
                </c:pt>
                <c:pt idx="66">
                  <c:v>-71.990074000000007</c:v>
                </c:pt>
                <c:pt idx="67">
                  <c:v>-71.345253</c:v>
                </c:pt>
                <c:pt idx="68">
                  <c:v>-70.995964000000001</c:v>
                </c:pt>
                <c:pt idx="69">
                  <c:v>-71.454200999999998</c:v>
                </c:pt>
                <c:pt idx="70">
                  <c:v>-72.502921999999998</c:v>
                </c:pt>
                <c:pt idx="71">
                  <c:v>-73.323845000000006</c:v>
                </c:pt>
                <c:pt idx="72">
                  <c:v>-73.113463999999993</c:v>
                </c:pt>
                <c:pt idx="73">
                  <c:v>-73.417968999999999</c:v>
                </c:pt>
                <c:pt idx="74">
                  <c:v>-75.621375999999998</c:v>
                </c:pt>
                <c:pt idx="75">
                  <c:v>-78.154883999999996</c:v>
                </c:pt>
                <c:pt idx="76">
                  <c:v>-81.478752</c:v>
                </c:pt>
                <c:pt idx="77">
                  <c:v>-81.914451999999997</c:v>
                </c:pt>
                <c:pt idx="78">
                  <c:v>-82.472710000000006</c:v>
                </c:pt>
                <c:pt idx="79">
                  <c:v>-83.708648999999994</c:v>
                </c:pt>
                <c:pt idx="80">
                  <c:v>-84.718627999999995</c:v>
                </c:pt>
                <c:pt idx="81">
                  <c:v>-85.268592999999996</c:v>
                </c:pt>
                <c:pt idx="82">
                  <c:v>-85.087494000000007</c:v>
                </c:pt>
                <c:pt idx="83">
                  <c:v>-85.645286999999996</c:v>
                </c:pt>
                <c:pt idx="84">
                  <c:v>-91.101973999999998</c:v>
                </c:pt>
                <c:pt idx="85">
                  <c:v>-92.460364999999996</c:v>
                </c:pt>
                <c:pt idx="86">
                  <c:v>-93.318747999999999</c:v>
                </c:pt>
                <c:pt idx="87">
                  <c:v>-87.962585000000004</c:v>
                </c:pt>
                <c:pt idx="88">
                  <c:v>-85.513344000000004</c:v>
                </c:pt>
                <c:pt idx="89">
                  <c:v>-82.882248000000004</c:v>
                </c:pt>
                <c:pt idx="90">
                  <c:v>-80.604331999999999</c:v>
                </c:pt>
                <c:pt idx="91">
                  <c:v>-79.254135000000005</c:v>
                </c:pt>
                <c:pt idx="92">
                  <c:v>-78.349800000000002</c:v>
                </c:pt>
                <c:pt idx="93">
                  <c:v>-79.003119999999996</c:v>
                </c:pt>
                <c:pt idx="94">
                  <c:v>-78.150345000000002</c:v>
                </c:pt>
                <c:pt idx="95">
                  <c:v>-77.888580000000005</c:v>
                </c:pt>
                <c:pt idx="96">
                  <c:v>-76.844832999999994</c:v>
                </c:pt>
                <c:pt idx="97">
                  <c:v>-76.540985000000006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E-40E0-97BB-1D9A266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14208"/>
        <c:axId val="73220480"/>
      </c:scatterChart>
      <c:valAx>
        <c:axId val="73214208"/>
        <c:scaling>
          <c:orientation val="minMax"/>
          <c:max val="50"/>
          <c:min val="1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3220480"/>
        <c:crosses val="autoZero"/>
        <c:crossBetween val="midCat"/>
        <c:majorUnit val="2"/>
      </c:valAx>
      <c:valAx>
        <c:axId val="7322048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32142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RF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18</c:v>
                </c:pt>
                <c:pt idx="1">
                  <c:v>18.16</c:v>
                </c:pt>
                <c:pt idx="2">
                  <c:v>18.32</c:v>
                </c:pt>
                <c:pt idx="3">
                  <c:v>18.48</c:v>
                </c:pt>
                <c:pt idx="4">
                  <c:v>18.64</c:v>
                </c:pt>
                <c:pt idx="5">
                  <c:v>18.8</c:v>
                </c:pt>
                <c:pt idx="6">
                  <c:v>18.96</c:v>
                </c:pt>
                <c:pt idx="7">
                  <c:v>19.12</c:v>
                </c:pt>
                <c:pt idx="8">
                  <c:v>19.28</c:v>
                </c:pt>
                <c:pt idx="9">
                  <c:v>19.440000000000001</c:v>
                </c:pt>
                <c:pt idx="10">
                  <c:v>19.600000000000001</c:v>
                </c:pt>
                <c:pt idx="11">
                  <c:v>19.760000000000002</c:v>
                </c:pt>
                <c:pt idx="12">
                  <c:v>19.920000000000002</c:v>
                </c:pt>
                <c:pt idx="13">
                  <c:v>20.079999999999998</c:v>
                </c:pt>
                <c:pt idx="14">
                  <c:v>20.239999999999998</c:v>
                </c:pt>
                <c:pt idx="15">
                  <c:v>20.399999999999999</c:v>
                </c:pt>
                <c:pt idx="16">
                  <c:v>20.56</c:v>
                </c:pt>
                <c:pt idx="17">
                  <c:v>20.72</c:v>
                </c:pt>
                <c:pt idx="18">
                  <c:v>20.88</c:v>
                </c:pt>
                <c:pt idx="19">
                  <c:v>21.04</c:v>
                </c:pt>
                <c:pt idx="20">
                  <c:v>21.2</c:v>
                </c:pt>
                <c:pt idx="21">
                  <c:v>21.36</c:v>
                </c:pt>
                <c:pt idx="22">
                  <c:v>21.52</c:v>
                </c:pt>
                <c:pt idx="23">
                  <c:v>21.68</c:v>
                </c:pt>
                <c:pt idx="24">
                  <c:v>21.84</c:v>
                </c:pt>
                <c:pt idx="25">
                  <c:v>22</c:v>
                </c:pt>
                <c:pt idx="26">
                  <c:v>22.16</c:v>
                </c:pt>
                <c:pt idx="27">
                  <c:v>22.32</c:v>
                </c:pt>
                <c:pt idx="28">
                  <c:v>22.48</c:v>
                </c:pt>
                <c:pt idx="29">
                  <c:v>22.64</c:v>
                </c:pt>
                <c:pt idx="30">
                  <c:v>22.8</c:v>
                </c:pt>
                <c:pt idx="31">
                  <c:v>22.96</c:v>
                </c:pt>
                <c:pt idx="32">
                  <c:v>23.12</c:v>
                </c:pt>
                <c:pt idx="33">
                  <c:v>23.28</c:v>
                </c:pt>
                <c:pt idx="34">
                  <c:v>23.44</c:v>
                </c:pt>
                <c:pt idx="35">
                  <c:v>23.6</c:v>
                </c:pt>
                <c:pt idx="36">
                  <c:v>23.76</c:v>
                </c:pt>
                <c:pt idx="37">
                  <c:v>23.92</c:v>
                </c:pt>
                <c:pt idx="38">
                  <c:v>24.08</c:v>
                </c:pt>
                <c:pt idx="39">
                  <c:v>24.24</c:v>
                </c:pt>
                <c:pt idx="40">
                  <c:v>24.4</c:v>
                </c:pt>
                <c:pt idx="41">
                  <c:v>24.56</c:v>
                </c:pt>
                <c:pt idx="42">
                  <c:v>24.72</c:v>
                </c:pt>
                <c:pt idx="43">
                  <c:v>24.88</c:v>
                </c:pt>
                <c:pt idx="44">
                  <c:v>25.04</c:v>
                </c:pt>
                <c:pt idx="45">
                  <c:v>25.2</c:v>
                </c:pt>
                <c:pt idx="46">
                  <c:v>25.36</c:v>
                </c:pt>
                <c:pt idx="47">
                  <c:v>25.52</c:v>
                </c:pt>
                <c:pt idx="48">
                  <c:v>25.68</c:v>
                </c:pt>
                <c:pt idx="49">
                  <c:v>25.84</c:v>
                </c:pt>
                <c:pt idx="50">
                  <c:v>26</c:v>
                </c:pt>
                <c:pt idx="51">
                  <c:v>26.16</c:v>
                </c:pt>
                <c:pt idx="52">
                  <c:v>26.32</c:v>
                </c:pt>
                <c:pt idx="53">
                  <c:v>26.48</c:v>
                </c:pt>
                <c:pt idx="54">
                  <c:v>26.64</c:v>
                </c:pt>
                <c:pt idx="55">
                  <c:v>26.8</c:v>
                </c:pt>
                <c:pt idx="56">
                  <c:v>26.96</c:v>
                </c:pt>
                <c:pt idx="57">
                  <c:v>27.12</c:v>
                </c:pt>
                <c:pt idx="58">
                  <c:v>27.28</c:v>
                </c:pt>
                <c:pt idx="59">
                  <c:v>27.44</c:v>
                </c:pt>
                <c:pt idx="60">
                  <c:v>27.6</c:v>
                </c:pt>
                <c:pt idx="61">
                  <c:v>27.76</c:v>
                </c:pt>
                <c:pt idx="62">
                  <c:v>27.92</c:v>
                </c:pt>
                <c:pt idx="63">
                  <c:v>28.08</c:v>
                </c:pt>
                <c:pt idx="64">
                  <c:v>28.24</c:v>
                </c:pt>
                <c:pt idx="65">
                  <c:v>28.4</c:v>
                </c:pt>
                <c:pt idx="66">
                  <c:v>28.56</c:v>
                </c:pt>
                <c:pt idx="67">
                  <c:v>28.72</c:v>
                </c:pt>
                <c:pt idx="68">
                  <c:v>28.88</c:v>
                </c:pt>
                <c:pt idx="69">
                  <c:v>29.04</c:v>
                </c:pt>
                <c:pt idx="70">
                  <c:v>29.2</c:v>
                </c:pt>
                <c:pt idx="71">
                  <c:v>29.36</c:v>
                </c:pt>
                <c:pt idx="72">
                  <c:v>29.52</c:v>
                </c:pt>
                <c:pt idx="73">
                  <c:v>29.68</c:v>
                </c:pt>
                <c:pt idx="74">
                  <c:v>29.84</c:v>
                </c:pt>
                <c:pt idx="75">
                  <c:v>30</c:v>
                </c:pt>
                <c:pt idx="76">
                  <c:v>30.16</c:v>
                </c:pt>
                <c:pt idx="77">
                  <c:v>30.32</c:v>
                </c:pt>
                <c:pt idx="78">
                  <c:v>30.48</c:v>
                </c:pt>
                <c:pt idx="79">
                  <c:v>30.64</c:v>
                </c:pt>
                <c:pt idx="80">
                  <c:v>30.8</c:v>
                </c:pt>
                <c:pt idx="81">
                  <c:v>30.96</c:v>
                </c:pt>
                <c:pt idx="82">
                  <c:v>31.12</c:v>
                </c:pt>
                <c:pt idx="83">
                  <c:v>31.28</c:v>
                </c:pt>
                <c:pt idx="84">
                  <c:v>31.44</c:v>
                </c:pt>
                <c:pt idx="85">
                  <c:v>31.6</c:v>
                </c:pt>
                <c:pt idx="86">
                  <c:v>31.76</c:v>
                </c:pt>
                <c:pt idx="87">
                  <c:v>31.92</c:v>
                </c:pt>
                <c:pt idx="88">
                  <c:v>32.08</c:v>
                </c:pt>
                <c:pt idx="89">
                  <c:v>32.24</c:v>
                </c:pt>
                <c:pt idx="90">
                  <c:v>32.4</c:v>
                </c:pt>
                <c:pt idx="91">
                  <c:v>32.56</c:v>
                </c:pt>
                <c:pt idx="92">
                  <c:v>32.72</c:v>
                </c:pt>
                <c:pt idx="93">
                  <c:v>32.880000000000003</c:v>
                </c:pt>
                <c:pt idx="94">
                  <c:v>33.04</c:v>
                </c:pt>
                <c:pt idx="95">
                  <c:v>33.200000000000003</c:v>
                </c:pt>
                <c:pt idx="96">
                  <c:v>33.36</c:v>
                </c:pt>
                <c:pt idx="97">
                  <c:v>33.520000000000003</c:v>
                </c:pt>
                <c:pt idx="98">
                  <c:v>33.68</c:v>
                </c:pt>
                <c:pt idx="99">
                  <c:v>33.840000000000003</c:v>
                </c:pt>
                <c:pt idx="100">
                  <c:v>34</c:v>
                </c:pt>
                <c:pt idx="101">
                  <c:v>34.159999999999997</c:v>
                </c:pt>
                <c:pt idx="102">
                  <c:v>34.32</c:v>
                </c:pt>
                <c:pt idx="103">
                  <c:v>34.479999999999997</c:v>
                </c:pt>
                <c:pt idx="104">
                  <c:v>34.64</c:v>
                </c:pt>
                <c:pt idx="105">
                  <c:v>34.799999999999997</c:v>
                </c:pt>
                <c:pt idx="106">
                  <c:v>34.96</c:v>
                </c:pt>
                <c:pt idx="107">
                  <c:v>35.119999999999997</c:v>
                </c:pt>
                <c:pt idx="108">
                  <c:v>35.28</c:v>
                </c:pt>
                <c:pt idx="109">
                  <c:v>35.44</c:v>
                </c:pt>
                <c:pt idx="110">
                  <c:v>35.6</c:v>
                </c:pt>
                <c:pt idx="111">
                  <c:v>35.76</c:v>
                </c:pt>
                <c:pt idx="112">
                  <c:v>35.92</c:v>
                </c:pt>
                <c:pt idx="113">
                  <c:v>36.08</c:v>
                </c:pt>
                <c:pt idx="114">
                  <c:v>36.24</c:v>
                </c:pt>
                <c:pt idx="115">
                  <c:v>36.4</c:v>
                </c:pt>
                <c:pt idx="116">
                  <c:v>36.56</c:v>
                </c:pt>
                <c:pt idx="117">
                  <c:v>36.72</c:v>
                </c:pt>
                <c:pt idx="118">
                  <c:v>36.880000000000003</c:v>
                </c:pt>
                <c:pt idx="119">
                  <c:v>37.04</c:v>
                </c:pt>
                <c:pt idx="120">
                  <c:v>37.200000000000003</c:v>
                </c:pt>
                <c:pt idx="121">
                  <c:v>37.36</c:v>
                </c:pt>
                <c:pt idx="122">
                  <c:v>37.520000000000003</c:v>
                </c:pt>
                <c:pt idx="123">
                  <c:v>37.68</c:v>
                </c:pt>
                <c:pt idx="124">
                  <c:v>37.840000000000003</c:v>
                </c:pt>
                <c:pt idx="125">
                  <c:v>38</c:v>
                </c:pt>
                <c:pt idx="126">
                  <c:v>38.159999999999997</c:v>
                </c:pt>
                <c:pt idx="127">
                  <c:v>38.32</c:v>
                </c:pt>
                <c:pt idx="128">
                  <c:v>38.479999999999997</c:v>
                </c:pt>
                <c:pt idx="129">
                  <c:v>38.64</c:v>
                </c:pt>
                <c:pt idx="130">
                  <c:v>38.799999999999997</c:v>
                </c:pt>
                <c:pt idx="131">
                  <c:v>38.96</c:v>
                </c:pt>
                <c:pt idx="132">
                  <c:v>39.119999999999997</c:v>
                </c:pt>
                <c:pt idx="133">
                  <c:v>39.28</c:v>
                </c:pt>
                <c:pt idx="134">
                  <c:v>39.44</c:v>
                </c:pt>
                <c:pt idx="135">
                  <c:v>39.6</c:v>
                </c:pt>
                <c:pt idx="136">
                  <c:v>39.76</c:v>
                </c:pt>
                <c:pt idx="137">
                  <c:v>39.92</c:v>
                </c:pt>
                <c:pt idx="138">
                  <c:v>40.08</c:v>
                </c:pt>
                <c:pt idx="139">
                  <c:v>40.24</c:v>
                </c:pt>
                <c:pt idx="140">
                  <c:v>40.4</c:v>
                </c:pt>
                <c:pt idx="141">
                  <c:v>40.56</c:v>
                </c:pt>
                <c:pt idx="142">
                  <c:v>40.72</c:v>
                </c:pt>
                <c:pt idx="143">
                  <c:v>40.880000000000003</c:v>
                </c:pt>
                <c:pt idx="144">
                  <c:v>41.04</c:v>
                </c:pt>
                <c:pt idx="145">
                  <c:v>41.2</c:v>
                </c:pt>
                <c:pt idx="146">
                  <c:v>41.36</c:v>
                </c:pt>
                <c:pt idx="147">
                  <c:v>41.52</c:v>
                </c:pt>
                <c:pt idx="148">
                  <c:v>41.68</c:v>
                </c:pt>
                <c:pt idx="149">
                  <c:v>41.84</c:v>
                </c:pt>
                <c:pt idx="150">
                  <c:v>42</c:v>
                </c:pt>
                <c:pt idx="151">
                  <c:v>42.16</c:v>
                </c:pt>
                <c:pt idx="152">
                  <c:v>42.32</c:v>
                </c:pt>
                <c:pt idx="153">
                  <c:v>42.48</c:v>
                </c:pt>
                <c:pt idx="154">
                  <c:v>42.64</c:v>
                </c:pt>
                <c:pt idx="155">
                  <c:v>42.8</c:v>
                </c:pt>
                <c:pt idx="156">
                  <c:v>42.96</c:v>
                </c:pt>
                <c:pt idx="157">
                  <c:v>43.12</c:v>
                </c:pt>
                <c:pt idx="158">
                  <c:v>43.28</c:v>
                </c:pt>
                <c:pt idx="159">
                  <c:v>43.44</c:v>
                </c:pt>
                <c:pt idx="160">
                  <c:v>43.6</c:v>
                </c:pt>
                <c:pt idx="161">
                  <c:v>43.76</c:v>
                </c:pt>
                <c:pt idx="162">
                  <c:v>43.92</c:v>
                </c:pt>
                <c:pt idx="163">
                  <c:v>44.08</c:v>
                </c:pt>
                <c:pt idx="164">
                  <c:v>44.24</c:v>
                </c:pt>
                <c:pt idx="165">
                  <c:v>44.4</c:v>
                </c:pt>
                <c:pt idx="166">
                  <c:v>44.56</c:v>
                </c:pt>
                <c:pt idx="167">
                  <c:v>44.72</c:v>
                </c:pt>
                <c:pt idx="168">
                  <c:v>44.88</c:v>
                </c:pt>
                <c:pt idx="169">
                  <c:v>45.04</c:v>
                </c:pt>
                <c:pt idx="170">
                  <c:v>45.2</c:v>
                </c:pt>
                <c:pt idx="171">
                  <c:v>45.36</c:v>
                </c:pt>
                <c:pt idx="172">
                  <c:v>45.52</c:v>
                </c:pt>
                <c:pt idx="173">
                  <c:v>45.68</c:v>
                </c:pt>
                <c:pt idx="174">
                  <c:v>45.84</c:v>
                </c:pt>
                <c:pt idx="175">
                  <c:v>46</c:v>
                </c:pt>
                <c:pt idx="176">
                  <c:v>46.16</c:v>
                </c:pt>
                <c:pt idx="177">
                  <c:v>46.32</c:v>
                </c:pt>
                <c:pt idx="178">
                  <c:v>46.48</c:v>
                </c:pt>
                <c:pt idx="179">
                  <c:v>46.64</c:v>
                </c:pt>
                <c:pt idx="180">
                  <c:v>46.8</c:v>
                </c:pt>
                <c:pt idx="181">
                  <c:v>46.96</c:v>
                </c:pt>
                <c:pt idx="182">
                  <c:v>47.12</c:v>
                </c:pt>
                <c:pt idx="183">
                  <c:v>47.28</c:v>
                </c:pt>
                <c:pt idx="184">
                  <c:v>47.44</c:v>
                </c:pt>
                <c:pt idx="185">
                  <c:v>47.6</c:v>
                </c:pt>
                <c:pt idx="186">
                  <c:v>47.76</c:v>
                </c:pt>
                <c:pt idx="187">
                  <c:v>47.92</c:v>
                </c:pt>
                <c:pt idx="188">
                  <c:v>48.08</c:v>
                </c:pt>
                <c:pt idx="189">
                  <c:v>48.24</c:v>
                </c:pt>
                <c:pt idx="190">
                  <c:v>48.4</c:v>
                </c:pt>
                <c:pt idx="191">
                  <c:v>48.56</c:v>
                </c:pt>
                <c:pt idx="192">
                  <c:v>48.72</c:v>
                </c:pt>
                <c:pt idx="193">
                  <c:v>48.88</c:v>
                </c:pt>
                <c:pt idx="194">
                  <c:v>49.04</c:v>
                </c:pt>
                <c:pt idx="195">
                  <c:v>49.2</c:v>
                </c:pt>
                <c:pt idx="196">
                  <c:v>49.36</c:v>
                </c:pt>
                <c:pt idx="197">
                  <c:v>49.52</c:v>
                </c:pt>
                <c:pt idx="198">
                  <c:v>49.68</c:v>
                </c:pt>
                <c:pt idx="199">
                  <c:v>49.84</c:v>
                </c:pt>
                <c:pt idx="200">
                  <c:v>50</c:v>
                </c:pt>
              </c:numCache>
            </c:numRef>
          </c:xVal>
          <c:yVal>
            <c:numRef>
              <c:f>Isolations!$D$5:$D$205</c:f>
              <c:numCache>
                <c:formatCode>General</c:formatCode>
                <c:ptCount val="201"/>
                <c:pt idx="0">
                  <c:v>-26.845762699999998</c:v>
                </c:pt>
                <c:pt idx="1">
                  <c:v>-27.910845800000001</c:v>
                </c:pt>
                <c:pt idx="2">
                  <c:v>-27.881759800000001</c:v>
                </c:pt>
                <c:pt idx="3">
                  <c:v>-31.278338609999999</c:v>
                </c:pt>
                <c:pt idx="4">
                  <c:v>-31.20403924</c:v>
                </c:pt>
                <c:pt idx="5">
                  <c:v>-28.334952099999999</c:v>
                </c:pt>
                <c:pt idx="6">
                  <c:v>-26.5725497</c:v>
                </c:pt>
                <c:pt idx="7">
                  <c:v>-27.615432900000002</c:v>
                </c:pt>
                <c:pt idx="8">
                  <c:v>-27.681821200000002</c:v>
                </c:pt>
                <c:pt idx="9">
                  <c:v>-27.151030200000001</c:v>
                </c:pt>
                <c:pt idx="10">
                  <c:v>-27.916748800000001</c:v>
                </c:pt>
                <c:pt idx="11">
                  <c:v>-29.2533788</c:v>
                </c:pt>
                <c:pt idx="12">
                  <c:v>-30.453487899999999</c:v>
                </c:pt>
                <c:pt idx="13">
                  <c:v>-30.876544899999999</c:v>
                </c:pt>
                <c:pt idx="14">
                  <c:v>-31.777183000000001</c:v>
                </c:pt>
                <c:pt idx="15">
                  <c:v>-32.385473599999997</c:v>
                </c:pt>
                <c:pt idx="16">
                  <c:v>-32.433815299999999</c:v>
                </c:pt>
                <c:pt idx="17">
                  <c:v>-32.696084300000003</c:v>
                </c:pt>
                <c:pt idx="18">
                  <c:v>-32.944748000000004</c:v>
                </c:pt>
                <c:pt idx="19">
                  <c:v>-33.183583900000002</c:v>
                </c:pt>
                <c:pt idx="20">
                  <c:v>-31.677534399999999</c:v>
                </c:pt>
                <c:pt idx="21">
                  <c:v>-31.1815079</c:v>
                </c:pt>
                <c:pt idx="22">
                  <c:v>-31.252795299999999</c:v>
                </c:pt>
                <c:pt idx="23">
                  <c:v>-32.616443099999998</c:v>
                </c:pt>
                <c:pt idx="24">
                  <c:v>-33.587273599999996</c:v>
                </c:pt>
                <c:pt idx="25">
                  <c:v>-34.866270200000002</c:v>
                </c:pt>
                <c:pt idx="26">
                  <c:v>-34.024307199999996</c:v>
                </c:pt>
                <c:pt idx="27">
                  <c:v>-33.015136300000002</c:v>
                </c:pt>
                <c:pt idx="28">
                  <c:v>-32.769342399999999</c:v>
                </c:pt>
                <c:pt idx="29">
                  <c:v>-33.126061499999999</c:v>
                </c:pt>
                <c:pt idx="30">
                  <c:v>-31.553804299999996</c:v>
                </c:pt>
                <c:pt idx="31">
                  <c:v>-31.945066300000001</c:v>
                </c:pt>
                <c:pt idx="32">
                  <c:v>-31.672502000000001</c:v>
                </c:pt>
                <c:pt idx="33">
                  <c:v>-32.902271599999999</c:v>
                </c:pt>
                <c:pt idx="34">
                  <c:v>-34.869488700000005</c:v>
                </c:pt>
                <c:pt idx="35">
                  <c:v>-36.613390699999997</c:v>
                </c:pt>
                <c:pt idx="36">
                  <c:v>-35.281269999999999</c:v>
                </c:pt>
                <c:pt idx="37">
                  <c:v>-34.501514999999998</c:v>
                </c:pt>
                <c:pt idx="38">
                  <c:v>-36.206211000000003</c:v>
                </c:pt>
                <c:pt idx="39">
                  <c:v>-36.712925999999996</c:v>
                </c:pt>
                <c:pt idx="40">
                  <c:v>-35.904655000000005</c:v>
                </c:pt>
                <c:pt idx="41">
                  <c:v>-34.702204999999999</c:v>
                </c:pt>
                <c:pt idx="42">
                  <c:v>-33.556165999999997</c:v>
                </c:pt>
                <c:pt idx="43">
                  <c:v>-32.557960999999999</c:v>
                </c:pt>
                <c:pt idx="44">
                  <c:v>-33.682487999999999</c:v>
                </c:pt>
                <c:pt idx="45">
                  <c:v>-32.765625999999997</c:v>
                </c:pt>
                <c:pt idx="46">
                  <c:v>-30.704697000000003</c:v>
                </c:pt>
                <c:pt idx="47">
                  <c:v>-29.710396000000003</c:v>
                </c:pt>
                <c:pt idx="48">
                  <c:v>-30.794243999999999</c:v>
                </c:pt>
                <c:pt idx="49">
                  <c:v>-31.396281000000002</c:v>
                </c:pt>
                <c:pt idx="50">
                  <c:v>-32.824577000000005</c:v>
                </c:pt>
                <c:pt idx="51">
                  <c:v>-32.957971999999998</c:v>
                </c:pt>
                <c:pt idx="52">
                  <c:v>-34.837745999999996</c:v>
                </c:pt>
                <c:pt idx="53">
                  <c:v>-32.725411000000001</c:v>
                </c:pt>
                <c:pt idx="54">
                  <c:v>-31.463291999999999</c:v>
                </c:pt>
                <c:pt idx="55">
                  <c:v>-31.404178999999999</c:v>
                </c:pt>
                <c:pt idx="56">
                  <c:v>-33.755624999999995</c:v>
                </c:pt>
                <c:pt idx="57">
                  <c:v>-35.805930000000004</c:v>
                </c:pt>
                <c:pt idx="58">
                  <c:v>-37.341191999999999</c:v>
                </c:pt>
                <c:pt idx="59">
                  <c:v>-37.792050000000003</c:v>
                </c:pt>
                <c:pt idx="60">
                  <c:v>-37.012692000000001</c:v>
                </c:pt>
                <c:pt idx="61">
                  <c:v>-35.948169</c:v>
                </c:pt>
                <c:pt idx="62">
                  <c:v>-34.655644000000002</c:v>
                </c:pt>
                <c:pt idx="63">
                  <c:v>-33.700770999999996</c:v>
                </c:pt>
                <c:pt idx="64">
                  <c:v>-33.288865999999999</c:v>
                </c:pt>
                <c:pt idx="65">
                  <c:v>-35.999037000000001</c:v>
                </c:pt>
                <c:pt idx="66">
                  <c:v>-40.901753999999997</c:v>
                </c:pt>
                <c:pt idx="67">
                  <c:v>-43.852589999999999</c:v>
                </c:pt>
                <c:pt idx="68">
                  <c:v>-38.944617000000001</c:v>
                </c:pt>
                <c:pt idx="69">
                  <c:v>-37.003995000000003</c:v>
                </c:pt>
                <c:pt idx="70">
                  <c:v>-36.561369999999997</c:v>
                </c:pt>
                <c:pt idx="71">
                  <c:v>-35.710386999999997</c:v>
                </c:pt>
                <c:pt idx="72">
                  <c:v>-33.661103999999995</c:v>
                </c:pt>
                <c:pt idx="73">
                  <c:v>-33.012529999999998</c:v>
                </c:pt>
                <c:pt idx="74">
                  <c:v>-32.235075000000002</c:v>
                </c:pt>
                <c:pt idx="75">
                  <c:v>-32.155445999999998</c:v>
                </c:pt>
                <c:pt idx="76">
                  <c:v>-31.950774000000003</c:v>
                </c:pt>
                <c:pt idx="77">
                  <c:v>-31.983531999999997</c:v>
                </c:pt>
                <c:pt idx="78">
                  <c:v>-32.109051000000001</c:v>
                </c:pt>
                <c:pt idx="79">
                  <c:v>-31.836874000000002</c:v>
                </c:pt>
                <c:pt idx="80">
                  <c:v>-30.88551</c:v>
                </c:pt>
                <c:pt idx="81">
                  <c:v>-29.550252</c:v>
                </c:pt>
                <c:pt idx="82">
                  <c:v>-28.062570000000001</c:v>
                </c:pt>
                <c:pt idx="83">
                  <c:v>-27.230632999999997</c:v>
                </c:pt>
                <c:pt idx="84">
                  <c:v>-26.847325000000001</c:v>
                </c:pt>
                <c:pt idx="85">
                  <c:v>-26.944934</c:v>
                </c:pt>
                <c:pt idx="86">
                  <c:v>-27.534005000000001</c:v>
                </c:pt>
                <c:pt idx="87">
                  <c:v>-27.784891999999999</c:v>
                </c:pt>
                <c:pt idx="88">
                  <c:v>-27.846206000000002</c:v>
                </c:pt>
                <c:pt idx="89">
                  <c:v>-27.280933000000001</c:v>
                </c:pt>
                <c:pt idx="90">
                  <c:v>-26.475652</c:v>
                </c:pt>
                <c:pt idx="91">
                  <c:v>-25.383419</c:v>
                </c:pt>
                <c:pt idx="92">
                  <c:v>-24.407245</c:v>
                </c:pt>
                <c:pt idx="93">
                  <c:v>-24.413112999999999</c:v>
                </c:pt>
                <c:pt idx="94">
                  <c:v>-24.694234000000002</c:v>
                </c:pt>
                <c:pt idx="95">
                  <c:v>-25.559592000000002</c:v>
                </c:pt>
                <c:pt idx="96">
                  <c:v>-26.054226999999997</c:v>
                </c:pt>
                <c:pt idx="97">
                  <c:v>-26.443975000000002</c:v>
                </c:pt>
                <c:pt idx="98">
                  <c:v>-25.920220999999998</c:v>
                </c:pt>
                <c:pt idx="99">
                  <c:v>-25.671412</c:v>
                </c:pt>
                <c:pt idx="100">
                  <c:v>-25.159995000000002</c:v>
                </c:pt>
                <c:pt idx="101">
                  <c:v>-25.552486000000002</c:v>
                </c:pt>
                <c:pt idx="102">
                  <c:v>-26.243631000000001</c:v>
                </c:pt>
                <c:pt idx="103">
                  <c:v>-27.229692999999997</c:v>
                </c:pt>
                <c:pt idx="104">
                  <c:v>-27.565429000000002</c:v>
                </c:pt>
                <c:pt idx="105">
                  <c:v>-27.299554999999998</c:v>
                </c:pt>
                <c:pt idx="106">
                  <c:v>-26.132985999999999</c:v>
                </c:pt>
                <c:pt idx="107">
                  <c:v>-24.755488</c:v>
                </c:pt>
                <c:pt idx="108">
                  <c:v>-23.398896000000001</c:v>
                </c:pt>
                <c:pt idx="109">
                  <c:v>-22.698385999999999</c:v>
                </c:pt>
                <c:pt idx="110">
                  <c:v>-22.160879999999999</c:v>
                </c:pt>
                <c:pt idx="111">
                  <c:v>-22.252663999999999</c:v>
                </c:pt>
                <c:pt idx="112">
                  <c:v>-22.686102999999999</c:v>
                </c:pt>
                <c:pt idx="113">
                  <c:v>-23.372087000000001</c:v>
                </c:pt>
                <c:pt idx="114">
                  <c:v>-23.622086000000003</c:v>
                </c:pt>
                <c:pt idx="115">
                  <c:v>-23.991427000000002</c:v>
                </c:pt>
                <c:pt idx="116">
                  <c:v>-24.301186000000001</c:v>
                </c:pt>
                <c:pt idx="117">
                  <c:v>-24.674371999999998</c:v>
                </c:pt>
                <c:pt idx="118">
                  <c:v>-24.613616</c:v>
                </c:pt>
                <c:pt idx="119">
                  <c:v>-24.307645000000001</c:v>
                </c:pt>
                <c:pt idx="120">
                  <c:v>-24.724733999999998</c:v>
                </c:pt>
                <c:pt idx="121">
                  <c:v>-25.367387000000001</c:v>
                </c:pt>
                <c:pt idx="122">
                  <c:v>-26.433685000000001</c:v>
                </c:pt>
                <c:pt idx="123">
                  <c:v>-27.187682000000002</c:v>
                </c:pt>
                <c:pt idx="124">
                  <c:v>-28.212142999999998</c:v>
                </c:pt>
                <c:pt idx="125">
                  <c:v>-28.822302000000001</c:v>
                </c:pt>
                <c:pt idx="126">
                  <c:v>-29.477354999999999</c:v>
                </c:pt>
                <c:pt idx="127">
                  <c:v>-30.003297000000003</c:v>
                </c:pt>
                <c:pt idx="128">
                  <c:v>-30.675235999999998</c:v>
                </c:pt>
                <c:pt idx="129">
                  <c:v>-30.768637999999999</c:v>
                </c:pt>
                <c:pt idx="130">
                  <c:v>-29.936655999999999</c:v>
                </c:pt>
                <c:pt idx="131">
                  <c:v>-28.613728000000002</c:v>
                </c:pt>
                <c:pt idx="132">
                  <c:v>-27.876642</c:v>
                </c:pt>
                <c:pt idx="133">
                  <c:v>-27.858823000000001</c:v>
                </c:pt>
                <c:pt idx="134">
                  <c:v>-28.346240000000002</c:v>
                </c:pt>
                <c:pt idx="135">
                  <c:v>-28.448824000000002</c:v>
                </c:pt>
                <c:pt idx="136">
                  <c:v>-28.369844000000001</c:v>
                </c:pt>
                <c:pt idx="137">
                  <c:v>-28.205908999999998</c:v>
                </c:pt>
                <c:pt idx="138">
                  <c:v>-28.224231000000003</c:v>
                </c:pt>
                <c:pt idx="139">
                  <c:v>-28.876314000000001</c:v>
                </c:pt>
                <c:pt idx="140">
                  <c:v>-29.672840999999998</c:v>
                </c:pt>
                <c:pt idx="141">
                  <c:v>-30.417102999999997</c:v>
                </c:pt>
                <c:pt idx="142">
                  <c:v>-30.916589000000002</c:v>
                </c:pt>
                <c:pt idx="143">
                  <c:v>-31.317065999999997</c:v>
                </c:pt>
                <c:pt idx="144">
                  <c:v>-31.732345000000002</c:v>
                </c:pt>
                <c:pt idx="145">
                  <c:v>-31.671296999999999</c:v>
                </c:pt>
                <c:pt idx="146">
                  <c:v>-30.655207000000001</c:v>
                </c:pt>
                <c:pt idx="147">
                  <c:v>-28.853577999999999</c:v>
                </c:pt>
                <c:pt idx="148">
                  <c:v>-26.552402999999998</c:v>
                </c:pt>
                <c:pt idx="149">
                  <c:v>-24.077537</c:v>
                </c:pt>
                <c:pt idx="150">
                  <c:v>-22.101268999999998</c:v>
                </c:pt>
                <c:pt idx="151">
                  <c:v>-20.755376399999999</c:v>
                </c:pt>
                <c:pt idx="152">
                  <c:v>-20.077342000000002</c:v>
                </c:pt>
                <c:pt idx="153">
                  <c:v>-19.5790544</c:v>
                </c:pt>
                <c:pt idx="154">
                  <c:v>-19.261905200000001</c:v>
                </c:pt>
                <c:pt idx="155">
                  <c:v>-19.355504799999999</c:v>
                </c:pt>
                <c:pt idx="156">
                  <c:v>-19.665914799999999</c:v>
                </c:pt>
                <c:pt idx="157">
                  <c:v>-20.024136499999997</c:v>
                </c:pt>
                <c:pt idx="158">
                  <c:v>-20.512303600000003</c:v>
                </c:pt>
                <c:pt idx="159">
                  <c:v>-20.778305</c:v>
                </c:pt>
                <c:pt idx="160">
                  <c:v>-20.901304099999997</c:v>
                </c:pt>
                <c:pt idx="161">
                  <c:v>-20.857029699999998</c:v>
                </c:pt>
                <c:pt idx="162">
                  <c:v>-20.457837599999998</c:v>
                </c:pt>
                <c:pt idx="163">
                  <c:v>-19.8851637</c:v>
                </c:pt>
                <c:pt idx="164">
                  <c:v>-19.064261399999999</c:v>
                </c:pt>
                <c:pt idx="165">
                  <c:v>-18.511207599999999</c:v>
                </c:pt>
                <c:pt idx="166">
                  <c:v>-18.024410700000001</c:v>
                </c:pt>
                <c:pt idx="167">
                  <c:v>-18.1326742</c:v>
                </c:pt>
                <c:pt idx="168">
                  <c:v>-18.313482400000002</c:v>
                </c:pt>
                <c:pt idx="169">
                  <c:v>-18.8911756</c:v>
                </c:pt>
                <c:pt idx="170">
                  <c:v>-19.609311699999999</c:v>
                </c:pt>
                <c:pt idx="171">
                  <c:v>-20.653281700000001</c:v>
                </c:pt>
                <c:pt idx="172">
                  <c:v>-21.387546</c:v>
                </c:pt>
                <c:pt idx="173">
                  <c:v>-21.936765000000001</c:v>
                </c:pt>
                <c:pt idx="174">
                  <c:v>-22.505735000000001</c:v>
                </c:pt>
                <c:pt idx="175">
                  <c:v>-23.325461000000001</c:v>
                </c:pt>
                <c:pt idx="176">
                  <c:v>-24.06607</c:v>
                </c:pt>
                <c:pt idx="177">
                  <c:v>-25.108981999999997</c:v>
                </c:pt>
                <c:pt idx="178">
                  <c:v>-26.339386000000001</c:v>
                </c:pt>
                <c:pt idx="179">
                  <c:v>-28.160878</c:v>
                </c:pt>
                <c:pt idx="180">
                  <c:v>-31.171694000000002</c:v>
                </c:pt>
                <c:pt idx="181">
                  <c:v>-36.315893000000003</c:v>
                </c:pt>
                <c:pt idx="182">
                  <c:v>-39.837754000000004</c:v>
                </c:pt>
                <c:pt idx="183">
                  <c:v>-33.807023000000001</c:v>
                </c:pt>
                <c:pt idx="184">
                  <c:v>-28.851224000000002</c:v>
                </c:pt>
                <c:pt idx="185">
                  <c:v>-25.849882000000001</c:v>
                </c:pt>
                <c:pt idx="186">
                  <c:v>-23.667444</c:v>
                </c:pt>
                <c:pt idx="187">
                  <c:v>-22.368888999999999</c:v>
                </c:pt>
                <c:pt idx="188">
                  <c:v>-22.182034000000002</c:v>
                </c:pt>
                <c:pt idx="189">
                  <c:v>-22.776904600000002</c:v>
                </c:pt>
                <c:pt idx="190">
                  <c:v>-23.030687999999998</c:v>
                </c:pt>
                <c:pt idx="191">
                  <c:v>-22.968968</c:v>
                </c:pt>
                <c:pt idx="192">
                  <c:v>-22.884968000000001</c:v>
                </c:pt>
                <c:pt idx="193">
                  <c:v>-22.418374</c:v>
                </c:pt>
                <c:pt idx="194">
                  <c:v>-22.028371999999997</c:v>
                </c:pt>
                <c:pt idx="195">
                  <c:v>-21.544819</c:v>
                </c:pt>
                <c:pt idx="196">
                  <c:v>-21.206473000000003</c:v>
                </c:pt>
                <c:pt idx="197">
                  <c:v>-21.187393999999998</c:v>
                </c:pt>
                <c:pt idx="198">
                  <c:v>-20.992948300000002</c:v>
                </c:pt>
                <c:pt idx="199">
                  <c:v>-20.407415199999999</c:v>
                </c:pt>
                <c:pt idx="200">
                  <c:v>-19.0025759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26-407A-A578-F0807B1A2F67}"/>
            </c:ext>
          </c:extLst>
        </c:ser>
        <c:ser>
          <c:idx val="1"/>
          <c:order val="1"/>
          <c:tx>
            <c:v>Configuration A with Absorber</c:v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18</c:v>
                </c:pt>
                <c:pt idx="1">
                  <c:v>18.16</c:v>
                </c:pt>
                <c:pt idx="2">
                  <c:v>18.32</c:v>
                </c:pt>
                <c:pt idx="3">
                  <c:v>18.48</c:v>
                </c:pt>
                <c:pt idx="4">
                  <c:v>18.64</c:v>
                </c:pt>
                <c:pt idx="5">
                  <c:v>18.8</c:v>
                </c:pt>
                <c:pt idx="6">
                  <c:v>18.96</c:v>
                </c:pt>
                <c:pt idx="7">
                  <c:v>19.12</c:v>
                </c:pt>
                <c:pt idx="8">
                  <c:v>19.28</c:v>
                </c:pt>
                <c:pt idx="9">
                  <c:v>19.440000000000001</c:v>
                </c:pt>
                <c:pt idx="10">
                  <c:v>19.600000000000001</c:v>
                </c:pt>
                <c:pt idx="11">
                  <c:v>19.760000000000002</c:v>
                </c:pt>
                <c:pt idx="12">
                  <c:v>19.920000000000002</c:v>
                </c:pt>
                <c:pt idx="13">
                  <c:v>20.079999999999998</c:v>
                </c:pt>
                <c:pt idx="14">
                  <c:v>20.239999999999998</c:v>
                </c:pt>
                <c:pt idx="15">
                  <c:v>20.399999999999999</c:v>
                </c:pt>
                <c:pt idx="16">
                  <c:v>20.56</c:v>
                </c:pt>
                <c:pt idx="17">
                  <c:v>20.72</c:v>
                </c:pt>
                <c:pt idx="18">
                  <c:v>20.88</c:v>
                </c:pt>
                <c:pt idx="19">
                  <c:v>21.04</c:v>
                </c:pt>
                <c:pt idx="20">
                  <c:v>21.2</c:v>
                </c:pt>
                <c:pt idx="21">
                  <c:v>21.36</c:v>
                </c:pt>
                <c:pt idx="22">
                  <c:v>21.52</c:v>
                </c:pt>
                <c:pt idx="23">
                  <c:v>21.68</c:v>
                </c:pt>
                <c:pt idx="24">
                  <c:v>21.84</c:v>
                </c:pt>
                <c:pt idx="25">
                  <c:v>22</c:v>
                </c:pt>
                <c:pt idx="26">
                  <c:v>22.16</c:v>
                </c:pt>
                <c:pt idx="27">
                  <c:v>22.32</c:v>
                </c:pt>
                <c:pt idx="28">
                  <c:v>22.48</c:v>
                </c:pt>
                <c:pt idx="29">
                  <c:v>22.64</c:v>
                </c:pt>
                <c:pt idx="30">
                  <c:v>22.8</c:v>
                </c:pt>
                <c:pt idx="31">
                  <c:v>22.96</c:v>
                </c:pt>
                <c:pt idx="32">
                  <c:v>23.12</c:v>
                </c:pt>
                <c:pt idx="33">
                  <c:v>23.28</c:v>
                </c:pt>
                <c:pt idx="34">
                  <c:v>23.44</c:v>
                </c:pt>
                <c:pt idx="35">
                  <c:v>23.6</c:v>
                </c:pt>
                <c:pt idx="36">
                  <c:v>23.76</c:v>
                </c:pt>
                <c:pt idx="37">
                  <c:v>23.92</c:v>
                </c:pt>
                <c:pt idx="38">
                  <c:v>24.08</c:v>
                </c:pt>
                <c:pt idx="39">
                  <c:v>24.24</c:v>
                </c:pt>
                <c:pt idx="40">
                  <c:v>24.4</c:v>
                </c:pt>
                <c:pt idx="41">
                  <c:v>24.56</c:v>
                </c:pt>
                <c:pt idx="42">
                  <c:v>24.72</c:v>
                </c:pt>
                <c:pt idx="43">
                  <c:v>24.88</c:v>
                </c:pt>
                <c:pt idx="44">
                  <c:v>25.04</c:v>
                </c:pt>
                <c:pt idx="45">
                  <c:v>25.2</c:v>
                </c:pt>
                <c:pt idx="46">
                  <c:v>25.36</c:v>
                </c:pt>
                <c:pt idx="47">
                  <c:v>25.52</c:v>
                </c:pt>
                <c:pt idx="48">
                  <c:v>25.68</c:v>
                </c:pt>
                <c:pt idx="49">
                  <c:v>25.84</c:v>
                </c:pt>
                <c:pt idx="50">
                  <c:v>26</c:v>
                </c:pt>
                <c:pt idx="51">
                  <c:v>26.16</c:v>
                </c:pt>
                <c:pt idx="52">
                  <c:v>26.32</c:v>
                </c:pt>
                <c:pt idx="53">
                  <c:v>26.48</c:v>
                </c:pt>
                <c:pt idx="54">
                  <c:v>26.64</c:v>
                </c:pt>
                <c:pt idx="55">
                  <c:v>26.8</c:v>
                </c:pt>
                <c:pt idx="56">
                  <c:v>26.96</c:v>
                </c:pt>
                <c:pt idx="57">
                  <c:v>27.12</c:v>
                </c:pt>
                <c:pt idx="58">
                  <c:v>27.28</c:v>
                </c:pt>
                <c:pt idx="59">
                  <c:v>27.44</c:v>
                </c:pt>
                <c:pt idx="60">
                  <c:v>27.6</c:v>
                </c:pt>
                <c:pt idx="61">
                  <c:v>27.76</c:v>
                </c:pt>
                <c:pt idx="62">
                  <c:v>27.92</c:v>
                </c:pt>
                <c:pt idx="63">
                  <c:v>28.08</c:v>
                </c:pt>
                <c:pt idx="64">
                  <c:v>28.24</c:v>
                </c:pt>
                <c:pt idx="65">
                  <c:v>28.4</c:v>
                </c:pt>
                <c:pt idx="66">
                  <c:v>28.56</c:v>
                </c:pt>
                <c:pt idx="67">
                  <c:v>28.72</c:v>
                </c:pt>
                <c:pt idx="68">
                  <c:v>28.88</c:v>
                </c:pt>
                <c:pt idx="69">
                  <c:v>29.04</c:v>
                </c:pt>
                <c:pt idx="70">
                  <c:v>29.2</c:v>
                </c:pt>
                <c:pt idx="71">
                  <c:v>29.36</c:v>
                </c:pt>
                <c:pt idx="72">
                  <c:v>29.52</c:v>
                </c:pt>
                <c:pt idx="73">
                  <c:v>29.68</c:v>
                </c:pt>
                <c:pt idx="74">
                  <c:v>29.84</c:v>
                </c:pt>
                <c:pt idx="75">
                  <c:v>30</c:v>
                </c:pt>
                <c:pt idx="76">
                  <c:v>30.16</c:v>
                </c:pt>
                <c:pt idx="77">
                  <c:v>30.32</c:v>
                </c:pt>
                <c:pt idx="78">
                  <c:v>30.48</c:v>
                </c:pt>
                <c:pt idx="79">
                  <c:v>30.64</c:v>
                </c:pt>
                <c:pt idx="80">
                  <c:v>30.8</c:v>
                </c:pt>
                <c:pt idx="81">
                  <c:v>30.96</c:v>
                </c:pt>
                <c:pt idx="82">
                  <c:v>31.12</c:v>
                </c:pt>
                <c:pt idx="83">
                  <c:v>31.28</c:v>
                </c:pt>
                <c:pt idx="84">
                  <c:v>31.44</c:v>
                </c:pt>
                <c:pt idx="85">
                  <c:v>31.6</c:v>
                </c:pt>
                <c:pt idx="86">
                  <c:v>31.76</c:v>
                </c:pt>
                <c:pt idx="87">
                  <c:v>31.92</c:v>
                </c:pt>
                <c:pt idx="88">
                  <c:v>32.08</c:v>
                </c:pt>
                <c:pt idx="89">
                  <c:v>32.24</c:v>
                </c:pt>
                <c:pt idx="90">
                  <c:v>32.4</c:v>
                </c:pt>
                <c:pt idx="91">
                  <c:v>32.56</c:v>
                </c:pt>
                <c:pt idx="92">
                  <c:v>32.72</c:v>
                </c:pt>
                <c:pt idx="93">
                  <c:v>32.880000000000003</c:v>
                </c:pt>
                <c:pt idx="94">
                  <c:v>33.04</c:v>
                </c:pt>
                <c:pt idx="95">
                  <c:v>33.200000000000003</c:v>
                </c:pt>
                <c:pt idx="96">
                  <c:v>33.36</c:v>
                </c:pt>
                <c:pt idx="97">
                  <c:v>33.520000000000003</c:v>
                </c:pt>
                <c:pt idx="98">
                  <c:v>33.68</c:v>
                </c:pt>
                <c:pt idx="99">
                  <c:v>33.840000000000003</c:v>
                </c:pt>
                <c:pt idx="100">
                  <c:v>34</c:v>
                </c:pt>
                <c:pt idx="101">
                  <c:v>34.159999999999997</c:v>
                </c:pt>
                <c:pt idx="102">
                  <c:v>34.32</c:v>
                </c:pt>
                <c:pt idx="103">
                  <c:v>34.479999999999997</c:v>
                </c:pt>
                <c:pt idx="104">
                  <c:v>34.64</c:v>
                </c:pt>
                <c:pt idx="105">
                  <c:v>34.799999999999997</c:v>
                </c:pt>
                <c:pt idx="106">
                  <c:v>34.96</c:v>
                </c:pt>
                <c:pt idx="107">
                  <c:v>35.119999999999997</c:v>
                </c:pt>
                <c:pt idx="108">
                  <c:v>35.28</c:v>
                </c:pt>
                <c:pt idx="109">
                  <c:v>35.44</c:v>
                </c:pt>
                <c:pt idx="110">
                  <c:v>35.6</c:v>
                </c:pt>
                <c:pt idx="111">
                  <c:v>35.76</c:v>
                </c:pt>
                <c:pt idx="112">
                  <c:v>35.92</c:v>
                </c:pt>
                <c:pt idx="113">
                  <c:v>36.08</c:v>
                </c:pt>
                <c:pt idx="114">
                  <c:v>36.24</c:v>
                </c:pt>
                <c:pt idx="115">
                  <c:v>36.4</c:v>
                </c:pt>
                <c:pt idx="116">
                  <c:v>36.56</c:v>
                </c:pt>
                <c:pt idx="117">
                  <c:v>36.72</c:v>
                </c:pt>
                <c:pt idx="118">
                  <c:v>36.880000000000003</c:v>
                </c:pt>
                <c:pt idx="119">
                  <c:v>37.04</c:v>
                </c:pt>
                <c:pt idx="120">
                  <c:v>37.200000000000003</c:v>
                </c:pt>
                <c:pt idx="121">
                  <c:v>37.36</c:v>
                </c:pt>
                <c:pt idx="122">
                  <c:v>37.520000000000003</c:v>
                </c:pt>
                <c:pt idx="123">
                  <c:v>37.68</c:v>
                </c:pt>
                <c:pt idx="124">
                  <c:v>37.840000000000003</c:v>
                </c:pt>
                <c:pt idx="125">
                  <c:v>38</c:v>
                </c:pt>
                <c:pt idx="126">
                  <c:v>38.159999999999997</c:v>
                </c:pt>
                <c:pt idx="127">
                  <c:v>38.32</c:v>
                </c:pt>
                <c:pt idx="128">
                  <c:v>38.479999999999997</c:v>
                </c:pt>
                <c:pt idx="129">
                  <c:v>38.64</c:v>
                </c:pt>
                <c:pt idx="130">
                  <c:v>38.799999999999997</c:v>
                </c:pt>
                <c:pt idx="131">
                  <c:v>38.96</c:v>
                </c:pt>
                <c:pt idx="132">
                  <c:v>39.119999999999997</c:v>
                </c:pt>
                <c:pt idx="133">
                  <c:v>39.28</c:v>
                </c:pt>
                <c:pt idx="134">
                  <c:v>39.44</c:v>
                </c:pt>
                <c:pt idx="135">
                  <c:v>39.6</c:v>
                </c:pt>
                <c:pt idx="136">
                  <c:v>39.76</c:v>
                </c:pt>
                <c:pt idx="137">
                  <c:v>39.92</c:v>
                </c:pt>
                <c:pt idx="138">
                  <c:v>40.08</c:v>
                </c:pt>
                <c:pt idx="139">
                  <c:v>40.24</c:v>
                </c:pt>
                <c:pt idx="140">
                  <c:v>40.4</c:v>
                </c:pt>
                <c:pt idx="141">
                  <c:v>40.56</c:v>
                </c:pt>
                <c:pt idx="142">
                  <c:v>40.72</c:v>
                </c:pt>
                <c:pt idx="143">
                  <c:v>40.880000000000003</c:v>
                </c:pt>
                <c:pt idx="144">
                  <c:v>41.04</c:v>
                </c:pt>
                <c:pt idx="145">
                  <c:v>41.2</c:v>
                </c:pt>
                <c:pt idx="146">
                  <c:v>41.36</c:v>
                </c:pt>
                <c:pt idx="147">
                  <c:v>41.52</c:v>
                </c:pt>
                <c:pt idx="148">
                  <c:v>41.68</c:v>
                </c:pt>
                <c:pt idx="149">
                  <c:v>41.84</c:v>
                </c:pt>
                <c:pt idx="150">
                  <c:v>42</c:v>
                </c:pt>
                <c:pt idx="151">
                  <c:v>42.16</c:v>
                </c:pt>
                <c:pt idx="152">
                  <c:v>42.32</c:v>
                </c:pt>
                <c:pt idx="153">
                  <c:v>42.48</c:v>
                </c:pt>
                <c:pt idx="154">
                  <c:v>42.64</c:v>
                </c:pt>
                <c:pt idx="155">
                  <c:v>42.8</c:v>
                </c:pt>
                <c:pt idx="156">
                  <c:v>42.96</c:v>
                </c:pt>
                <c:pt idx="157">
                  <c:v>43.12</c:v>
                </c:pt>
                <c:pt idx="158">
                  <c:v>43.28</c:v>
                </c:pt>
                <c:pt idx="159">
                  <c:v>43.44</c:v>
                </c:pt>
                <c:pt idx="160">
                  <c:v>43.6</c:v>
                </c:pt>
                <c:pt idx="161">
                  <c:v>43.76</c:v>
                </c:pt>
                <c:pt idx="162">
                  <c:v>43.92</c:v>
                </c:pt>
                <c:pt idx="163">
                  <c:v>44.08</c:v>
                </c:pt>
                <c:pt idx="164">
                  <c:v>44.24</c:v>
                </c:pt>
                <c:pt idx="165">
                  <c:v>44.4</c:v>
                </c:pt>
                <c:pt idx="166">
                  <c:v>44.56</c:v>
                </c:pt>
                <c:pt idx="167">
                  <c:v>44.72</c:v>
                </c:pt>
                <c:pt idx="168">
                  <c:v>44.88</c:v>
                </c:pt>
                <c:pt idx="169">
                  <c:v>45.04</c:v>
                </c:pt>
                <c:pt idx="170">
                  <c:v>45.2</c:v>
                </c:pt>
                <c:pt idx="171">
                  <c:v>45.36</c:v>
                </c:pt>
                <c:pt idx="172">
                  <c:v>45.52</c:v>
                </c:pt>
                <c:pt idx="173">
                  <c:v>45.68</c:v>
                </c:pt>
                <c:pt idx="174">
                  <c:v>45.84</c:v>
                </c:pt>
                <c:pt idx="175">
                  <c:v>46</c:v>
                </c:pt>
                <c:pt idx="176">
                  <c:v>46.16</c:v>
                </c:pt>
                <c:pt idx="177">
                  <c:v>46.32</c:v>
                </c:pt>
                <c:pt idx="178">
                  <c:v>46.48</c:v>
                </c:pt>
                <c:pt idx="179">
                  <c:v>46.64</c:v>
                </c:pt>
                <c:pt idx="180">
                  <c:v>46.8</c:v>
                </c:pt>
                <c:pt idx="181">
                  <c:v>46.96</c:v>
                </c:pt>
                <c:pt idx="182">
                  <c:v>47.12</c:v>
                </c:pt>
                <c:pt idx="183">
                  <c:v>47.28</c:v>
                </c:pt>
                <c:pt idx="184">
                  <c:v>47.44</c:v>
                </c:pt>
                <c:pt idx="185">
                  <c:v>47.6</c:v>
                </c:pt>
                <c:pt idx="186">
                  <c:v>47.76</c:v>
                </c:pt>
                <c:pt idx="187">
                  <c:v>47.92</c:v>
                </c:pt>
                <c:pt idx="188">
                  <c:v>48.08</c:v>
                </c:pt>
                <c:pt idx="189">
                  <c:v>48.24</c:v>
                </c:pt>
                <c:pt idx="190">
                  <c:v>48.4</c:v>
                </c:pt>
                <c:pt idx="191">
                  <c:v>48.56</c:v>
                </c:pt>
                <c:pt idx="192">
                  <c:v>48.72</c:v>
                </c:pt>
                <c:pt idx="193">
                  <c:v>48.88</c:v>
                </c:pt>
                <c:pt idx="194">
                  <c:v>49.04</c:v>
                </c:pt>
                <c:pt idx="195">
                  <c:v>49.2</c:v>
                </c:pt>
                <c:pt idx="196">
                  <c:v>49.36</c:v>
                </c:pt>
                <c:pt idx="197">
                  <c:v>49.52</c:v>
                </c:pt>
                <c:pt idx="198">
                  <c:v>49.68</c:v>
                </c:pt>
                <c:pt idx="199">
                  <c:v>49.84</c:v>
                </c:pt>
                <c:pt idx="200">
                  <c:v>50</c:v>
                </c:pt>
              </c:numCache>
            </c:numRef>
          </c:xVal>
          <c:yVal>
            <c:numRef>
              <c:f>Isolations!$AD$2:$AD$202</c:f>
              <c:numCache>
                <c:formatCode>General</c:formatCode>
                <c:ptCount val="201"/>
                <c:pt idx="0">
                  <c:v>-28.473360700000001</c:v>
                </c:pt>
                <c:pt idx="1">
                  <c:v>-27.547945800000001</c:v>
                </c:pt>
                <c:pt idx="2">
                  <c:v>-25.4392718</c:v>
                </c:pt>
                <c:pt idx="3">
                  <c:v>-25.378783609999999</c:v>
                </c:pt>
                <c:pt idx="4">
                  <c:v>-25.29894724</c:v>
                </c:pt>
                <c:pt idx="5">
                  <c:v>-24.804250100000001</c:v>
                </c:pt>
                <c:pt idx="6">
                  <c:v>-23.634288699999999</c:v>
                </c:pt>
                <c:pt idx="7">
                  <c:v>-23.920371900000003</c:v>
                </c:pt>
                <c:pt idx="8">
                  <c:v>-24.250680200000001</c:v>
                </c:pt>
                <c:pt idx="9">
                  <c:v>-24.674182199999997</c:v>
                </c:pt>
                <c:pt idx="10">
                  <c:v>-25.293808800000001</c:v>
                </c:pt>
                <c:pt idx="11">
                  <c:v>-26.107308799999998</c:v>
                </c:pt>
                <c:pt idx="12">
                  <c:v>-27.376142900000001</c:v>
                </c:pt>
                <c:pt idx="13">
                  <c:v>-28.0869179</c:v>
                </c:pt>
                <c:pt idx="14">
                  <c:v>-28.897869999999998</c:v>
                </c:pt>
                <c:pt idx="15">
                  <c:v>-29.290994600000001</c:v>
                </c:pt>
                <c:pt idx="16">
                  <c:v>-29.8773233</c:v>
                </c:pt>
                <c:pt idx="17">
                  <c:v>-30.4644063</c:v>
                </c:pt>
                <c:pt idx="18">
                  <c:v>-31.155214000000001</c:v>
                </c:pt>
                <c:pt idx="19">
                  <c:v>-31.845857899999999</c:v>
                </c:pt>
                <c:pt idx="20">
                  <c:v>-30.987621399999998</c:v>
                </c:pt>
                <c:pt idx="21">
                  <c:v>-30.1118989</c:v>
                </c:pt>
                <c:pt idx="22">
                  <c:v>-30.326842299999999</c:v>
                </c:pt>
                <c:pt idx="23">
                  <c:v>-31.594277099999999</c:v>
                </c:pt>
                <c:pt idx="24">
                  <c:v>-32.391356600000002</c:v>
                </c:pt>
                <c:pt idx="25">
                  <c:v>-32.967813200000002</c:v>
                </c:pt>
                <c:pt idx="26">
                  <c:v>-32.077724199999999</c:v>
                </c:pt>
                <c:pt idx="27">
                  <c:v>-30.486614299999999</c:v>
                </c:pt>
                <c:pt idx="28">
                  <c:v>-30.865612399999996</c:v>
                </c:pt>
                <c:pt idx="29">
                  <c:v>-31.859999500000001</c:v>
                </c:pt>
                <c:pt idx="30">
                  <c:v>-30.937916299999998</c:v>
                </c:pt>
                <c:pt idx="31">
                  <c:v>-31.8855383</c:v>
                </c:pt>
                <c:pt idx="32">
                  <c:v>-31.935369000000001</c:v>
                </c:pt>
                <c:pt idx="33">
                  <c:v>-33.416540599999998</c:v>
                </c:pt>
                <c:pt idx="34">
                  <c:v>-35.063231700000003</c:v>
                </c:pt>
                <c:pt idx="35">
                  <c:v>-37.890908699999997</c:v>
                </c:pt>
                <c:pt idx="36">
                  <c:v>-34.769401999999999</c:v>
                </c:pt>
                <c:pt idx="37">
                  <c:v>-34.107848000000004</c:v>
                </c:pt>
                <c:pt idx="38">
                  <c:v>-33.835805999999998</c:v>
                </c:pt>
                <c:pt idx="39">
                  <c:v>-34.311031999999997</c:v>
                </c:pt>
                <c:pt idx="40">
                  <c:v>-35.674745000000001</c:v>
                </c:pt>
                <c:pt idx="41">
                  <c:v>-34.809916999999999</c:v>
                </c:pt>
                <c:pt idx="42">
                  <c:v>-34.046061000000002</c:v>
                </c:pt>
                <c:pt idx="43">
                  <c:v>-33.315207000000001</c:v>
                </c:pt>
                <c:pt idx="44">
                  <c:v>-34.388463999999999</c:v>
                </c:pt>
                <c:pt idx="45">
                  <c:v>-34.157946000000003</c:v>
                </c:pt>
                <c:pt idx="46">
                  <c:v>-33.523817000000001</c:v>
                </c:pt>
                <c:pt idx="47">
                  <c:v>-32.128394999999998</c:v>
                </c:pt>
                <c:pt idx="48">
                  <c:v>-32.079864000000001</c:v>
                </c:pt>
                <c:pt idx="49">
                  <c:v>-31.562739000000001</c:v>
                </c:pt>
                <c:pt idx="50">
                  <c:v>-31.807176000000002</c:v>
                </c:pt>
                <c:pt idx="51">
                  <c:v>-30.877673999999999</c:v>
                </c:pt>
                <c:pt idx="52">
                  <c:v>-31.294695000000001</c:v>
                </c:pt>
                <c:pt idx="53">
                  <c:v>-32.643056999999999</c:v>
                </c:pt>
                <c:pt idx="54">
                  <c:v>-33.652206</c:v>
                </c:pt>
                <c:pt idx="55">
                  <c:v>-33.452864000000005</c:v>
                </c:pt>
                <c:pt idx="56">
                  <c:v>-34.367542999999998</c:v>
                </c:pt>
                <c:pt idx="57">
                  <c:v>-35.813068999999999</c:v>
                </c:pt>
                <c:pt idx="58">
                  <c:v>-38.227263000000001</c:v>
                </c:pt>
                <c:pt idx="59">
                  <c:v>-40.505057000000001</c:v>
                </c:pt>
                <c:pt idx="60">
                  <c:v>-41.166184000000001</c:v>
                </c:pt>
                <c:pt idx="61">
                  <c:v>-39.899859999999997</c:v>
                </c:pt>
                <c:pt idx="62">
                  <c:v>-39.035969999999999</c:v>
                </c:pt>
                <c:pt idx="63">
                  <c:v>-38.391277000000002</c:v>
                </c:pt>
                <c:pt idx="64">
                  <c:v>-37.942681</c:v>
                </c:pt>
                <c:pt idx="65">
                  <c:v>-39.121566000000001</c:v>
                </c:pt>
                <c:pt idx="66">
                  <c:v>-40.593989999999998</c:v>
                </c:pt>
                <c:pt idx="67">
                  <c:v>-41.792887999999998</c:v>
                </c:pt>
                <c:pt idx="68">
                  <c:v>-39.923749999999998</c:v>
                </c:pt>
                <c:pt idx="69">
                  <c:v>-38.888064999999997</c:v>
                </c:pt>
                <c:pt idx="70">
                  <c:v>-40.574384999999999</c:v>
                </c:pt>
                <c:pt idx="71">
                  <c:v>-42.155971000000001</c:v>
                </c:pt>
                <c:pt idx="72">
                  <c:v>-40.934643000000001</c:v>
                </c:pt>
                <c:pt idx="73">
                  <c:v>-38.750977999999996</c:v>
                </c:pt>
                <c:pt idx="74">
                  <c:v>-36.662334000000001</c:v>
                </c:pt>
                <c:pt idx="75">
                  <c:v>-35.467130999999995</c:v>
                </c:pt>
                <c:pt idx="76">
                  <c:v>-35.601824999999998</c:v>
                </c:pt>
                <c:pt idx="77">
                  <c:v>-36.724618999999997</c:v>
                </c:pt>
                <c:pt idx="78">
                  <c:v>-40.173152999999999</c:v>
                </c:pt>
                <c:pt idx="79">
                  <c:v>-50.267814999999999</c:v>
                </c:pt>
                <c:pt idx="80">
                  <c:v>-46.259383</c:v>
                </c:pt>
                <c:pt idx="81">
                  <c:v>-39.955212000000003</c:v>
                </c:pt>
                <c:pt idx="82">
                  <c:v>-36.714528999999999</c:v>
                </c:pt>
                <c:pt idx="83">
                  <c:v>-34.656174</c:v>
                </c:pt>
                <c:pt idx="84">
                  <c:v>-33.232486000000002</c:v>
                </c:pt>
                <c:pt idx="85">
                  <c:v>-33.120727000000002</c:v>
                </c:pt>
                <c:pt idx="86">
                  <c:v>-34.427097000000003</c:v>
                </c:pt>
                <c:pt idx="87">
                  <c:v>-36.176159999999996</c:v>
                </c:pt>
                <c:pt idx="88">
                  <c:v>-38.052495</c:v>
                </c:pt>
                <c:pt idx="89">
                  <c:v>-39.334046999999998</c:v>
                </c:pt>
                <c:pt idx="90">
                  <c:v>-38.508133000000001</c:v>
                </c:pt>
                <c:pt idx="91">
                  <c:v>-35.548536999999996</c:v>
                </c:pt>
                <c:pt idx="92">
                  <c:v>-32.706960000000002</c:v>
                </c:pt>
                <c:pt idx="93">
                  <c:v>-30.779277999999998</c:v>
                </c:pt>
                <c:pt idx="94">
                  <c:v>-29.009855000000002</c:v>
                </c:pt>
                <c:pt idx="95">
                  <c:v>-27.936015999999999</c:v>
                </c:pt>
                <c:pt idx="96">
                  <c:v>-26.991031999999997</c:v>
                </c:pt>
                <c:pt idx="97">
                  <c:v>-26.61919</c:v>
                </c:pt>
                <c:pt idx="98">
                  <c:v>-26.263088</c:v>
                </c:pt>
                <c:pt idx="99">
                  <c:v>-26.211283999999999</c:v>
                </c:pt>
                <c:pt idx="100">
                  <c:v>-26.184003000000001</c:v>
                </c:pt>
                <c:pt idx="101">
                  <c:v>-26.346641999999999</c:v>
                </c:pt>
                <c:pt idx="102">
                  <c:v>-26.477775999999999</c:v>
                </c:pt>
                <c:pt idx="103">
                  <c:v>-26.997771999999998</c:v>
                </c:pt>
                <c:pt idx="104">
                  <c:v>-27.363507999999999</c:v>
                </c:pt>
                <c:pt idx="105">
                  <c:v>-27.963473</c:v>
                </c:pt>
                <c:pt idx="106">
                  <c:v>-28.206380000000003</c:v>
                </c:pt>
                <c:pt idx="107">
                  <c:v>-28.397092000000001</c:v>
                </c:pt>
                <c:pt idx="108">
                  <c:v>-27.825592999999998</c:v>
                </c:pt>
                <c:pt idx="109">
                  <c:v>-27.51408</c:v>
                </c:pt>
                <c:pt idx="110">
                  <c:v>-26.643054999999997</c:v>
                </c:pt>
                <c:pt idx="111">
                  <c:v>-26.321587999999998</c:v>
                </c:pt>
                <c:pt idx="112">
                  <c:v>-26.117084999999999</c:v>
                </c:pt>
                <c:pt idx="113">
                  <c:v>-26.852420000000002</c:v>
                </c:pt>
                <c:pt idx="114">
                  <c:v>-27.856921</c:v>
                </c:pt>
                <c:pt idx="115">
                  <c:v>-29.164057</c:v>
                </c:pt>
                <c:pt idx="116">
                  <c:v>-30.409830999999997</c:v>
                </c:pt>
                <c:pt idx="117">
                  <c:v>-31.545417999999998</c:v>
                </c:pt>
                <c:pt idx="118">
                  <c:v>-32.468257000000001</c:v>
                </c:pt>
                <c:pt idx="119">
                  <c:v>-32.909489000000001</c:v>
                </c:pt>
                <c:pt idx="120">
                  <c:v>-33.468040000000002</c:v>
                </c:pt>
                <c:pt idx="121">
                  <c:v>-33.426692000000003</c:v>
                </c:pt>
                <c:pt idx="122">
                  <c:v>-33.689076</c:v>
                </c:pt>
                <c:pt idx="123">
                  <c:v>-33.535059000000004</c:v>
                </c:pt>
                <c:pt idx="124">
                  <c:v>-33.655489000000003</c:v>
                </c:pt>
                <c:pt idx="125">
                  <c:v>-33.394962</c:v>
                </c:pt>
                <c:pt idx="126">
                  <c:v>-33.070823000000004</c:v>
                </c:pt>
                <c:pt idx="127">
                  <c:v>-32.421632000000002</c:v>
                </c:pt>
                <c:pt idx="128">
                  <c:v>-32.087961</c:v>
                </c:pt>
                <c:pt idx="129">
                  <c:v>-31.497527000000002</c:v>
                </c:pt>
                <c:pt idx="130">
                  <c:v>-30.080795999999999</c:v>
                </c:pt>
                <c:pt idx="131">
                  <c:v>-28.485863000000002</c:v>
                </c:pt>
                <c:pt idx="132">
                  <c:v>-27.663698</c:v>
                </c:pt>
                <c:pt idx="133">
                  <c:v>-27.394823000000002</c:v>
                </c:pt>
                <c:pt idx="134">
                  <c:v>-27.446596999999997</c:v>
                </c:pt>
                <c:pt idx="135">
                  <c:v>-27.619278000000001</c:v>
                </c:pt>
                <c:pt idx="136">
                  <c:v>-28.288455999999996</c:v>
                </c:pt>
                <c:pt idx="137">
                  <c:v>-29.432471999999997</c:v>
                </c:pt>
                <c:pt idx="138">
                  <c:v>-30.851182000000001</c:v>
                </c:pt>
                <c:pt idx="139">
                  <c:v>-32.279640000000001</c:v>
                </c:pt>
                <c:pt idx="140">
                  <c:v>-33.632083000000002</c:v>
                </c:pt>
                <c:pt idx="141">
                  <c:v>-34.772038000000002</c:v>
                </c:pt>
                <c:pt idx="142">
                  <c:v>-35.635545</c:v>
                </c:pt>
                <c:pt idx="143">
                  <c:v>-36.124485</c:v>
                </c:pt>
                <c:pt idx="144">
                  <c:v>-36.087137999999996</c:v>
                </c:pt>
                <c:pt idx="145">
                  <c:v>-35.570065</c:v>
                </c:pt>
                <c:pt idx="146">
                  <c:v>-34.527371000000002</c:v>
                </c:pt>
                <c:pt idx="147">
                  <c:v>-33.121879</c:v>
                </c:pt>
                <c:pt idx="148">
                  <c:v>-31.688590000000001</c:v>
                </c:pt>
                <c:pt idx="149">
                  <c:v>-30.439278999999999</c:v>
                </c:pt>
                <c:pt idx="150">
                  <c:v>-29.853961999999996</c:v>
                </c:pt>
                <c:pt idx="151">
                  <c:v>-29.547349000000001</c:v>
                </c:pt>
                <c:pt idx="152">
                  <c:v>-29.576763999999997</c:v>
                </c:pt>
                <c:pt idx="153">
                  <c:v>-29.414438000000001</c:v>
                </c:pt>
                <c:pt idx="154">
                  <c:v>-29.338989999999999</c:v>
                </c:pt>
                <c:pt idx="155">
                  <c:v>-29.473693999999998</c:v>
                </c:pt>
                <c:pt idx="156">
                  <c:v>-29.758620000000001</c:v>
                </c:pt>
                <c:pt idx="157">
                  <c:v>-30.141829999999999</c:v>
                </c:pt>
                <c:pt idx="158">
                  <c:v>-30.778796</c:v>
                </c:pt>
                <c:pt idx="159">
                  <c:v>-30.962595999999998</c:v>
                </c:pt>
                <c:pt idx="160">
                  <c:v>-31.209069</c:v>
                </c:pt>
                <c:pt idx="161">
                  <c:v>-30.868368</c:v>
                </c:pt>
                <c:pt idx="162">
                  <c:v>-30.034821999999998</c:v>
                </c:pt>
                <c:pt idx="163">
                  <c:v>-29.162366999999996</c:v>
                </c:pt>
                <c:pt idx="164">
                  <c:v>-28.258701000000002</c:v>
                </c:pt>
                <c:pt idx="165">
                  <c:v>-27.616586999999999</c:v>
                </c:pt>
                <c:pt idx="166">
                  <c:v>-27.088773</c:v>
                </c:pt>
                <c:pt idx="167">
                  <c:v>-27.086686</c:v>
                </c:pt>
                <c:pt idx="168">
                  <c:v>-27.039684000000001</c:v>
                </c:pt>
                <c:pt idx="169">
                  <c:v>-27.563614000000001</c:v>
                </c:pt>
                <c:pt idx="170">
                  <c:v>-28.041150000000002</c:v>
                </c:pt>
                <c:pt idx="171">
                  <c:v>-29.190660999999999</c:v>
                </c:pt>
                <c:pt idx="172">
                  <c:v>-30.213588999999999</c:v>
                </c:pt>
                <c:pt idx="173">
                  <c:v>-31.296360999999997</c:v>
                </c:pt>
                <c:pt idx="174">
                  <c:v>-31.863545000000002</c:v>
                </c:pt>
                <c:pt idx="175">
                  <c:v>-32.749678000000003</c:v>
                </c:pt>
                <c:pt idx="176">
                  <c:v>-33.178297000000001</c:v>
                </c:pt>
                <c:pt idx="177">
                  <c:v>-33.349866999999996</c:v>
                </c:pt>
                <c:pt idx="178">
                  <c:v>-33.034776000000001</c:v>
                </c:pt>
                <c:pt idx="179">
                  <c:v>-32.476184000000003</c:v>
                </c:pt>
                <c:pt idx="180">
                  <c:v>-31.923447000000003</c:v>
                </c:pt>
                <c:pt idx="181">
                  <c:v>-31.424655999999999</c:v>
                </c:pt>
                <c:pt idx="182">
                  <c:v>-30.959319000000001</c:v>
                </c:pt>
                <c:pt idx="183">
                  <c:v>-30.817128000000004</c:v>
                </c:pt>
                <c:pt idx="184">
                  <c:v>-29.649293</c:v>
                </c:pt>
                <c:pt idx="185">
                  <c:v>-28.164580000000001</c:v>
                </c:pt>
                <c:pt idx="186">
                  <c:v>-26.262000999999998</c:v>
                </c:pt>
                <c:pt idx="187">
                  <c:v>-24.732492999999998</c:v>
                </c:pt>
                <c:pt idx="188">
                  <c:v>-24.118725000000001</c:v>
                </c:pt>
                <c:pt idx="189">
                  <c:v>-24.195037599999999</c:v>
                </c:pt>
                <c:pt idx="190">
                  <c:v>-24.61018</c:v>
                </c:pt>
                <c:pt idx="191">
                  <c:v>-24.963517000000003</c:v>
                </c:pt>
                <c:pt idx="192">
                  <c:v>-25.428494999999998</c:v>
                </c:pt>
                <c:pt idx="193">
                  <c:v>-25.526231000000003</c:v>
                </c:pt>
                <c:pt idx="194">
                  <c:v>-25.401043000000001</c:v>
                </c:pt>
                <c:pt idx="195">
                  <c:v>-24.834916</c:v>
                </c:pt>
                <c:pt idx="196">
                  <c:v>-24.024678999999999</c:v>
                </c:pt>
                <c:pt idx="197">
                  <c:v>-23.910449</c:v>
                </c:pt>
                <c:pt idx="198">
                  <c:v>-23.812511300000001</c:v>
                </c:pt>
                <c:pt idx="199">
                  <c:v>-23.7683842</c:v>
                </c:pt>
                <c:pt idx="200">
                  <c:v>-23.123554300000002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92-43A8-A491-3B9B7AE65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43808"/>
        <c:axId val="73145728"/>
      </c:scatterChart>
      <c:valAx>
        <c:axId val="73143808"/>
        <c:scaling>
          <c:orientation val="minMax"/>
          <c:max val="50"/>
          <c:min val="1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3145728"/>
        <c:crosses val="autoZero"/>
        <c:crossBetween val="midCat"/>
        <c:majorUnit val="4"/>
      </c:valAx>
      <c:valAx>
        <c:axId val="73145728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31438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8006563426078729"/>
          <c:y val="0.65816528142315545"/>
          <c:w val="0.56268150488175006"/>
          <c:h val="0.1265354330708661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18</c:v>
                </c:pt>
                <c:pt idx="1">
                  <c:v>18.16</c:v>
                </c:pt>
                <c:pt idx="2">
                  <c:v>18.32</c:v>
                </c:pt>
                <c:pt idx="3">
                  <c:v>18.48</c:v>
                </c:pt>
                <c:pt idx="4">
                  <c:v>18.64</c:v>
                </c:pt>
                <c:pt idx="5">
                  <c:v>18.8</c:v>
                </c:pt>
                <c:pt idx="6">
                  <c:v>18.96</c:v>
                </c:pt>
                <c:pt idx="7">
                  <c:v>19.12</c:v>
                </c:pt>
                <c:pt idx="8">
                  <c:v>19.28</c:v>
                </c:pt>
                <c:pt idx="9">
                  <c:v>19.440000000000001</c:v>
                </c:pt>
                <c:pt idx="10">
                  <c:v>19.600000000000001</c:v>
                </c:pt>
                <c:pt idx="11">
                  <c:v>19.760000000000002</c:v>
                </c:pt>
                <c:pt idx="12">
                  <c:v>19.920000000000002</c:v>
                </c:pt>
                <c:pt idx="13">
                  <c:v>20.079999999999998</c:v>
                </c:pt>
                <c:pt idx="14">
                  <c:v>20.239999999999998</c:v>
                </c:pt>
                <c:pt idx="15">
                  <c:v>20.399999999999999</c:v>
                </c:pt>
                <c:pt idx="16">
                  <c:v>20.56</c:v>
                </c:pt>
                <c:pt idx="17">
                  <c:v>20.72</c:v>
                </c:pt>
                <c:pt idx="18">
                  <c:v>20.88</c:v>
                </c:pt>
                <c:pt idx="19">
                  <c:v>21.04</c:v>
                </c:pt>
                <c:pt idx="20">
                  <c:v>21.2</c:v>
                </c:pt>
                <c:pt idx="21">
                  <c:v>21.36</c:v>
                </c:pt>
                <c:pt idx="22">
                  <c:v>21.52</c:v>
                </c:pt>
                <c:pt idx="23">
                  <c:v>21.68</c:v>
                </c:pt>
                <c:pt idx="24">
                  <c:v>21.84</c:v>
                </c:pt>
                <c:pt idx="25">
                  <c:v>22</c:v>
                </c:pt>
                <c:pt idx="26">
                  <c:v>22.16</c:v>
                </c:pt>
                <c:pt idx="27">
                  <c:v>22.32</c:v>
                </c:pt>
                <c:pt idx="28">
                  <c:v>22.48</c:v>
                </c:pt>
                <c:pt idx="29">
                  <c:v>22.64</c:v>
                </c:pt>
                <c:pt idx="30">
                  <c:v>22.8</c:v>
                </c:pt>
                <c:pt idx="31">
                  <c:v>22.96</c:v>
                </c:pt>
                <c:pt idx="32">
                  <c:v>23.12</c:v>
                </c:pt>
                <c:pt idx="33">
                  <c:v>23.28</c:v>
                </c:pt>
                <c:pt idx="34">
                  <c:v>23.44</c:v>
                </c:pt>
                <c:pt idx="35">
                  <c:v>23.6</c:v>
                </c:pt>
                <c:pt idx="36">
                  <c:v>23.76</c:v>
                </c:pt>
                <c:pt idx="37">
                  <c:v>23.92</c:v>
                </c:pt>
                <c:pt idx="38">
                  <c:v>24.08</c:v>
                </c:pt>
                <c:pt idx="39">
                  <c:v>24.24</c:v>
                </c:pt>
                <c:pt idx="40">
                  <c:v>24.4</c:v>
                </c:pt>
                <c:pt idx="41">
                  <c:v>24.56</c:v>
                </c:pt>
                <c:pt idx="42">
                  <c:v>24.72</c:v>
                </c:pt>
                <c:pt idx="43">
                  <c:v>24.88</c:v>
                </c:pt>
                <c:pt idx="44">
                  <c:v>25.04</c:v>
                </c:pt>
                <c:pt idx="45">
                  <c:v>25.2</c:v>
                </c:pt>
                <c:pt idx="46">
                  <c:v>25.36</c:v>
                </c:pt>
                <c:pt idx="47">
                  <c:v>25.52</c:v>
                </c:pt>
                <c:pt idx="48">
                  <c:v>25.68</c:v>
                </c:pt>
                <c:pt idx="49">
                  <c:v>25.84</c:v>
                </c:pt>
                <c:pt idx="50">
                  <c:v>26</c:v>
                </c:pt>
                <c:pt idx="51">
                  <c:v>26.16</c:v>
                </c:pt>
                <c:pt idx="52">
                  <c:v>26.32</c:v>
                </c:pt>
                <c:pt idx="53">
                  <c:v>26.48</c:v>
                </c:pt>
                <c:pt idx="54">
                  <c:v>26.64</c:v>
                </c:pt>
                <c:pt idx="55">
                  <c:v>26.8</c:v>
                </c:pt>
                <c:pt idx="56">
                  <c:v>26.96</c:v>
                </c:pt>
                <c:pt idx="57">
                  <c:v>27.12</c:v>
                </c:pt>
                <c:pt idx="58">
                  <c:v>27.28</c:v>
                </c:pt>
                <c:pt idx="59">
                  <c:v>27.44</c:v>
                </c:pt>
                <c:pt idx="60">
                  <c:v>27.6</c:v>
                </c:pt>
                <c:pt idx="61">
                  <c:v>27.76</c:v>
                </c:pt>
                <c:pt idx="62">
                  <c:v>27.92</c:v>
                </c:pt>
                <c:pt idx="63">
                  <c:v>28.08</c:v>
                </c:pt>
                <c:pt idx="64">
                  <c:v>28.24</c:v>
                </c:pt>
                <c:pt idx="65">
                  <c:v>28.4</c:v>
                </c:pt>
                <c:pt idx="66">
                  <c:v>28.56</c:v>
                </c:pt>
                <c:pt idx="67">
                  <c:v>28.72</c:v>
                </c:pt>
                <c:pt idx="68">
                  <c:v>28.88</c:v>
                </c:pt>
                <c:pt idx="69">
                  <c:v>29.04</c:v>
                </c:pt>
                <c:pt idx="70">
                  <c:v>29.2</c:v>
                </c:pt>
                <c:pt idx="71">
                  <c:v>29.36</c:v>
                </c:pt>
                <c:pt idx="72">
                  <c:v>29.52</c:v>
                </c:pt>
                <c:pt idx="73">
                  <c:v>29.68</c:v>
                </c:pt>
                <c:pt idx="74">
                  <c:v>29.84</c:v>
                </c:pt>
                <c:pt idx="75">
                  <c:v>30</c:v>
                </c:pt>
                <c:pt idx="76">
                  <c:v>30.16</c:v>
                </c:pt>
                <c:pt idx="77">
                  <c:v>30.32</c:v>
                </c:pt>
                <c:pt idx="78">
                  <c:v>30.48</c:v>
                </c:pt>
                <c:pt idx="79">
                  <c:v>30.64</c:v>
                </c:pt>
                <c:pt idx="80">
                  <c:v>30.8</c:v>
                </c:pt>
                <c:pt idx="81">
                  <c:v>30.96</c:v>
                </c:pt>
                <c:pt idx="82">
                  <c:v>31.12</c:v>
                </c:pt>
                <c:pt idx="83">
                  <c:v>31.28</c:v>
                </c:pt>
                <c:pt idx="84">
                  <c:v>31.44</c:v>
                </c:pt>
                <c:pt idx="85">
                  <c:v>31.6</c:v>
                </c:pt>
                <c:pt idx="86">
                  <c:v>31.76</c:v>
                </c:pt>
                <c:pt idx="87">
                  <c:v>31.92</c:v>
                </c:pt>
                <c:pt idx="88">
                  <c:v>32.08</c:v>
                </c:pt>
                <c:pt idx="89">
                  <c:v>32.24</c:v>
                </c:pt>
                <c:pt idx="90">
                  <c:v>32.4</c:v>
                </c:pt>
                <c:pt idx="91">
                  <c:v>32.56</c:v>
                </c:pt>
                <c:pt idx="92">
                  <c:v>32.72</c:v>
                </c:pt>
                <c:pt idx="93">
                  <c:v>32.880000000000003</c:v>
                </c:pt>
                <c:pt idx="94">
                  <c:v>33.04</c:v>
                </c:pt>
                <c:pt idx="95">
                  <c:v>33.200000000000003</c:v>
                </c:pt>
                <c:pt idx="96">
                  <c:v>33.36</c:v>
                </c:pt>
                <c:pt idx="97">
                  <c:v>33.520000000000003</c:v>
                </c:pt>
                <c:pt idx="98">
                  <c:v>33.68</c:v>
                </c:pt>
                <c:pt idx="99">
                  <c:v>33.840000000000003</c:v>
                </c:pt>
                <c:pt idx="100">
                  <c:v>34</c:v>
                </c:pt>
                <c:pt idx="101">
                  <c:v>34.159999999999997</c:v>
                </c:pt>
                <c:pt idx="102">
                  <c:v>34.32</c:v>
                </c:pt>
                <c:pt idx="103">
                  <c:v>34.479999999999997</c:v>
                </c:pt>
                <c:pt idx="104">
                  <c:v>34.64</c:v>
                </c:pt>
                <c:pt idx="105">
                  <c:v>34.799999999999997</c:v>
                </c:pt>
                <c:pt idx="106">
                  <c:v>34.96</c:v>
                </c:pt>
                <c:pt idx="107">
                  <c:v>35.119999999999997</c:v>
                </c:pt>
                <c:pt idx="108">
                  <c:v>35.28</c:v>
                </c:pt>
                <c:pt idx="109">
                  <c:v>35.44</c:v>
                </c:pt>
                <c:pt idx="110">
                  <c:v>35.6</c:v>
                </c:pt>
                <c:pt idx="111">
                  <c:v>35.76</c:v>
                </c:pt>
                <c:pt idx="112">
                  <c:v>35.92</c:v>
                </c:pt>
                <c:pt idx="113">
                  <c:v>36.08</c:v>
                </c:pt>
                <c:pt idx="114">
                  <c:v>36.24</c:v>
                </c:pt>
                <c:pt idx="115">
                  <c:v>36.4</c:v>
                </c:pt>
                <c:pt idx="116">
                  <c:v>36.56</c:v>
                </c:pt>
                <c:pt idx="117">
                  <c:v>36.72</c:v>
                </c:pt>
                <c:pt idx="118">
                  <c:v>36.880000000000003</c:v>
                </c:pt>
                <c:pt idx="119">
                  <c:v>37.04</c:v>
                </c:pt>
                <c:pt idx="120">
                  <c:v>37.200000000000003</c:v>
                </c:pt>
                <c:pt idx="121">
                  <c:v>37.36</c:v>
                </c:pt>
                <c:pt idx="122">
                  <c:v>37.520000000000003</c:v>
                </c:pt>
                <c:pt idx="123">
                  <c:v>37.68</c:v>
                </c:pt>
                <c:pt idx="124">
                  <c:v>37.840000000000003</c:v>
                </c:pt>
                <c:pt idx="125">
                  <c:v>38</c:v>
                </c:pt>
                <c:pt idx="126">
                  <c:v>38.159999999999997</c:v>
                </c:pt>
                <c:pt idx="127">
                  <c:v>38.32</c:v>
                </c:pt>
                <c:pt idx="128">
                  <c:v>38.479999999999997</c:v>
                </c:pt>
                <c:pt idx="129">
                  <c:v>38.64</c:v>
                </c:pt>
                <c:pt idx="130">
                  <c:v>38.799999999999997</c:v>
                </c:pt>
                <c:pt idx="131">
                  <c:v>38.96</c:v>
                </c:pt>
                <c:pt idx="132">
                  <c:v>39.119999999999997</c:v>
                </c:pt>
                <c:pt idx="133">
                  <c:v>39.28</c:v>
                </c:pt>
                <c:pt idx="134">
                  <c:v>39.44</c:v>
                </c:pt>
                <c:pt idx="135">
                  <c:v>39.6</c:v>
                </c:pt>
                <c:pt idx="136">
                  <c:v>39.76</c:v>
                </c:pt>
                <c:pt idx="137">
                  <c:v>39.92</c:v>
                </c:pt>
                <c:pt idx="138">
                  <c:v>40.08</c:v>
                </c:pt>
                <c:pt idx="139">
                  <c:v>40.24</c:v>
                </c:pt>
                <c:pt idx="140">
                  <c:v>40.4</c:v>
                </c:pt>
                <c:pt idx="141">
                  <c:v>40.56</c:v>
                </c:pt>
                <c:pt idx="142">
                  <c:v>40.72</c:v>
                </c:pt>
                <c:pt idx="143">
                  <c:v>40.880000000000003</c:v>
                </c:pt>
                <c:pt idx="144">
                  <c:v>41.04</c:v>
                </c:pt>
                <c:pt idx="145">
                  <c:v>41.2</c:v>
                </c:pt>
                <c:pt idx="146">
                  <c:v>41.36</c:v>
                </c:pt>
                <c:pt idx="147">
                  <c:v>41.52</c:v>
                </c:pt>
                <c:pt idx="148">
                  <c:v>41.68</c:v>
                </c:pt>
                <c:pt idx="149">
                  <c:v>41.84</c:v>
                </c:pt>
                <c:pt idx="150">
                  <c:v>42</c:v>
                </c:pt>
                <c:pt idx="151">
                  <c:v>42.16</c:v>
                </c:pt>
                <c:pt idx="152">
                  <c:v>42.32</c:v>
                </c:pt>
                <c:pt idx="153">
                  <c:v>42.48</c:v>
                </c:pt>
                <c:pt idx="154">
                  <c:v>42.64</c:v>
                </c:pt>
                <c:pt idx="155">
                  <c:v>42.8</c:v>
                </c:pt>
                <c:pt idx="156">
                  <c:v>42.96</c:v>
                </c:pt>
                <c:pt idx="157">
                  <c:v>43.12</c:v>
                </c:pt>
                <c:pt idx="158">
                  <c:v>43.28</c:v>
                </c:pt>
                <c:pt idx="159">
                  <c:v>43.44</c:v>
                </c:pt>
                <c:pt idx="160">
                  <c:v>43.6</c:v>
                </c:pt>
                <c:pt idx="161">
                  <c:v>43.76</c:v>
                </c:pt>
                <c:pt idx="162">
                  <c:v>43.92</c:v>
                </c:pt>
                <c:pt idx="163">
                  <c:v>44.08</c:v>
                </c:pt>
                <c:pt idx="164">
                  <c:v>44.24</c:v>
                </c:pt>
                <c:pt idx="165">
                  <c:v>44.4</c:v>
                </c:pt>
                <c:pt idx="166">
                  <c:v>44.56</c:v>
                </c:pt>
                <c:pt idx="167">
                  <c:v>44.72</c:v>
                </c:pt>
                <c:pt idx="168">
                  <c:v>44.88</c:v>
                </c:pt>
                <c:pt idx="169">
                  <c:v>45.04</c:v>
                </c:pt>
                <c:pt idx="170">
                  <c:v>45.2</c:v>
                </c:pt>
                <c:pt idx="171">
                  <c:v>45.36</c:v>
                </c:pt>
                <c:pt idx="172">
                  <c:v>45.52</c:v>
                </c:pt>
                <c:pt idx="173">
                  <c:v>45.68</c:v>
                </c:pt>
                <c:pt idx="174">
                  <c:v>45.84</c:v>
                </c:pt>
                <c:pt idx="175">
                  <c:v>46</c:v>
                </c:pt>
                <c:pt idx="176">
                  <c:v>46.16</c:v>
                </c:pt>
                <c:pt idx="177">
                  <c:v>46.32</c:v>
                </c:pt>
                <c:pt idx="178">
                  <c:v>46.48</c:v>
                </c:pt>
                <c:pt idx="179">
                  <c:v>46.64</c:v>
                </c:pt>
                <c:pt idx="180">
                  <c:v>46.8</c:v>
                </c:pt>
                <c:pt idx="181">
                  <c:v>46.96</c:v>
                </c:pt>
                <c:pt idx="182">
                  <c:v>47.12</c:v>
                </c:pt>
                <c:pt idx="183">
                  <c:v>47.28</c:v>
                </c:pt>
                <c:pt idx="184">
                  <c:v>47.44</c:v>
                </c:pt>
                <c:pt idx="185">
                  <c:v>47.6</c:v>
                </c:pt>
                <c:pt idx="186">
                  <c:v>47.76</c:v>
                </c:pt>
                <c:pt idx="187">
                  <c:v>47.92</c:v>
                </c:pt>
                <c:pt idx="188">
                  <c:v>48.08</c:v>
                </c:pt>
                <c:pt idx="189">
                  <c:v>48.24</c:v>
                </c:pt>
                <c:pt idx="190">
                  <c:v>48.4</c:v>
                </c:pt>
                <c:pt idx="191">
                  <c:v>48.56</c:v>
                </c:pt>
                <c:pt idx="192">
                  <c:v>48.72</c:v>
                </c:pt>
                <c:pt idx="193">
                  <c:v>48.88</c:v>
                </c:pt>
                <c:pt idx="194">
                  <c:v>49.04</c:v>
                </c:pt>
                <c:pt idx="195">
                  <c:v>49.2</c:v>
                </c:pt>
                <c:pt idx="196">
                  <c:v>49.36</c:v>
                </c:pt>
                <c:pt idx="197">
                  <c:v>49.52</c:v>
                </c:pt>
                <c:pt idx="198">
                  <c:v>49.68</c:v>
                </c:pt>
                <c:pt idx="199">
                  <c:v>49.84</c:v>
                </c:pt>
                <c:pt idx="200">
                  <c:v>50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-32.329664700000002</c:v>
                </c:pt>
                <c:pt idx="1">
                  <c:v>-36.824589799999998</c:v>
                </c:pt>
                <c:pt idx="2">
                  <c:v>-40.299960800000001</c:v>
                </c:pt>
                <c:pt idx="3">
                  <c:v>-50.467814610000005</c:v>
                </c:pt>
                <c:pt idx="4">
                  <c:v>-43.098527239999996</c:v>
                </c:pt>
                <c:pt idx="5">
                  <c:v>-36.964915099999999</c:v>
                </c:pt>
                <c:pt idx="6">
                  <c:v>-33.181052700000002</c:v>
                </c:pt>
                <c:pt idx="7">
                  <c:v>-30.680630900000001</c:v>
                </c:pt>
                <c:pt idx="8">
                  <c:v>-28.674531200000001</c:v>
                </c:pt>
                <c:pt idx="9">
                  <c:v>-27.904679199999997</c:v>
                </c:pt>
                <c:pt idx="10">
                  <c:v>-29.657232800000003</c:v>
                </c:pt>
                <c:pt idx="11">
                  <c:v>-31.248697799999999</c:v>
                </c:pt>
                <c:pt idx="12">
                  <c:v>-34.313132899999999</c:v>
                </c:pt>
                <c:pt idx="13">
                  <c:v>-36.996138900000005</c:v>
                </c:pt>
                <c:pt idx="14">
                  <c:v>-38.913221999999998</c:v>
                </c:pt>
                <c:pt idx="15">
                  <c:v>-40.056426599999995</c:v>
                </c:pt>
                <c:pt idx="16">
                  <c:v>-40.247743299999996</c:v>
                </c:pt>
                <c:pt idx="17">
                  <c:v>-40.215632299999996</c:v>
                </c:pt>
                <c:pt idx="18">
                  <c:v>-37.682928000000004</c:v>
                </c:pt>
                <c:pt idx="19">
                  <c:v>-35.473376899999998</c:v>
                </c:pt>
                <c:pt idx="20">
                  <c:v>-32.224725399999997</c:v>
                </c:pt>
                <c:pt idx="21">
                  <c:v>-31.377329899999999</c:v>
                </c:pt>
                <c:pt idx="22">
                  <c:v>-30.2194343</c:v>
                </c:pt>
                <c:pt idx="23">
                  <c:v>-29.965659099999996</c:v>
                </c:pt>
                <c:pt idx="24">
                  <c:v>-27.3612526</c:v>
                </c:pt>
                <c:pt idx="25">
                  <c:v>-25.889124199999998</c:v>
                </c:pt>
                <c:pt idx="26">
                  <c:v>-25.272460199999998</c:v>
                </c:pt>
                <c:pt idx="27">
                  <c:v>-26.120680300000004</c:v>
                </c:pt>
                <c:pt idx="28">
                  <c:v>-28.657968400000001</c:v>
                </c:pt>
                <c:pt idx="29">
                  <c:v>-30.073971499999999</c:v>
                </c:pt>
                <c:pt idx="30">
                  <c:v>-31.6568623</c:v>
                </c:pt>
                <c:pt idx="31">
                  <c:v>-32.039903299999999</c:v>
                </c:pt>
                <c:pt idx="32">
                  <c:v>-32.701881</c:v>
                </c:pt>
                <c:pt idx="33">
                  <c:v>-31.634118600000001</c:v>
                </c:pt>
                <c:pt idx="34">
                  <c:v>-30.405832700000001</c:v>
                </c:pt>
                <c:pt idx="35">
                  <c:v>-29.099770700000001</c:v>
                </c:pt>
                <c:pt idx="36">
                  <c:v>-27.164072000000001</c:v>
                </c:pt>
                <c:pt idx="37">
                  <c:v>-26.514496000000001</c:v>
                </c:pt>
                <c:pt idx="38">
                  <c:v>-26.097262000000001</c:v>
                </c:pt>
                <c:pt idx="39">
                  <c:v>-25.743639999999999</c:v>
                </c:pt>
                <c:pt idx="40">
                  <c:v>-25.273720000000001</c:v>
                </c:pt>
                <c:pt idx="41">
                  <c:v>-25.038542</c:v>
                </c:pt>
                <c:pt idx="42">
                  <c:v>-23.766286999999998</c:v>
                </c:pt>
                <c:pt idx="43">
                  <c:v>-22.842141999999999</c:v>
                </c:pt>
                <c:pt idx="44">
                  <c:v>-22.940227999999998</c:v>
                </c:pt>
                <c:pt idx="45">
                  <c:v>-23.474662000000002</c:v>
                </c:pt>
                <c:pt idx="46">
                  <c:v>-23.669338</c:v>
                </c:pt>
                <c:pt idx="47">
                  <c:v>-23.965535000000003</c:v>
                </c:pt>
                <c:pt idx="48">
                  <c:v>-24.610049</c:v>
                </c:pt>
                <c:pt idx="49">
                  <c:v>-24.569180000000003</c:v>
                </c:pt>
                <c:pt idx="50">
                  <c:v>-24.407648000000002</c:v>
                </c:pt>
                <c:pt idx="51">
                  <c:v>-24.351067</c:v>
                </c:pt>
                <c:pt idx="52">
                  <c:v>-25.720154000000001</c:v>
                </c:pt>
                <c:pt idx="53">
                  <c:v>-27.147663000000001</c:v>
                </c:pt>
                <c:pt idx="54">
                  <c:v>-28.319454</c:v>
                </c:pt>
                <c:pt idx="55">
                  <c:v>-28.145866000000002</c:v>
                </c:pt>
                <c:pt idx="56">
                  <c:v>-27.111167999999999</c:v>
                </c:pt>
                <c:pt idx="57">
                  <c:v>-26.157235</c:v>
                </c:pt>
                <c:pt idx="58">
                  <c:v>-25.593485000000001</c:v>
                </c:pt>
                <c:pt idx="59">
                  <c:v>-25.531908999999999</c:v>
                </c:pt>
                <c:pt idx="60">
                  <c:v>-25.578274999999998</c:v>
                </c:pt>
                <c:pt idx="61">
                  <c:v>-25.631204</c:v>
                </c:pt>
                <c:pt idx="62">
                  <c:v>-25.575324999999999</c:v>
                </c:pt>
                <c:pt idx="63">
                  <c:v>-25.450547999999998</c:v>
                </c:pt>
                <c:pt idx="64">
                  <c:v>-24.907427999999999</c:v>
                </c:pt>
                <c:pt idx="65">
                  <c:v>-24.700893000000001</c:v>
                </c:pt>
                <c:pt idx="66">
                  <c:v>-24.683510999999999</c:v>
                </c:pt>
                <c:pt idx="67">
                  <c:v>-25.039883</c:v>
                </c:pt>
                <c:pt idx="68">
                  <c:v>-25.403596</c:v>
                </c:pt>
                <c:pt idx="69">
                  <c:v>-25.71433</c:v>
                </c:pt>
                <c:pt idx="70">
                  <c:v>-26.157294999999998</c:v>
                </c:pt>
                <c:pt idx="71">
                  <c:v>-26.370598000000001</c:v>
                </c:pt>
                <c:pt idx="72">
                  <c:v>-26.716737999999999</c:v>
                </c:pt>
                <c:pt idx="73">
                  <c:v>-26.906466999999999</c:v>
                </c:pt>
                <c:pt idx="74">
                  <c:v>-27.015422999999998</c:v>
                </c:pt>
                <c:pt idx="75">
                  <c:v>-27.245249000000001</c:v>
                </c:pt>
                <c:pt idx="76">
                  <c:v>-27.931882999999999</c:v>
                </c:pt>
                <c:pt idx="77">
                  <c:v>-29.011041999999996</c:v>
                </c:pt>
                <c:pt idx="78">
                  <c:v>-30.092731000000001</c:v>
                </c:pt>
                <c:pt idx="79">
                  <c:v>-30.469695000000002</c:v>
                </c:pt>
                <c:pt idx="80">
                  <c:v>-30.693525999999999</c:v>
                </c:pt>
                <c:pt idx="81">
                  <c:v>-31.298755999999997</c:v>
                </c:pt>
                <c:pt idx="82">
                  <c:v>-31.879114000000001</c:v>
                </c:pt>
                <c:pt idx="83">
                  <c:v>-32.303953999999997</c:v>
                </c:pt>
                <c:pt idx="84">
                  <c:v>-32.157964</c:v>
                </c:pt>
                <c:pt idx="85">
                  <c:v>-31.352318</c:v>
                </c:pt>
                <c:pt idx="86">
                  <c:v>-30.453105999999998</c:v>
                </c:pt>
                <c:pt idx="87">
                  <c:v>-29.696045999999999</c:v>
                </c:pt>
                <c:pt idx="88">
                  <c:v>-28.957501000000001</c:v>
                </c:pt>
                <c:pt idx="89">
                  <c:v>-28.221637000000001</c:v>
                </c:pt>
                <c:pt idx="90">
                  <c:v>-27.627262999999999</c:v>
                </c:pt>
                <c:pt idx="91">
                  <c:v>-27.397924000000003</c:v>
                </c:pt>
                <c:pt idx="92">
                  <c:v>-27.439430999999999</c:v>
                </c:pt>
                <c:pt idx="93">
                  <c:v>-27.497413000000002</c:v>
                </c:pt>
                <c:pt idx="94">
                  <c:v>-27.246198</c:v>
                </c:pt>
                <c:pt idx="95">
                  <c:v>-27.163985</c:v>
                </c:pt>
                <c:pt idx="96">
                  <c:v>-27.107059</c:v>
                </c:pt>
                <c:pt idx="97">
                  <c:v>-27.00365</c:v>
                </c:pt>
                <c:pt idx="98">
                  <c:v>-26.714661</c:v>
                </c:pt>
                <c:pt idx="99">
                  <c:v>-26.024514</c:v>
                </c:pt>
                <c:pt idx="100">
                  <c:v>-24.800422000000001</c:v>
                </c:pt>
                <c:pt idx="101">
                  <c:v>-23.682027999999999</c:v>
                </c:pt>
                <c:pt idx="102">
                  <c:v>-23.603940000000001</c:v>
                </c:pt>
                <c:pt idx="103">
                  <c:v>-23.799249</c:v>
                </c:pt>
                <c:pt idx="104">
                  <c:v>-24.268881999999998</c:v>
                </c:pt>
                <c:pt idx="105">
                  <c:v>-24.692934999999999</c:v>
                </c:pt>
                <c:pt idx="106">
                  <c:v>-25.005938999999998</c:v>
                </c:pt>
                <c:pt idx="107">
                  <c:v>-24.967779999999998</c:v>
                </c:pt>
                <c:pt idx="108">
                  <c:v>-24.806894</c:v>
                </c:pt>
                <c:pt idx="109">
                  <c:v>-24.930515</c:v>
                </c:pt>
                <c:pt idx="110">
                  <c:v>-25.332785999999999</c:v>
                </c:pt>
                <c:pt idx="111">
                  <c:v>-25.739474000000001</c:v>
                </c:pt>
                <c:pt idx="112">
                  <c:v>-25.759212999999999</c:v>
                </c:pt>
                <c:pt idx="113">
                  <c:v>-25.102496000000002</c:v>
                </c:pt>
                <c:pt idx="114">
                  <c:v>-23.847297000000001</c:v>
                </c:pt>
                <c:pt idx="115">
                  <c:v>-22.163663</c:v>
                </c:pt>
                <c:pt idx="116">
                  <c:v>-20.307741499999999</c:v>
                </c:pt>
                <c:pt idx="117">
                  <c:v>-18.472995000000001</c:v>
                </c:pt>
                <c:pt idx="118">
                  <c:v>-17.213041499999999</c:v>
                </c:pt>
                <c:pt idx="119">
                  <c:v>-16.788128800000003</c:v>
                </c:pt>
                <c:pt idx="120">
                  <c:v>-17.100408399999999</c:v>
                </c:pt>
                <c:pt idx="121">
                  <c:v>-17.970300600000002</c:v>
                </c:pt>
                <c:pt idx="122">
                  <c:v>-18.943150800000002</c:v>
                </c:pt>
                <c:pt idx="123">
                  <c:v>-20.007780400000001</c:v>
                </c:pt>
                <c:pt idx="124">
                  <c:v>-21.085326800000001</c:v>
                </c:pt>
                <c:pt idx="125">
                  <c:v>-22.028606000000003</c:v>
                </c:pt>
                <c:pt idx="126">
                  <c:v>-22.867137</c:v>
                </c:pt>
                <c:pt idx="127">
                  <c:v>-23.574235000000002</c:v>
                </c:pt>
                <c:pt idx="128">
                  <c:v>-24.117246000000002</c:v>
                </c:pt>
                <c:pt idx="129">
                  <c:v>-24.481148000000001</c:v>
                </c:pt>
                <c:pt idx="130">
                  <c:v>-24.783132999999999</c:v>
                </c:pt>
                <c:pt idx="131">
                  <c:v>-25.201974</c:v>
                </c:pt>
                <c:pt idx="132">
                  <c:v>-25.435048000000002</c:v>
                </c:pt>
                <c:pt idx="133">
                  <c:v>-25.402425000000001</c:v>
                </c:pt>
                <c:pt idx="134">
                  <c:v>-25.032919</c:v>
                </c:pt>
                <c:pt idx="135">
                  <c:v>-24.746960999999999</c:v>
                </c:pt>
                <c:pt idx="136">
                  <c:v>-24.696973</c:v>
                </c:pt>
                <c:pt idx="137">
                  <c:v>-24.939971999999997</c:v>
                </c:pt>
                <c:pt idx="138">
                  <c:v>-25.320489999999999</c:v>
                </c:pt>
                <c:pt idx="139">
                  <c:v>-25.687804999999997</c:v>
                </c:pt>
                <c:pt idx="140">
                  <c:v>-26.250083</c:v>
                </c:pt>
                <c:pt idx="141">
                  <c:v>-27.536704999999998</c:v>
                </c:pt>
                <c:pt idx="142">
                  <c:v>-29.552138999999997</c:v>
                </c:pt>
                <c:pt idx="143">
                  <c:v>-32.582791999999998</c:v>
                </c:pt>
                <c:pt idx="144">
                  <c:v>-36.552669000000002</c:v>
                </c:pt>
                <c:pt idx="145">
                  <c:v>-41.456170999999998</c:v>
                </c:pt>
                <c:pt idx="146">
                  <c:v>-47.159554</c:v>
                </c:pt>
                <c:pt idx="147">
                  <c:v>-49.594631000000007</c:v>
                </c:pt>
                <c:pt idx="148">
                  <c:v>-46.402103999999994</c:v>
                </c:pt>
                <c:pt idx="149">
                  <c:v>-43.127635999999995</c:v>
                </c:pt>
                <c:pt idx="150">
                  <c:v>-40.493217999999999</c:v>
                </c:pt>
                <c:pt idx="151">
                  <c:v>-38.365989999999996</c:v>
                </c:pt>
                <c:pt idx="152">
                  <c:v>-36.589826000000002</c:v>
                </c:pt>
                <c:pt idx="153">
                  <c:v>-34.919989999999999</c:v>
                </c:pt>
                <c:pt idx="154">
                  <c:v>-33.306263000000001</c:v>
                </c:pt>
                <c:pt idx="155">
                  <c:v>-31.693587999999998</c:v>
                </c:pt>
                <c:pt idx="156">
                  <c:v>-30.301099999999998</c:v>
                </c:pt>
                <c:pt idx="157">
                  <c:v>-29.518636999999998</c:v>
                </c:pt>
                <c:pt idx="158">
                  <c:v>-29.439889000000001</c:v>
                </c:pt>
                <c:pt idx="159">
                  <c:v>-29.499826999999996</c:v>
                </c:pt>
                <c:pt idx="160">
                  <c:v>-29.901731999999999</c:v>
                </c:pt>
                <c:pt idx="161">
                  <c:v>-30.617269</c:v>
                </c:pt>
                <c:pt idx="162">
                  <c:v>-31.067867</c:v>
                </c:pt>
                <c:pt idx="163">
                  <c:v>-31.168168999999999</c:v>
                </c:pt>
                <c:pt idx="164">
                  <c:v>-30.963844000000002</c:v>
                </c:pt>
                <c:pt idx="165">
                  <c:v>-29.746144000000001</c:v>
                </c:pt>
                <c:pt idx="166">
                  <c:v>-28.224739</c:v>
                </c:pt>
                <c:pt idx="167">
                  <c:v>-27.004283000000001</c:v>
                </c:pt>
                <c:pt idx="168">
                  <c:v>-26.426324999999999</c:v>
                </c:pt>
                <c:pt idx="169">
                  <c:v>-26.781272999999999</c:v>
                </c:pt>
                <c:pt idx="170">
                  <c:v>-28.146616999999999</c:v>
                </c:pt>
                <c:pt idx="171">
                  <c:v>-30.274028999999999</c:v>
                </c:pt>
                <c:pt idx="172">
                  <c:v>-32.599491999999998</c:v>
                </c:pt>
                <c:pt idx="173">
                  <c:v>-32.577369000000004</c:v>
                </c:pt>
                <c:pt idx="174">
                  <c:v>-30.061284000000001</c:v>
                </c:pt>
                <c:pt idx="175">
                  <c:v>-27.626351</c:v>
                </c:pt>
                <c:pt idx="176">
                  <c:v>-25.735714999999999</c:v>
                </c:pt>
                <c:pt idx="177">
                  <c:v>-24.109242000000002</c:v>
                </c:pt>
                <c:pt idx="178">
                  <c:v>-22.721302999999999</c:v>
                </c:pt>
                <c:pt idx="179">
                  <c:v>-21.2141761</c:v>
                </c:pt>
                <c:pt idx="180">
                  <c:v>-19.8212115</c:v>
                </c:pt>
                <c:pt idx="181">
                  <c:v>-18.529314299999999</c:v>
                </c:pt>
                <c:pt idx="182">
                  <c:v>-17.520643200000002</c:v>
                </c:pt>
                <c:pt idx="183">
                  <c:v>-16.7537062</c:v>
                </c:pt>
                <c:pt idx="184">
                  <c:v>-16.1906949</c:v>
                </c:pt>
                <c:pt idx="185">
                  <c:v>-15.770927799999999</c:v>
                </c:pt>
                <c:pt idx="186">
                  <c:v>-15.331852900000001</c:v>
                </c:pt>
                <c:pt idx="187">
                  <c:v>-15.3892658</c:v>
                </c:pt>
                <c:pt idx="188">
                  <c:v>-15.930229700000002</c:v>
                </c:pt>
                <c:pt idx="189">
                  <c:v>-16.914476399999998</c:v>
                </c:pt>
                <c:pt idx="190">
                  <c:v>-18.208691099999999</c:v>
                </c:pt>
                <c:pt idx="191">
                  <c:v>-19.4254228</c:v>
                </c:pt>
                <c:pt idx="192">
                  <c:v>-20.571137999999998</c:v>
                </c:pt>
                <c:pt idx="193">
                  <c:v>-21.233156999999999</c:v>
                </c:pt>
                <c:pt idx="194">
                  <c:v>-21.298712000000002</c:v>
                </c:pt>
                <c:pt idx="195">
                  <c:v>-20.536076999999999</c:v>
                </c:pt>
                <c:pt idx="196">
                  <c:v>-19.149747699999999</c:v>
                </c:pt>
                <c:pt idx="197">
                  <c:v>-17.547836499999999</c:v>
                </c:pt>
                <c:pt idx="198">
                  <c:v>-16.236882699999999</c:v>
                </c:pt>
                <c:pt idx="199">
                  <c:v>-15.671052899999999</c:v>
                </c:pt>
                <c:pt idx="200">
                  <c:v>-15.332675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71-40F3-8A99-60C24F4C60DB}"/>
            </c:ext>
          </c:extLst>
        </c:ser>
        <c:ser>
          <c:idx val="0"/>
          <c:order val="1"/>
          <c:tx>
            <c:v>Configuration A with Absorber</c:v>
          </c:tx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18</c:v>
                </c:pt>
                <c:pt idx="1">
                  <c:v>18.16</c:v>
                </c:pt>
                <c:pt idx="2">
                  <c:v>18.32</c:v>
                </c:pt>
                <c:pt idx="3">
                  <c:v>18.48</c:v>
                </c:pt>
                <c:pt idx="4">
                  <c:v>18.64</c:v>
                </c:pt>
                <c:pt idx="5">
                  <c:v>18.8</c:v>
                </c:pt>
                <c:pt idx="6">
                  <c:v>18.96</c:v>
                </c:pt>
                <c:pt idx="7">
                  <c:v>19.12</c:v>
                </c:pt>
                <c:pt idx="8">
                  <c:v>19.28</c:v>
                </c:pt>
                <c:pt idx="9">
                  <c:v>19.440000000000001</c:v>
                </c:pt>
                <c:pt idx="10">
                  <c:v>19.600000000000001</c:v>
                </c:pt>
                <c:pt idx="11">
                  <c:v>19.760000000000002</c:v>
                </c:pt>
                <c:pt idx="12">
                  <c:v>19.920000000000002</c:v>
                </c:pt>
                <c:pt idx="13">
                  <c:v>20.079999999999998</c:v>
                </c:pt>
                <c:pt idx="14">
                  <c:v>20.239999999999998</c:v>
                </c:pt>
                <c:pt idx="15">
                  <c:v>20.399999999999999</c:v>
                </c:pt>
                <c:pt idx="16">
                  <c:v>20.56</c:v>
                </c:pt>
                <c:pt idx="17">
                  <c:v>20.72</c:v>
                </c:pt>
                <c:pt idx="18">
                  <c:v>20.88</c:v>
                </c:pt>
                <c:pt idx="19">
                  <c:v>21.04</c:v>
                </c:pt>
                <c:pt idx="20">
                  <c:v>21.2</c:v>
                </c:pt>
                <c:pt idx="21">
                  <c:v>21.36</c:v>
                </c:pt>
                <c:pt idx="22">
                  <c:v>21.52</c:v>
                </c:pt>
                <c:pt idx="23">
                  <c:v>21.68</c:v>
                </c:pt>
                <c:pt idx="24">
                  <c:v>21.84</c:v>
                </c:pt>
                <c:pt idx="25">
                  <c:v>22</c:v>
                </c:pt>
                <c:pt idx="26">
                  <c:v>22.16</c:v>
                </c:pt>
                <c:pt idx="27">
                  <c:v>22.32</c:v>
                </c:pt>
                <c:pt idx="28">
                  <c:v>22.48</c:v>
                </c:pt>
                <c:pt idx="29">
                  <c:v>22.64</c:v>
                </c:pt>
                <c:pt idx="30">
                  <c:v>22.8</c:v>
                </c:pt>
                <c:pt idx="31">
                  <c:v>22.96</c:v>
                </c:pt>
                <c:pt idx="32">
                  <c:v>23.12</c:v>
                </c:pt>
                <c:pt idx="33">
                  <c:v>23.28</c:v>
                </c:pt>
                <c:pt idx="34">
                  <c:v>23.44</c:v>
                </c:pt>
                <c:pt idx="35">
                  <c:v>23.6</c:v>
                </c:pt>
                <c:pt idx="36">
                  <c:v>23.76</c:v>
                </c:pt>
                <c:pt idx="37">
                  <c:v>23.92</c:v>
                </c:pt>
                <c:pt idx="38">
                  <c:v>24.08</c:v>
                </c:pt>
                <c:pt idx="39">
                  <c:v>24.24</c:v>
                </c:pt>
                <c:pt idx="40">
                  <c:v>24.4</c:v>
                </c:pt>
                <c:pt idx="41">
                  <c:v>24.56</c:v>
                </c:pt>
                <c:pt idx="42">
                  <c:v>24.72</c:v>
                </c:pt>
                <c:pt idx="43">
                  <c:v>24.88</c:v>
                </c:pt>
                <c:pt idx="44">
                  <c:v>25.04</c:v>
                </c:pt>
                <c:pt idx="45">
                  <c:v>25.2</c:v>
                </c:pt>
                <c:pt idx="46">
                  <c:v>25.36</c:v>
                </c:pt>
                <c:pt idx="47">
                  <c:v>25.52</c:v>
                </c:pt>
                <c:pt idx="48">
                  <c:v>25.68</c:v>
                </c:pt>
                <c:pt idx="49">
                  <c:v>25.84</c:v>
                </c:pt>
                <c:pt idx="50">
                  <c:v>26</c:v>
                </c:pt>
                <c:pt idx="51">
                  <c:v>26.16</c:v>
                </c:pt>
                <c:pt idx="52">
                  <c:v>26.32</c:v>
                </c:pt>
                <c:pt idx="53">
                  <c:v>26.48</c:v>
                </c:pt>
                <c:pt idx="54">
                  <c:v>26.64</c:v>
                </c:pt>
                <c:pt idx="55">
                  <c:v>26.8</c:v>
                </c:pt>
                <c:pt idx="56">
                  <c:v>26.96</c:v>
                </c:pt>
                <c:pt idx="57">
                  <c:v>27.12</c:v>
                </c:pt>
                <c:pt idx="58">
                  <c:v>27.28</c:v>
                </c:pt>
                <c:pt idx="59">
                  <c:v>27.44</c:v>
                </c:pt>
                <c:pt idx="60">
                  <c:v>27.6</c:v>
                </c:pt>
                <c:pt idx="61">
                  <c:v>27.76</c:v>
                </c:pt>
                <c:pt idx="62">
                  <c:v>27.92</c:v>
                </c:pt>
                <c:pt idx="63">
                  <c:v>28.08</c:v>
                </c:pt>
                <c:pt idx="64">
                  <c:v>28.24</c:v>
                </c:pt>
                <c:pt idx="65">
                  <c:v>28.4</c:v>
                </c:pt>
                <c:pt idx="66">
                  <c:v>28.56</c:v>
                </c:pt>
                <c:pt idx="67">
                  <c:v>28.72</c:v>
                </c:pt>
                <c:pt idx="68">
                  <c:v>28.88</c:v>
                </c:pt>
                <c:pt idx="69">
                  <c:v>29.04</c:v>
                </c:pt>
                <c:pt idx="70">
                  <c:v>29.2</c:v>
                </c:pt>
                <c:pt idx="71">
                  <c:v>29.36</c:v>
                </c:pt>
                <c:pt idx="72">
                  <c:v>29.52</c:v>
                </c:pt>
                <c:pt idx="73">
                  <c:v>29.68</c:v>
                </c:pt>
                <c:pt idx="74">
                  <c:v>29.84</c:v>
                </c:pt>
                <c:pt idx="75">
                  <c:v>30</c:v>
                </c:pt>
                <c:pt idx="76">
                  <c:v>30.16</c:v>
                </c:pt>
                <c:pt idx="77">
                  <c:v>30.32</c:v>
                </c:pt>
                <c:pt idx="78">
                  <c:v>30.48</c:v>
                </c:pt>
                <c:pt idx="79">
                  <c:v>30.64</c:v>
                </c:pt>
                <c:pt idx="80">
                  <c:v>30.8</c:v>
                </c:pt>
                <c:pt idx="81">
                  <c:v>30.96</c:v>
                </c:pt>
                <c:pt idx="82">
                  <c:v>31.12</c:v>
                </c:pt>
                <c:pt idx="83">
                  <c:v>31.28</c:v>
                </c:pt>
                <c:pt idx="84">
                  <c:v>31.44</c:v>
                </c:pt>
                <c:pt idx="85">
                  <c:v>31.6</c:v>
                </c:pt>
                <c:pt idx="86">
                  <c:v>31.76</c:v>
                </c:pt>
                <c:pt idx="87">
                  <c:v>31.92</c:v>
                </c:pt>
                <c:pt idx="88">
                  <c:v>32.08</c:v>
                </c:pt>
                <c:pt idx="89">
                  <c:v>32.24</c:v>
                </c:pt>
                <c:pt idx="90">
                  <c:v>32.4</c:v>
                </c:pt>
                <c:pt idx="91">
                  <c:v>32.56</c:v>
                </c:pt>
                <c:pt idx="92">
                  <c:v>32.72</c:v>
                </c:pt>
                <c:pt idx="93">
                  <c:v>32.880000000000003</c:v>
                </c:pt>
                <c:pt idx="94">
                  <c:v>33.04</c:v>
                </c:pt>
                <c:pt idx="95">
                  <c:v>33.200000000000003</c:v>
                </c:pt>
                <c:pt idx="96">
                  <c:v>33.36</c:v>
                </c:pt>
                <c:pt idx="97">
                  <c:v>33.520000000000003</c:v>
                </c:pt>
                <c:pt idx="98">
                  <c:v>33.68</c:v>
                </c:pt>
                <c:pt idx="99">
                  <c:v>33.840000000000003</c:v>
                </c:pt>
                <c:pt idx="100">
                  <c:v>34</c:v>
                </c:pt>
                <c:pt idx="101">
                  <c:v>34.159999999999997</c:v>
                </c:pt>
                <c:pt idx="102">
                  <c:v>34.32</c:v>
                </c:pt>
                <c:pt idx="103">
                  <c:v>34.479999999999997</c:v>
                </c:pt>
                <c:pt idx="104">
                  <c:v>34.64</c:v>
                </c:pt>
                <c:pt idx="105">
                  <c:v>34.799999999999997</c:v>
                </c:pt>
                <c:pt idx="106">
                  <c:v>34.96</c:v>
                </c:pt>
                <c:pt idx="107">
                  <c:v>35.119999999999997</c:v>
                </c:pt>
                <c:pt idx="108">
                  <c:v>35.28</c:v>
                </c:pt>
                <c:pt idx="109">
                  <c:v>35.44</c:v>
                </c:pt>
                <c:pt idx="110">
                  <c:v>35.6</c:v>
                </c:pt>
                <c:pt idx="111">
                  <c:v>35.76</c:v>
                </c:pt>
                <c:pt idx="112">
                  <c:v>35.92</c:v>
                </c:pt>
                <c:pt idx="113">
                  <c:v>36.08</c:v>
                </c:pt>
                <c:pt idx="114">
                  <c:v>36.24</c:v>
                </c:pt>
                <c:pt idx="115">
                  <c:v>36.4</c:v>
                </c:pt>
                <c:pt idx="116">
                  <c:v>36.56</c:v>
                </c:pt>
                <c:pt idx="117">
                  <c:v>36.72</c:v>
                </c:pt>
                <c:pt idx="118">
                  <c:v>36.880000000000003</c:v>
                </c:pt>
                <c:pt idx="119">
                  <c:v>37.04</c:v>
                </c:pt>
                <c:pt idx="120">
                  <c:v>37.200000000000003</c:v>
                </c:pt>
                <c:pt idx="121">
                  <c:v>37.36</c:v>
                </c:pt>
                <c:pt idx="122">
                  <c:v>37.520000000000003</c:v>
                </c:pt>
                <c:pt idx="123">
                  <c:v>37.68</c:v>
                </c:pt>
                <c:pt idx="124">
                  <c:v>37.840000000000003</c:v>
                </c:pt>
                <c:pt idx="125">
                  <c:v>38</c:v>
                </c:pt>
                <c:pt idx="126">
                  <c:v>38.159999999999997</c:v>
                </c:pt>
                <c:pt idx="127">
                  <c:v>38.32</c:v>
                </c:pt>
                <c:pt idx="128">
                  <c:v>38.479999999999997</c:v>
                </c:pt>
                <c:pt idx="129">
                  <c:v>38.64</c:v>
                </c:pt>
                <c:pt idx="130">
                  <c:v>38.799999999999997</c:v>
                </c:pt>
                <c:pt idx="131">
                  <c:v>38.96</c:v>
                </c:pt>
                <c:pt idx="132">
                  <c:v>39.119999999999997</c:v>
                </c:pt>
                <c:pt idx="133">
                  <c:v>39.28</c:v>
                </c:pt>
                <c:pt idx="134">
                  <c:v>39.44</c:v>
                </c:pt>
                <c:pt idx="135">
                  <c:v>39.6</c:v>
                </c:pt>
                <c:pt idx="136">
                  <c:v>39.76</c:v>
                </c:pt>
                <c:pt idx="137">
                  <c:v>39.92</c:v>
                </c:pt>
                <c:pt idx="138">
                  <c:v>40.08</c:v>
                </c:pt>
                <c:pt idx="139">
                  <c:v>40.24</c:v>
                </c:pt>
                <c:pt idx="140">
                  <c:v>40.4</c:v>
                </c:pt>
                <c:pt idx="141">
                  <c:v>40.56</c:v>
                </c:pt>
                <c:pt idx="142">
                  <c:v>40.72</c:v>
                </c:pt>
                <c:pt idx="143">
                  <c:v>40.880000000000003</c:v>
                </c:pt>
                <c:pt idx="144">
                  <c:v>41.04</c:v>
                </c:pt>
                <c:pt idx="145">
                  <c:v>41.2</c:v>
                </c:pt>
                <c:pt idx="146">
                  <c:v>41.36</c:v>
                </c:pt>
                <c:pt idx="147">
                  <c:v>41.52</c:v>
                </c:pt>
                <c:pt idx="148">
                  <c:v>41.68</c:v>
                </c:pt>
                <c:pt idx="149">
                  <c:v>41.84</c:v>
                </c:pt>
                <c:pt idx="150">
                  <c:v>42</c:v>
                </c:pt>
                <c:pt idx="151">
                  <c:v>42.16</c:v>
                </c:pt>
                <c:pt idx="152">
                  <c:v>42.32</c:v>
                </c:pt>
                <c:pt idx="153">
                  <c:v>42.48</c:v>
                </c:pt>
                <c:pt idx="154">
                  <c:v>42.64</c:v>
                </c:pt>
                <c:pt idx="155">
                  <c:v>42.8</c:v>
                </c:pt>
                <c:pt idx="156">
                  <c:v>42.96</c:v>
                </c:pt>
                <c:pt idx="157">
                  <c:v>43.12</c:v>
                </c:pt>
                <c:pt idx="158">
                  <c:v>43.28</c:v>
                </c:pt>
                <c:pt idx="159">
                  <c:v>43.44</c:v>
                </c:pt>
                <c:pt idx="160">
                  <c:v>43.6</c:v>
                </c:pt>
                <c:pt idx="161">
                  <c:v>43.76</c:v>
                </c:pt>
                <c:pt idx="162">
                  <c:v>43.92</c:v>
                </c:pt>
                <c:pt idx="163">
                  <c:v>44.08</c:v>
                </c:pt>
                <c:pt idx="164">
                  <c:v>44.24</c:v>
                </c:pt>
                <c:pt idx="165">
                  <c:v>44.4</c:v>
                </c:pt>
                <c:pt idx="166">
                  <c:v>44.56</c:v>
                </c:pt>
                <c:pt idx="167">
                  <c:v>44.72</c:v>
                </c:pt>
                <c:pt idx="168">
                  <c:v>44.88</c:v>
                </c:pt>
                <c:pt idx="169">
                  <c:v>45.04</c:v>
                </c:pt>
                <c:pt idx="170">
                  <c:v>45.2</c:v>
                </c:pt>
                <c:pt idx="171">
                  <c:v>45.36</c:v>
                </c:pt>
                <c:pt idx="172">
                  <c:v>45.52</c:v>
                </c:pt>
                <c:pt idx="173">
                  <c:v>45.68</c:v>
                </c:pt>
                <c:pt idx="174">
                  <c:v>45.84</c:v>
                </c:pt>
                <c:pt idx="175">
                  <c:v>46</c:v>
                </c:pt>
                <c:pt idx="176">
                  <c:v>46.16</c:v>
                </c:pt>
                <c:pt idx="177">
                  <c:v>46.32</c:v>
                </c:pt>
                <c:pt idx="178">
                  <c:v>46.48</c:v>
                </c:pt>
                <c:pt idx="179">
                  <c:v>46.64</c:v>
                </c:pt>
                <c:pt idx="180">
                  <c:v>46.8</c:v>
                </c:pt>
                <c:pt idx="181">
                  <c:v>46.96</c:v>
                </c:pt>
                <c:pt idx="182">
                  <c:v>47.12</c:v>
                </c:pt>
                <c:pt idx="183">
                  <c:v>47.28</c:v>
                </c:pt>
                <c:pt idx="184">
                  <c:v>47.44</c:v>
                </c:pt>
                <c:pt idx="185">
                  <c:v>47.6</c:v>
                </c:pt>
                <c:pt idx="186">
                  <c:v>47.76</c:v>
                </c:pt>
                <c:pt idx="187">
                  <c:v>47.92</c:v>
                </c:pt>
                <c:pt idx="188">
                  <c:v>48.08</c:v>
                </c:pt>
                <c:pt idx="189">
                  <c:v>48.24</c:v>
                </c:pt>
                <c:pt idx="190">
                  <c:v>48.4</c:v>
                </c:pt>
                <c:pt idx="191">
                  <c:v>48.56</c:v>
                </c:pt>
                <c:pt idx="192">
                  <c:v>48.72</c:v>
                </c:pt>
                <c:pt idx="193">
                  <c:v>48.88</c:v>
                </c:pt>
                <c:pt idx="194">
                  <c:v>49.04</c:v>
                </c:pt>
                <c:pt idx="195">
                  <c:v>49.2</c:v>
                </c:pt>
                <c:pt idx="196">
                  <c:v>49.36</c:v>
                </c:pt>
                <c:pt idx="197">
                  <c:v>49.52</c:v>
                </c:pt>
                <c:pt idx="198">
                  <c:v>49.68</c:v>
                </c:pt>
                <c:pt idx="199">
                  <c:v>49.84</c:v>
                </c:pt>
                <c:pt idx="200">
                  <c:v>50</c:v>
                </c:pt>
              </c:numCache>
            </c:numRef>
          </c:xVal>
          <c:yVal>
            <c:numRef>
              <c:f>Isolations!$AF$2:$AF$202</c:f>
              <c:numCache>
                <c:formatCode>General</c:formatCode>
                <c:ptCount val="201"/>
                <c:pt idx="0">
                  <c:v>-38.849764700000001</c:v>
                </c:pt>
                <c:pt idx="1">
                  <c:v>-43.892597800000004</c:v>
                </c:pt>
                <c:pt idx="2">
                  <c:v>-44.058055799999998</c:v>
                </c:pt>
                <c:pt idx="3">
                  <c:v>-40.293558610000005</c:v>
                </c:pt>
                <c:pt idx="4">
                  <c:v>-38.44250924</c:v>
                </c:pt>
                <c:pt idx="5">
                  <c:v>-36.463515100000002</c:v>
                </c:pt>
                <c:pt idx="6">
                  <c:v>-34.076335700000001</c:v>
                </c:pt>
                <c:pt idx="7">
                  <c:v>-31.3675189</c:v>
                </c:pt>
                <c:pt idx="8">
                  <c:v>-29.462905200000002</c:v>
                </c:pt>
                <c:pt idx="9">
                  <c:v>-28.472039199999998</c:v>
                </c:pt>
                <c:pt idx="10">
                  <c:v>-29.755625799999997</c:v>
                </c:pt>
                <c:pt idx="11">
                  <c:v>-30.987900799999998</c:v>
                </c:pt>
                <c:pt idx="12">
                  <c:v>-32.607831900000001</c:v>
                </c:pt>
                <c:pt idx="13">
                  <c:v>-33.741437900000001</c:v>
                </c:pt>
                <c:pt idx="14">
                  <c:v>-34.554842999999998</c:v>
                </c:pt>
                <c:pt idx="15">
                  <c:v>-35.756992600000004</c:v>
                </c:pt>
                <c:pt idx="16">
                  <c:v>-36.752214300000006</c:v>
                </c:pt>
                <c:pt idx="17">
                  <c:v>-37.968545300000002</c:v>
                </c:pt>
                <c:pt idx="18">
                  <c:v>-36.883828999999999</c:v>
                </c:pt>
                <c:pt idx="19">
                  <c:v>-35.957650899999997</c:v>
                </c:pt>
                <c:pt idx="20">
                  <c:v>-33.462303399999996</c:v>
                </c:pt>
                <c:pt idx="21">
                  <c:v>-32.543037900000002</c:v>
                </c:pt>
                <c:pt idx="22">
                  <c:v>-30.571799300000002</c:v>
                </c:pt>
                <c:pt idx="23">
                  <c:v>-29.767304099999997</c:v>
                </c:pt>
                <c:pt idx="24">
                  <c:v>-27.5592586</c:v>
                </c:pt>
                <c:pt idx="25">
                  <c:v>-25.991720199999996</c:v>
                </c:pt>
                <c:pt idx="26">
                  <c:v>-25.118720199999998</c:v>
                </c:pt>
                <c:pt idx="27">
                  <c:v>-26.666633300000001</c:v>
                </c:pt>
                <c:pt idx="28">
                  <c:v>-29.180839399999996</c:v>
                </c:pt>
                <c:pt idx="29">
                  <c:v>-29.460158499999999</c:v>
                </c:pt>
                <c:pt idx="30">
                  <c:v>-30.818494299999998</c:v>
                </c:pt>
                <c:pt idx="31">
                  <c:v>-31.607397299999999</c:v>
                </c:pt>
                <c:pt idx="32">
                  <c:v>-32.917662999999997</c:v>
                </c:pt>
                <c:pt idx="33">
                  <c:v>-32.319211600000003</c:v>
                </c:pt>
                <c:pt idx="34">
                  <c:v>-31.927880699999999</c:v>
                </c:pt>
                <c:pt idx="35">
                  <c:v>-30.378916700000001</c:v>
                </c:pt>
                <c:pt idx="36">
                  <c:v>-28.859845</c:v>
                </c:pt>
                <c:pt idx="37">
                  <c:v>-29.322188000000001</c:v>
                </c:pt>
                <c:pt idx="38">
                  <c:v>-29.119024000000003</c:v>
                </c:pt>
                <c:pt idx="39">
                  <c:v>-28.696383000000001</c:v>
                </c:pt>
                <c:pt idx="40">
                  <c:v>-28.189260000000001</c:v>
                </c:pt>
                <c:pt idx="41">
                  <c:v>-28.148532000000003</c:v>
                </c:pt>
                <c:pt idx="42">
                  <c:v>-27.164235999999999</c:v>
                </c:pt>
                <c:pt idx="43">
                  <c:v>-26.432684000000002</c:v>
                </c:pt>
                <c:pt idx="44">
                  <c:v>-26.556823000000001</c:v>
                </c:pt>
                <c:pt idx="45">
                  <c:v>-27.153458000000001</c:v>
                </c:pt>
                <c:pt idx="46">
                  <c:v>-27.289228000000001</c:v>
                </c:pt>
                <c:pt idx="47">
                  <c:v>-27.088940000000001</c:v>
                </c:pt>
                <c:pt idx="48">
                  <c:v>-27.479210000000002</c:v>
                </c:pt>
                <c:pt idx="49">
                  <c:v>-28.293008999999998</c:v>
                </c:pt>
                <c:pt idx="50">
                  <c:v>-28.843097</c:v>
                </c:pt>
                <c:pt idx="51">
                  <c:v>-28.976400000000002</c:v>
                </c:pt>
                <c:pt idx="52">
                  <c:v>-29.482102000000001</c:v>
                </c:pt>
                <c:pt idx="53">
                  <c:v>-29.826230000000002</c:v>
                </c:pt>
                <c:pt idx="54">
                  <c:v>-29.929872</c:v>
                </c:pt>
                <c:pt idx="55">
                  <c:v>-29.658951000000002</c:v>
                </c:pt>
                <c:pt idx="56">
                  <c:v>-29.407042000000001</c:v>
                </c:pt>
                <c:pt idx="57">
                  <c:v>-29.047808000000003</c:v>
                </c:pt>
                <c:pt idx="58">
                  <c:v>-28.428443000000001</c:v>
                </c:pt>
                <c:pt idx="59">
                  <c:v>-27.982161999999999</c:v>
                </c:pt>
                <c:pt idx="60">
                  <c:v>-27.697299000000001</c:v>
                </c:pt>
                <c:pt idx="61">
                  <c:v>-27.564650999999998</c:v>
                </c:pt>
                <c:pt idx="62">
                  <c:v>-27.365957000000002</c:v>
                </c:pt>
                <c:pt idx="63">
                  <c:v>-27.122447999999999</c:v>
                </c:pt>
                <c:pt idx="64">
                  <c:v>-26.589447</c:v>
                </c:pt>
                <c:pt idx="65">
                  <c:v>-26.417926000000001</c:v>
                </c:pt>
                <c:pt idx="66">
                  <c:v>-26.448134</c:v>
                </c:pt>
                <c:pt idx="67">
                  <c:v>-26.893516999999999</c:v>
                </c:pt>
                <c:pt idx="68">
                  <c:v>-27.077728</c:v>
                </c:pt>
                <c:pt idx="69">
                  <c:v>-27.162475000000001</c:v>
                </c:pt>
                <c:pt idx="70">
                  <c:v>-27.236356999999998</c:v>
                </c:pt>
                <c:pt idx="71">
                  <c:v>-27.048591999999999</c:v>
                </c:pt>
                <c:pt idx="72">
                  <c:v>-26.858153000000001</c:v>
                </c:pt>
                <c:pt idx="73">
                  <c:v>-26.421748999999998</c:v>
                </c:pt>
                <c:pt idx="74">
                  <c:v>-26.276327000000002</c:v>
                </c:pt>
                <c:pt idx="75">
                  <c:v>-26.035800999999999</c:v>
                </c:pt>
                <c:pt idx="76">
                  <c:v>-25.820402000000001</c:v>
                </c:pt>
                <c:pt idx="77">
                  <c:v>-25.920069999999999</c:v>
                </c:pt>
                <c:pt idx="78">
                  <c:v>-26.141956999999998</c:v>
                </c:pt>
                <c:pt idx="79">
                  <c:v>-26.609059000000002</c:v>
                </c:pt>
                <c:pt idx="80">
                  <c:v>-26.901581</c:v>
                </c:pt>
                <c:pt idx="81">
                  <c:v>-26.719656000000001</c:v>
                </c:pt>
                <c:pt idx="82">
                  <c:v>-26.477862000000002</c:v>
                </c:pt>
                <c:pt idx="83">
                  <c:v>-26.469026999999997</c:v>
                </c:pt>
                <c:pt idx="84">
                  <c:v>-26.537775</c:v>
                </c:pt>
                <c:pt idx="85">
                  <c:v>-26.777853999999998</c:v>
                </c:pt>
                <c:pt idx="86">
                  <c:v>-27.158731</c:v>
                </c:pt>
                <c:pt idx="87">
                  <c:v>-27.487532999999999</c:v>
                </c:pt>
                <c:pt idx="88">
                  <c:v>-27.548552000000001</c:v>
                </c:pt>
                <c:pt idx="89">
                  <c:v>-27.657763000000003</c:v>
                </c:pt>
                <c:pt idx="90">
                  <c:v>-27.675611</c:v>
                </c:pt>
                <c:pt idx="91">
                  <c:v>-27.619641999999999</c:v>
                </c:pt>
                <c:pt idx="92">
                  <c:v>-27.718716999999998</c:v>
                </c:pt>
                <c:pt idx="93">
                  <c:v>-27.638407999999998</c:v>
                </c:pt>
                <c:pt idx="94">
                  <c:v>-27.077753999999999</c:v>
                </c:pt>
                <c:pt idx="95">
                  <c:v>-26.305241000000002</c:v>
                </c:pt>
                <c:pt idx="96">
                  <c:v>-25.540067000000001</c:v>
                </c:pt>
                <c:pt idx="97">
                  <c:v>-25.025027999999999</c:v>
                </c:pt>
                <c:pt idx="98">
                  <c:v>-24.795996000000002</c:v>
                </c:pt>
                <c:pt idx="99">
                  <c:v>-24.635075999999998</c:v>
                </c:pt>
                <c:pt idx="100">
                  <c:v>-24.627580000000002</c:v>
                </c:pt>
                <c:pt idx="101">
                  <c:v>-25.039266999999999</c:v>
                </c:pt>
                <c:pt idx="102">
                  <c:v>-25.371454999999997</c:v>
                </c:pt>
                <c:pt idx="103">
                  <c:v>-25.751944999999999</c:v>
                </c:pt>
                <c:pt idx="104">
                  <c:v>-26.427257000000001</c:v>
                </c:pt>
                <c:pt idx="105">
                  <c:v>-27.278134999999999</c:v>
                </c:pt>
                <c:pt idx="106">
                  <c:v>-28.068286000000001</c:v>
                </c:pt>
                <c:pt idx="107">
                  <c:v>-28.784581000000003</c:v>
                </c:pt>
                <c:pt idx="108">
                  <c:v>-29.555608999999997</c:v>
                </c:pt>
                <c:pt idx="109">
                  <c:v>-30.487659000000001</c:v>
                </c:pt>
                <c:pt idx="110">
                  <c:v>-30.96407</c:v>
                </c:pt>
                <c:pt idx="111">
                  <c:v>-30.175693000000003</c:v>
                </c:pt>
                <c:pt idx="112">
                  <c:v>-28.388542000000001</c:v>
                </c:pt>
                <c:pt idx="113">
                  <c:v>-26.654721000000002</c:v>
                </c:pt>
                <c:pt idx="114">
                  <c:v>-25.482388</c:v>
                </c:pt>
                <c:pt idx="115">
                  <c:v>-24.721077999999999</c:v>
                </c:pt>
                <c:pt idx="116">
                  <c:v>-24.513496</c:v>
                </c:pt>
                <c:pt idx="117">
                  <c:v>-24.529426000000001</c:v>
                </c:pt>
                <c:pt idx="118">
                  <c:v>-24.761696999999998</c:v>
                </c:pt>
                <c:pt idx="119">
                  <c:v>-24.938549000000002</c:v>
                </c:pt>
                <c:pt idx="120">
                  <c:v>-25.051456000000002</c:v>
                </c:pt>
                <c:pt idx="121">
                  <c:v>-25.726616</c:v>
                </c:pt>
                <c:pt idx="122">
                  <c:v>-26.403775</c:v>
                </c:pt>
                <c:pt idx="123">
                  <c:v>-27.064627000000002</c:v>
                </c:pt>
                <c:pt idx="124">
                  <c:v>-27.783729000000001</c:v>
                </c:pt>
                <c:pt idx="125">
                  <c:v>-28.068681000000002</c:v>
                </c:pt>
                <c:pt idx="126">
                  <c:v>-28.004489</c:v>
                </c:pt>
                <c:pt idx="127">
                  <c:v>-27.540401000000003</c:v>
                </c:pt>
                <c:pt idx="128">
                  <c:v>-26.781894000000001</c:v>
                </c:pt>
                <c:pt idx="129">
                  <c:v>-25.954557999999999</c:v>
                </c:pt>
                <c:pt idx="130">
                  <c:v>-25.339645000000001</c:v>
                </c:pt>
                <c:pt idx="131">
                  <c:v>-24.902075</c:v>
                </c:pt>
                <c:pt idx="132">
                  <c:v>-24.515651999999999</c:v>
                </c:pt>
                <c:pt idx="133">
                  <c:v>-23.970993</c:v>
                </c:pt>
                <c:pt idx="134">
                  <c:v>-23.108483</c:v>
                </c:pt>
                <c:pt idx="135">
                  <c:v>-22.328754</c:v>
                </c:pt>
                <c:pt idx="136">
                  <c:v>-21.726208</c:v>
                </c:pt>
                <c:pt idx="137">
                  <c:v>-21.327470999999999</c:v>
                </c:pt>
                <c:pt idx="138">
                  <c:v>-21.192164399999999</c:v>
                </c:pt>
                <c:pt idx="139">
                  <c:v>-21.1485068</c:v>
                </c:pt>
                <c:pt idx="140">
                  <c:v>-21.312529300000001</c:v>
                </c:pt>
                <c:pt idx="141">
                  <c:v>-21.771287999999998</c:v>
                </c:pt>
                <c:pt idx="142">
                  <c:v>-22.427948000000001</c:v>
                </c:pt>
                <c:pt idx="143">
                  <c:v>-23.457587</c:v>
                </c:pt>
                <c:pt idx="144">
                  <c:v>-24.587059</c:v>
                </c:pt>
                <c:pt idx="145">
                  <c:v>-26.166412999999999</c:v>
                </c:pt>
                <c:pt idx="146">
                  <c:v>-27.808407000000003</c:v>
                </c:pt>
                <c:pt idx="147">
                  <c:v>-29.262467999999998</c:v>
                </c:pt>
                <c:pt idx="148">
                  <c:v>-30.435434999999998</c:v>
                </c:pt>
                <c:pt idx="149">
                  <c:v>-31.444015</c:v>
                </c:pt>
                <c:pt idx="150">
                  <c:v>-31.747608999999997</c:v>
                </c:pt>
                <c:pt idx="151">
                  <c:v>-31.056052000000001</c:v>
                </c:pt>
                <c:pt idx="152">
                  <c:v>-29.965688</c:v>
                </c:pt>
                <c:pt idx="153">
                  <c:v>-28.679603</c:v>
                </c:pt>
                <c:pt idx="154">
                  <c:v>-27.455794000000001</c:v>
                </c:pt>
                <c:pt idx="155">
                  <c:v>-25.885852</c:v>
                </c:pt>
                <c:pt idx="156">
                  <c:v>-24.687275999999997</c:v>
                </c:pt>
                <c:pt idx="157">
                  <c:v>-24.245343999999999</c:v>
                </c:pt>
                <c:pt idx="158">
                  <c:v>-24.489674999999998</c:v>
                </c:pt>
                <c:pt idx="159">
                  <c:v>-25.205683999999998</c:v>
                </c:pt>
                <c:pt idx="160">
                  <c:v>-25.972321999999998</c:v>
                </c:pt>
                <c:pt idx="161">
                  <c:v>-26.502824</c:v>
                </c:pt>
                <c:pt idx="162">
                  <c:v>-26.798216</c:v>
                </c:pt>
                <c:pt idx="163">
                  <c:v>-26.469408999999999</c:v>
                </c:pt>
                <c:pt idx="164">
                  <c:v>-25.696496</c:v>
                </c:pt>
                <c:pt idx="165">
                  <c:v>-24.522244000000001</c:v>
                </c:pt>
                <c:pt idx="166">
                  <c:v>-23.222479999999997</c:v>
                </c:pt>
                <c:pt idx="167">
                  <c:v>-22.067295000000001</c:v>
                </c:pt>
                <c:pt idx="168">
                  <c:v>-21.417301000000002</c:v>
                </c:pt>
                <c:pt idx="169">
                  <c:v>-21.277844000000002</c:v>
                </c:pt>
                <c:pt idx="170">
                  <c:v>-21.585954000000001</c:v>
                </c:pt>
                <c:pt idx="171">
                  <c:v>-22.292164</c:v>
                </c:pt>
                <c:pt idx="172">
                  <c:v>-23.392851</c:v>
                </c:pt>
                <c:pt idx="173">
                  <c:v>-24.502904999999998</c:v>
                </c:pt>
                <c:pt idx="174">
                  <c:v>-25.672145</c:v>
                </c:pt>
                <c:pt idx="175">
                  <c:v>-26.868603999999998</c:v>
                </c:pt>
                <c:pt idx="176">
                  <c:v>-27.862419000000003</c:v>
                </c:pt>
                <c:pt idx="177">
                  <c:v>-28.406401000000002</c:v>
                </c:pt>
                <c:pt idx="178">
                  <c:v>-28.639619000000003</c:v>
                </c:pt>
                <c:pt idx="179">
                  <c:v>-27.951146000000001</c:v>
                </c:pt>
                <c:pt idx="180">
                  <c:v>-27.196305000000002</c:v>
                </c:pt>
                <c:pt idx="181">
                  <c:v>-25.831201</c:v>
                </c:pt>
                <c:pt idx="182">
                  <c:v>-25.248443999999999</c:v>
                </c:pt>
                <c:pt idx="183">
                  <c:v>-24.760552000000001</c:v>
                </c:pt>
                <c:pt idx="184">
                  <c:v>-24.751569</c:v>
                </c:pt>
                <c:pt idx="185">
                  <c:v>-24.473261999999998</c:v>
                </c:pt>
                <c:pt idx="186">
                  <c:v>-23.810529000000002</c:v>
                </c:pt>
                <c:pt idx="187">
                  <c:v>-23.748426000000002</c:v>
                </c:pt>
                <c:pt idx="188">
                  <c:v>-23.944019000000001</c:v>
                </c:pt>
                <c:pt idx="189">
                  <c:v>-24.724671600000001</c:v>
                </c:pt>
                <c:pt idx="190">
                  <c:v>-25.400030000000001</c:v>
                </c:pt>
                <c:pt idx="191">
                  <c:v>-26.209011000000004</c:v>
                </c:pt>
                <c:pt idx="192">
                  <c:v>-27.315798999999998</c:v>
                </c:pt>
                <c:pt idx="193">
                  <c:v>-27.934581000000001</c:v>
                </c:pt>
                <c:pt idx="194">
                  <c:v>-28.372371999999999</c:v>
                </c:pt>
                <c:pt idx="195">
                  <c:v>-28.461767999999999</c:v>
                </c:pt>
                <c:pt idx="196">
                  <c:v>-28.338895999999998</c:v>
                </c:pt>
                <c:pt idx="197">
                  <c:v>-27.878766999999996</c:v>
                </c:pt>
                <c:pt idx="198">
                  <c:v>-27.018436300000001</c:v>
                </c:pt>
                <c:pt idx="199">
                  <c:v>-26.053140200000001</c:v>
                </c:pt>
                <c:pt idx="200">
                  <c:v>-24.2291363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C8-4BC1-A571-55B17CD58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94976"/>
        <c:axId val="73296896"/>
      </c:scatterChart>
      <c:valAx>
        <c:axId val="73294976"/>
        <c:scaling>
          <c:orientation val="minMax"/>
          <c:max val="50"/>
          <c:min val="1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3296896"/>
        <c:crosses val="autoZero"/>
        <c:crossBetween val="midCat"/>
        <c:majorUnit val="4"/>
      </c:valAx>
      <c:valAx>
        <c:axId val="73296896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3294976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3844939168033139"/>
          <c:y val="0.64890602216389615"/>
          <c:w val="0.54050363839250637"/>
          <c:h val="0.1357946923301253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to IF Isolation (dB)</a:t>
            </a:r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18</c:v>
                </c:pt>
                <c:pt idx="1">
                  <c:v>18.16</c:v>
                </c:pt>
                <c:pt idx="2">
                  <c:v>18.32</c:v>
                </c:pt>
                <c:pt idx="3">
                  <c:v>18.48</c:v>
                </c:pt>
                <c:pt idx="4">
                  <c:v>18.64</c:v>
                </c:pt>
                <c:pt idx="5">
                  <c:v>18.8</c:v>
                </c:pt>
                <c:pt idx="6">
                  <c:v>18.96</c:v>
                </c:pt>
                <c:pt idx="7">
                  <c:v>19.12</c:v>
                </c:pt>
                <c:pt idx="8">
                  <c:v>19.28</c:v>
                </c:pt>
                <c:pt idx="9">
                  <c:v>19.440000000000001</c:v>
                </c:pt>
                <c:pt idx="10">
                  <c:v>19.600000000000001</c:v>
                </c:pt>
                <c:pt idx="11">
                  <c:v>19.760000000000002</c:v>
                </c:pt>
                <c:pt idx="12">
                  <c:v>19.920000000000002</c:v>
                </c:pt>
                <c:pt idx="13">
                  <c:v>20.079999999999998</c:v>
                </c:pt>
                <c:pt idx="14">
                  <c:v>20.239999999999998</c:v>
                </c:pt>
                <c:pt idx="15">
                  <c:v>20.399999999999999</c:v>
                </c:pt>
                <c:pt idx="16">
                  <c:v>20.56</c:v>
                </c:pt>
                <c:pt idx="17">
                  <c:v>20.72</c:v>
                </c:pt>
                <c:pt idx="18">
                  <c:v>20.88</c:v>
                </c:pt>
                <c:pt idx="19">
                  <c:v>21.04</c:v>
                </c:pt>
                <c:pt idx="20">
                  <c:v>21.2</c:v>
                </c:pt>
                <c:pt idx="21">
                  <c:v>21.36</c:v>
                </c:pt>
                <c:pt idx="22">
                  <c:v>21.52</c:v>
                </c:pt>
                <c:pt idx="23">
                  <c:v>21.68</c:v>
                </c:pt>
                <c:pt idx="24">
                  <c:v>21.84</c:v>
                </c:pt>
                <c:pt idx="25">
                  <c:v>22</c:v>
                </c:pt>
                <c:pt idx="26">
                  <c:v>22.16</c:v>
                </c:pt>
                <c:pt idx="27">
                  <c:v>22.32</c:v>
                </c:pt>
                <c:pt idx="28">
                  <c:v>22.48</c:v>
                </c:pt>
                <c:pt idx="29">
                  <c:v>22.64</c:v>
                </c:pt>
                <c:pt idx="30">
                  <c:v>22.8</c:v>
                </c:pt>
                <c:pt idx="31">
                  <c:v>22.96</c:v>
                </c:pt>
                <c:pt idx="32">
                  <c:v>23.12</c:v>
                </c:pt>
                <c:pt idx="33">
                  <c:v>23.28</c:v>
                </c:pt>
                <c:pt idx="34">
                  <c:v>23.44</c:v>
                </c:pt>
                <c:pt idx="35">
                  <c:v>23.6</c:v>
                </c:pt>
                <c:pt idx="36">
                  <c:v>23.76</c:v>
                </c:pt>
                <c:pt idx="37">
                  <c:v>23.92</c:v>
                </c:pt>
                <c:pt idx="38">
                  <c:v>24.08</c:v>
                </c:pt>
                <c:pt idx="39">
                  <c:v>24.24</c:v>
                </c:pt>
                <c:pt idx="40">
                  <c:v>24.4</c:v>
                </c:pt>
                <c:pt idx="41">
                  <c:v>24.56</c:v>
                </c:pt>
                <c:pt idx="42">
                  <c:v>24.72</c:v>
                </c:pt>
                <c:pt idx="43">
                  <c:v>24.88</c:v>
                </c:pt>
                <c:pt idx="44">
                  <c:v>25.04</c:v>
                </c:pt>
                <c:pt idx="45">
                  <c:v>25.2</c:v>
                </c:pt>
                <c:pt idx="46">
                  <c:v>25.36</c:v>
                </c:pt>
                <c:pt idx="47">
                  <c:v>25.52</c:v>
                </c:pt>
                <c:pt idx="48">
                  <c:v>25.68</c:v>
                </c:pt>
                <c:pt idx="49">
                  <c:v>25.84</c:v>
                </c:pt>
                <c:pt idx="50">
                  <c:v>26</c:v>
                </c:pt>
                <c:pt idx="51">
                  <c:v>26.16</c:v>
                </c:pt>
                <c:pt idx="52">
                  <c:v>26.32</c:v>
                </c:pt>
                <c:pt idx="53">
                  <c:v>26.48</c:v>
                </c:pt>
                <c:pt idx="54">
                  <c:v>26.64</c:v>
                </c:pt>
                <c:pt idx="55">
                  <c:v>26.8</c:v>
                </c:pt>
                <c:pt idx="56">
                  <c:v>26.96</c:v>
                </c:pt>
                <c:pt idx="57">
                  <c:v>27.12</c:v>
                </c:pt>
                <c:pt idx="58">
                  <c:v>27.28</c:v>
                </c:pt>
                <c:pt idx="59">
                  <c:v>27.44</c:v>
                </c:pt>
                <c:pt idx="60">
                  <c:v>27.6</c:v>
                </c:pt>
                <c:pt idx="61">
                  <c:v>27.76</c:v>
                </c:pt>
                <c:pt idx="62">
                  <c:v>27.92</c:v>
                </c:pt>
                <c:pt idx="63">
                  <c:v>28.08</c:v>
                </c:pt>
                <c:pt idx="64">
                  <c:v>28.24</c:v>
                </c:pt>
                <c:pt idx="65">
                  <c:v>28.4</c:v>
                </c:pt>
                <c:pt idx="66">
                  <c:v>28.56</c:v>
                </c:pt>
                <c:pt idx="67">
                  <c:v>28.72</c:v>
                </c:pt>
                <c:pt idx="68">
                  <c:v>28.88</c:v>
                </c:pt>
                <c:pt idx="69">
                  <c:v>29.04</c:v>
                </c:pt>
                <c:pt idx="70">
                  <c:v>29.2</c:v>
                </c:pt>
                <c:pt idx="71">
                  <c:v>29.36</c:v>
                </c:pt>
                <c:pt idx="72">
                  <c:v>29.52</c:v>
                </c:pt>
                <c:pt idx="73">
                  <c:v>29.68</c:v>
                </c:pt>
                <c:pt idx="74">
                  <c:v>29.84</c:v>
                </c:pt>
                <c:pt idx="75">
                  <c:v>30</c:v>
                </c:pt>
                <c:pt idx="76">
                  <c:v>30.16</c:v>
                </c:pt>
                <c:pt idx="77">
                  <c:v>30.32</c:v>
                </c:pt>
                <c:pt idx="78">
                  <c:v>30.48</c:v>
                </c:pt>
                <c:pt idx="79">
                  <c:v>30.64</c:v>
                </c:pt>
                <c:pt idx="80">
                  <c:v>30.8</c:v>
                </c:pt>
                <c:pt idx="81">
                  <c:v>30.96</c:v>
                </c:pt>
                <c:pt idx="82">
                  <c:v>31.12</c:v>
                </c:pt>
                <c:pt idx="83">
                  <c:v>31.28</c:v>
                </c:pt>
                <c:pt idx="84">
                  <c:v>31.44</c:v>
                </c:pt>
                <c:pt idx="85">
                  <c:v>31.6</c:v>
                </c:pt>
                <c:pt idx="86">
                  <c:v>31.76</c:v>
                </c:pt>
                <c:pt idx="87">
                  <c:v>31.92</c:v>
                </c:pt>
                <c:pt idx="88">
                  <c:v>32.08</c:v>
                </c:pt>
                <c:pt idx="89">
                  <c:v>32.24</c:v>
                </c:pt>
                <c:pt idx="90">
                  <c:v>32.4</c:v>
                </c:pt>
                <c:pt idx="91">
                  <c:v>32.56</c:v>
                </c:pt>
                <c:pt idx="92">
                  <c:v>32.72</c:v>
                </c:pt>
                <c:pt idx="93">
                  <c:v>32.880000000000003</c:v>
                </c:pt>
                <c:pt idx="94">
                  <c:v>33.04</c:v>
                </c:pt>
                <c:pt idx="95">
                  <c:v>33.200000000000003</c:v>
                </c:pt>
                <c:pt idx="96">
                  <c:v>33.36</c:v>
                </c:pt>
                <c:pt idx="97">
                  <c:v>33.520000000000003</c:v>
                </c:pt>
                <c:pt idx="98">
                  <c:v>33.68</c:v>
                </c:pt>
                <c:pt idx="99">
                  <c:v>33.840000000000003</c:v>
                </c:pt>
                <c:pt idx="100">
                  <c:v>34</c:v>
                </c:pt>
                <c:pt idx="101">
                  <c:v>34.159999999999997</c:v>
                </c:pt>
                <c:pt idx="102">
                  <c:v>34.32</c:v>
                </c:pt>
                <c:pt idx="103">
                  <c:v>34.479999999999997</c:v>
                </c:pt>
                <c:pt idx="104">
                  <c:v>34.64</c:v>
                </c:pt>
                <c:pt idx="105">
                  <c:v>34.799999999999997</c:v>
                </c:pt>
                <c:pt idx="106">
                  <c:v>34.96</c:v>
                </c:pt>
                <c:pt idx="107">
                  <c:v>35.119999999999997</c:v>
                </c:pt>
                <c:pt idx="108">
                  <c:v>35.28</c:v>
                </c:pt>
                <c:pt idx="109">
                  <c:v>35.44</c:v>
                </c:pt>
                <c:pt idx="110">
                  <c:v>35.6</c:v>
                </c:pt>
                <c:pt idx="111">
                  <c:v>35.76</c:v>
                </c:pt>
                <c:pt idx="112">
                  <c:v>35.92</c:v>
                </c:pt>
                <c:pt idx="113">
                  <c:v>36.08</c:v>
                </c:pt>
                <c:pt idx="114">
                  <c:v>36.24</c:v>
                </c:pt>
                <c:pt idx="115">
                  <c:v>36.4</c:v>
                </c:pt>
                <c:pt idx="116">
                  <c:v>36.56</c:v>
                </c:pt>
                <c:pt idx="117">
                  <c:v>36.72</c:v>
                </c:pt>
                <c:pt idx="118">
                  <c:v>36.880000000000003</c:v>
                </c:pt>
                <c:pt idx="119">
                  <c:v>37.04</c:v>
                </c:pt>
                <c:pt idx="120">
                  <c:v>37.200000000000003</c:v>
                </c:pt>
                <c:pt idx="121">
                  <c:v>37.36</c:v>
                </c:pt>
                <c:pt idx="122">
                  <c:v>37.520000000000003</c:v>
                </c:pt>
                <c:pt idx="123">
                  <c:v>37.68</c:v>
                </c:pt>
                <c:pt idx="124">
                  <c:v>37.840000000000003</c:v>
                </c:pt>
                <c:pt idx="125">
                  <c:v>38</c:v>
                </c:pt>
                <c:pt idx="126">
                  <c:v>38.159999999999997</c:v>
                </c:pt>
                <c:pt idx="127">
                  <c:v>38.32</c:v>
                </c:pt>
                <c:pt idx="128">
                  <c:v>38.479999999999997</c:v>
                </c:pt>
                <c:pt idx="129">
                  <c:v>38.64</c:v>
                </c:pt>
                <c:pt idx="130">
                  <c:v>38.799999999999997</c:v>
                </c:pt>
                <c:pt idx="131">
                  <c:v>38.96</c:v>
                </c:pt>
                <c:pt idx="132">
                  <c:v>39.119999999999997</c:v>
                </c:pt>
                <c:pt idx="133">
                  <c:v>39.28</c:v>
                </c:pt>
                <c:pt idx="134">
                  <c:v>39.44</c:v>
                </c:pt>
                <c:pt idx="135">
                  <c:v>39.6</c:v>
                </c:pt>
                <c:pt idx="136">
                  <c:v>39.76</c:v>
                </c:pt>
                <c:pt idx="137">
                  <c:v>39.92</c:v>
                </c:pt>
                <c:pt idx="138">
                  <c:v>40.08</c:v>
                </c:pt>
                <c:pt idx="139">
                  <c:v>40.24</c:v>
                </c:pt>
                <c:pt idx="140">
                  <c:v>40.4</c:v>
                </c:pt>
                <c:pt idx="141">
                  <c:v>40.56</c:v>
                </c:pt>
                <c:pt idx="142">
                  <c:v>40.72</c:v>
                </c:pt>
                <c:pt idx="143">
                  <c:v>40.880000000000003</c:v>
                </c:pt>
                <c:pt idx="144">
                  <c:v>41.04</c:v>
                </c:pt>
                <c:pt idx="145">
                  <c:v>41.2</c:v>
                </c:pt>
                <c:pt idx="146">
                  <c:v>41.36</c:v>
                </c:pt>
                <c:pt idx="147">
                  <c:v>41.52</c:v>
                </c:pt>
                <c:pt idx="148">
                  <c:v>41.68</c:v>
                </c:pt>
                <c:pt idx="149">
                  <c:v>41.84</c:v>
                </c:pt>
                <c:pt idx="150">
                  <c:v>42</c:v>
                </c:pt>
                <c:pt idx="151">
                  <c:v>42.16</c:v>
                </c:pt>
                <c:pt idx="152">
                  <c:v>42.32</c:v>
                </c:pt>
                <c:pt idx="153">
                  <c:v>42.48</c:v>
                </c:pt>
                <c:pt idx="154">
                  <c:v>42.64</c:v>
                </c:pt>
                <c:pt idx="155">
                  <c:v>42.8</c:v>
                </c:pt>
                <c:pt idx="156">
                  <c:v>42.96</c:v>
                </c:pt>
                <c:pt idx="157">
                  <c:v>43.12</c:v>
                </c:pt>
                <c:pt idx="158">
                  <c:v>43.28</c:v>
                </c:pt>
                <c:pt idx="159">
                  <c:v>43.44</c:v>
                </c:pt>
                <c:pt idx="160">
                  <c:v>43.6</c:v>
                </c:pt>
                <c:pt idx="161">
                  <c:v>43.76</c:v>
                </c:pt>
                <c:pt idx="162">
                  <c:v>43.92</c:v>
                </c:pt>
                <c:pt idx="163">
                  <c:v>44.08</c:v>
                </c:pt>
                <c:pt idx="164">
                  <c:v>44.24</c:v>
                </c:pt>
                <c:pt idx="165">
                  <c:v>44.4</c:v>
                </c:pt>
                <c:pt idx="166">
                  <c:v>44.56</c:v>
                </c:pt>
                <c:pt idx="167">
                  <c:v>44.72</c:v>
                </c:pt>
                <c:pt idx="168">
                  <c:v>44.88</c:v>
                </c:pt>
                <c:pt idx="169">
                  <c:v>45.04</c:v>
                </c:pt>
                <c:pt idx="170">
                  <c:v>45.2</c:v>
                </c:pt>
                <c:pt idx="171">
                  <c:v>45.36</c:v>
                </c:pt>
                <c:pt idx="172">
                  <c:v>45.52</c:v>
                </c:pt>
                <c:pt idx="173">
                  <c:v>45.68</c:v>
                </c:pt>
                <c:pt idx="174">
                  <c:v>45.84</c:v>
                </c:pt>
                <c:pt idx="175">
                  <c:v>46</c:v>
                </c:pt>
                <c:pt idx="176">
                  <c:v>46.16</c:v>
                </c:pt>
                <c:pt idx="177">
                  <c:v>46.32</c:v>
                </c:pt>
                <c:pt idx="178">
                  <c:v>46.48</c:v>
                </c:pt>
                <c:pt idx="179">
                  <c:v>46.64</c:v>
                </c:pt>
                <c:pt idx="180">
                  <c:v>46.8</c:v>
                </c:pt>
                <c:pt idx="181">
                  <c:v>46.96</c:v>
                </c:pt>
                <c:pt idx="182">
                  <c:v>47.12</c:v>
                </c:pt>
                <c:pt idx="183">
                  <c:v>47.28</c:v>
                </c:pt>
                <c:pt idx="184">
                  <c:v>47.44</c:v>
                </c:pt>
                <c:pt idx="185">
                  <c:v>47.6</c:v>
                </c:pt>
                <c:pt idx="186">
                  <c:v>47.76</c:v>
                </c:pt>
                <c:pt idx="187">
                  <c:v>47.92</c:v>
                </c:pt>
                <c:pt idx="188">
                  <c:v>48.08</c:v>
                </c:pt>
                <c:pt idx="189">
                  <c:v>48.24</c:v>
                </c:pt>
                <c:pt idx="190">
                  <c:v>48.4</c:v>
                </c:pt>
                <c:pt idx="191">
                  <c:v>48.56</c:v>
                </c:pt>
                <c:pt idx="192">
                  <c:v>48.72</c:v>
                </c:pt>
                <c:pt idx="193">
                  <c:v>48.88</c:v>
                </c:pt>
                <c:pt idx="194">
                  <c:v>49.04</c:v>
                </c:pt>
                <c:pt idx="195">
                  <c:v>49.2</c:v>
                </c:pt>
                <c:pt idx="196">
                  <c:v>49.36</c:v>
                </c:pt>
                <c:pt idx="197">
                  <c:v>49.52</c:v>
                </c:pt>
                <c:pt idx="198">
                  <c:v>49.68</c:v>
                </c:pt>
                <c:pt idx="199">
                  <c:v>49.84</c:v>
                </c:pt>
                <c:pt idx="200">
                  <c:v>50</c:v>
                </c:pt>
              </c:numCache>
            </c:numRef>
          </c:xVal>
          <c:yVal>
            <c:numRef>
              <c:f>Isolations!$F$5:$F$205</c:f>
              <c:numCache>
                <c:formatCode>General</c:formatCode>
                <c:ptCount val="201"/>
                <c:pt idx="0">
                  <c:v>-19.7664577</c:v>
                </c:pt>
                <c:pt idx="1">
                  <c:v>-17.870573800000003</c:v>
                </c:pt>
                <c:pt idx="2">
                  <c:v>-16.5655058</c:v>
                </c:pt>
                <c:pt idx="3">
                  <c:v>-15.060480610000001</c:v>
                </c:pt>
                <c:pt idx="4">
                  <c:v>-14.213354240000001</c:v>
                </c:pt>
                <c:pt idx="5">
                  <c:v>-13.986082099999999</c:v>
                </c:pt>
                <c:pt idx="6">
                  <c:v>-14.6231217</c:v>
                </c:pt>
                <c:pt idx="7">
                  <c:v>-14.2469289</c:v>
                </c:pt>
                <c:pt idx="8">
                  <c:v>-15.0132972</c:v>
                </c:pt>
                <c:pt idx="9">
                  <c:v>-14.090783099999999</c:v>
                </c:pt>
                <c:pt idx="10">
                  <c:v>-14.309487300000001</c:v>
                </c:pt>
                <c:pt idx="11">
                  <c:v>-13.206583999999999</c:v>
                </c:pt>
                <c:pt idx="12">
                  <c:v>-13.369870199999999</c:v>
                </c:pt>
                <c:pt idx="13">
                  <c:v>-13.084159400000001</c:v>
                </c:pt>
                <c:pt idx="14">
                  <c:v>-13.3399921</c:v>
                </c:pt>
                <c:pt idx="15">
                  <c:v>-13.583956300000001</c:v>
                </c:pt>
                <c:pt idx="16">
                  <c:v>-13.582685900000001</c:v>
                </c:pt>
                <c:pt idx="17">
                  <c:v>-13.820191399999999</c:v>
                </c:pt>
                <c:pt idx="18">
                  <c:v>-13.465623900000001</c:v>
                </c:pt>
                <c:pt idx="19">
                  <c:v>-14.390109500000001</c:v>
                </c:pt>
                <c:pt idx="20">
                  <c:v>-14.102186700000001</c:v>
                </c:pt>
                <c:pt idx="21">
                  <c:v>-15.4659104</c:v>
                </c:pt>
                <c:pt idx="22">
                  <c:v>-14.8608361</c:v>
                </c:pt>
                <c:pt idx="23">
                  <c:v>-15.971371599999999</c:v>
                </c:pt>
                <c:pt idx="24">
                  <c:v>-15.664403</c:v>
                </c:pt>
                <c:pt idx="25">
                  <c:v>-16.334877899999999</c:v>
                </c:pt>
                <c:pt idx="26">
                  <c:v>-16.175830399999999</c:v>
                </c:pt>
                <c:pt idx="27">
                  <c:v>-16.127333200000002</c:v>
                </c:pt>
                <c:pt idx="28">
                  <c:v>-16.554625099999999</c:v>
                </c:pt>
                <c:pt idx="29">
                  <c:v>-16.081881499999998</c:v>
                </c:pt>
                <c:pt idx="30">
                  <c:v>-16.592042899999999</c:v>
                </c:pt>
                <c:pt idx="31">
                  <c:v>-16.028978899999998</c:v>
                </c:pt>
                <c:pt idx="32">
                  <c:v>-17.353286900000001</c:v>
                </c:pt>
                <c:pt idx="33">
                  <c:v>-16.831223999999999</c:v>
                </c:pt>
                <c:pt idx="34">
                  <c:v>-18.374273299999999</c:v>
                </c:pt>
                <c:pt idx="35">
                  <c:v>-18.989636500000003</c:v>
                </c:pt>
                <c:pt idx="36">
                  <c:v>-20.165771899999999</c:v>
                </c:pt>
                <c:pt idx="37">
                  <c:v>-21.524988</c:v>
                </c:pt>
                <c:pt idx="38">
                  <c:v>-23.019528999999999</c:v>
                </c:pt>
                <c:pt idx="39">
                  <c:v>-23.650376000000001</c:v>
                </c:pt>
                <c:pt idx="40">
                  <c:v>-23.587588</c:v>
                </c:pt>
                <c:pt idx="41">
                  <c:v>-23.832212999999999</c:v>
                </c:pt>
                <c:pt idx="42">
                  <c:v>-23.359551</c:v>
                </c:pt>
                <c:pt idx="43">
                  <c:v>-23.313507000000001</c:v>
                </c:pt>
                <c:pt idx="44">
                  <c:v>-22.692771999999998</c:v>
                </c:pt>
                <c:pt idx="45">
                  <c:v>-22.723061999999999</c:v>
                </c:pt>
                <c:pt idx="46">
                  <c:v>-23.134790000000002</c:v>
                </c:pt>
                <c:pt idx="47">
                  <c:v>-23.658965000000002</c:v>
                </c:pt>
                <c:pt idx="48">
                  <c:v>-24.035305999999999</c:v>
                </c:pt>
                <c:pt idx="49">
                  <c:v>-23.952772</c:v>
                </c:pt>
                <c:pt idx="50">
                  <c:v>-24.248415000000001</c:v>
                </c:pt>
                <c:pt idx="51">
                  <c:v>-24.497360999999998</c:v>
                </c:pt>
                <c:pt idx="52">
                  <c:v>-25.081835000000002</c:v>
                </c:pt>
                <c:pt idx="53">
                  <c:v>-25.539361</c:v>
                </c:pt>
                <c:pt idx="54">
                  <c:v>-26.209113000000002</c:v>
                </c:pt>
                <c:pt idx="55">
                  <c:v>-26.847754000000002</c:v>
                </c:pt>
                <c:pt idx="56">
                  <c:v>-27.321297000000001</c:v>
                </c:pt>
                <c:pt idx="57">
                  <c:v>-27.185206999999998</c:v>
                </c:pt>
                <c:pt idx="58">
                  <c:v>-26.745175</c:v>
                </c:pt>
                <c:pt idx="59">
                  <c:v>-26.369942999999999</c:v>
                </c:pt>
                <c:pt idx="60">
                  <c:v>-26.223233</c:v>
                </c:pt>
                <c:pt idx="61">
                  <c:v>-26.385260000000002</c:v>
                </c:pt>
                <c:pt idx="62">
                  <c:v>-26.613496999999999</c:v>
                </c:pt>
                <c:pt idx="63">
                  <c:v>-26.918552999999999</c:v>
                </c:pt>
                <c:pt idx="64">
                  <c:v>-26.838807000000003</c:v>
                </c:pt>
                <c:pt idx="65">
                  <c:v>-26.734750999999999</c:v>
                </c:pt>
                <c:pt idx="66">
                  <c:v>-26.728850000000001</c:v>
                </c:pt>
                <c:pt idx="67">
                  <c:v>-26.857216999999999</c:v>
                </c:pt>
                <c:pt idx="68">
                  <c:v>-26.616996</c:v>
                </c:pt>
                <c:pt idx="69">
                  <c:v>-26.445188000000002</c:v>
                </c:pt>
                <c:pt idx="70">
                  <c:v>-26.247626</c:v>
                </c:pt>
                <c:pt idx="71">
                  <c:v>-25.987081</c:v>
                </c:pt>
                <c:pt idx="72">
                  <c:v>-26.112009</c:v>
                </c:pt>
                <c:pt idx="73">
                  <c:v>-26.273082000000002</c:v>
                </c:pt>
                <c:pt idx="74">
                  <c:v>-26.508106000000002</c:v>
                </c:pt>
                <c:pt idx="75">
                  <c:v>-26.724018999999998</c:v>
                </c:pt>
                <c:pt idx="76">
                  <c:v>-27.031404000000002</c:v>
                </c:pt>
                <c:pt idx="77">
                  <c:v>-27.003369999999997</c:v>
                </c:pt>
                <c:pt idx="78">
                  <c:v>-27.165917999999998</c:v>
                </c:pt>
                <c:pt idx="79">
                  <c:v>-27.579878000000001</c:v>
                </c:pt>
                <c:pt idx="80">
                  <c:v>-27.904861</c:v>
                </c:pt>
                <c:pt idx="81">
                  <c:v>-27.941926000000002</c:v>
                </c:pt>
                <c:pt idx="82">
                  <c:v>-27.499045000000002</c:v>
                </c:pt>
                <c:pt idx="83">
                  <c:v>-26.912953999999999</c:v>
                </c:pt>
                <c:pt idx="84">
                  <c:v>-26.510912000000001</c:v>
                </c:pt>
                <c:pt idx="85">
                  <c:v>-26.701903000000001</c:v>
                </c:pt>
                <c:pt idx="86">
                  <c:v>-27.284739000000002</c:v>
                </c:pt>
                <c:pt idx="87">
                  <c:v>-27.749369999999999</c:v>
                </c:pt>
                <c:pt idx="88">
                  <c:v>-27.94502</c:v>
                </c:pt>
                <c:pt idx="89">
                  <c:v>-27.957124</c:v>
                </c:pt>
                <c:pt idx="90">
                  <c:v>-27.566014000000003</c:v>
                </c:pt>
                <c:pt idx="91">
                  <c:v>-26.782159</c:v>
                </c:pt>
                <c:pt idx="92">
                  <c:v>-26.037027000000002</c:v>
                </c:pt>
                <c:pt idx="93">
                  <c:v>-26.067366</c:v>
                </c:pt>
                <c:pt idx="94">
                  <c:v>-27.013134999999998</c:v>
                </c:pt>
                <c:pt idx="95">
                  <c:v>-28.637723999999999</c:v>
                </c:pt>
                <c:pt idx="96">
                  <c:v>-29.933323999999999</c:v>
                </c:pt>
                <c:pt idx="97">
                  <c:v>-29.857205</c:v>
                </c:pt>
                <c:pt idx="98">
                  <c:v>-28.834707999999999</c:v>
                </c:pt>
                <c:pt idx="99">
                  <c:v>-27.527276000000001</c:v>
                </c:pt>
                <c:pt idx="100">
                  <c:v>-26.609137</c:v>
                </c:pt>
                <c:pt idx="101">
                  <c:v>-26.566383000000002</c:v>
                </c:pt>
                <c:pt idx="102">
                  <c:v>-26.721619</c:v>
                </c:pt>
                <c:pt idx="103">
                  <c:v>-26.771158999999997</c:v>
                </c:pt>
                <c:pt idx="104">
                  <c:v>-26.693725000000001</c:v>
                </c:pt>
                <c:pt idx="105">
                  <c:v>-26.407156000000001</c:v>
                </c:pt>
                <c:pt idx="106">
                  <c:v>-26.047446000000001</c:v>
                </c:pt>
                <c:pt idx="107">
                  <c:v>-25.492089</c:v>
                </c:pt>
                <c:pt idx="108">
                  <c:v>-24.810798999999999</c:v>
                </c:pt>
                <c:pt idx="109">
                  <c:v>-24.161314000000001</c:v>
                </c:pt>
                <c:pt idx="110">
                  <c:v>-23.407107</c:v>
                </c:pt>
                <c:pt idx="111">
                  <c:v>-22.839306000000001</c:v>
                </c:pt>
                <c:pt idx="112">
                  <c:v>-22.469721999999997</c:v>
                </c:pt>
                <c:pt idx="113">
                  <c:v>-22.267111</c:v>
                </c:pt>
                <c:pt idx="114">
                  <c:v>-22.162376000000002</c:v>
                </c:pt>
                <c:pt idx="115">
                  <c:v>-22.040776000000001</c:v>
                </c:pt>
                <c:pt idx="116">
                  <c:v>-21.878554000000001</c:v>
                </c:pt>
                <c:pt idx="117">
                  <c:v>-21.587531999999999</c:v>
                </c:pt>
                <c:pt idx="118">
                  <c:v>-21.012823300000001</c:v>
                </c:pt>
                <c:pt idx="119">
                  <c:v>-20.343530600000001</c:v>
                </c:pt>
                <c:pt idx="120">
                  <c:v>-20.117585099999999</c:v>
                </c:pt>
                <c:pt idx="121">
                  <c:v>-20.5616363</c:v>
                </c:pt>
                <c:pt idx="122">
                  <c:v>-20.99596</c:v>
                </c:pt>
                <c:pt idx="123">
                  <c:v>-21.570541800000001</c:v>
                </c:pt>
                <c:pt idx="124">
                  <c:v>-22.222161</c:v>
                </c:pt>
                <c:pt idx="125">
                  <c:v>-22.745674999999999</c:v>
                </c:pt>
                <c:pt idx="126">
                  <c:v>-23.448132999999999</c:v>
                </c:pt>
                <c:pt idx="127">
                  <c:v>-24.135171</c:v>
                </c:pt>
                <c:pt idx="128">
                  <c:v>-24.717292999999998</c:v>
                </c:pt>
                <c:pt idx="129">
                  <c:v>-25.002686000000001</c:v>
                </c:pt>
                <c:pt idx="130">
                  <c:v>-25.003166</c:v>
                </c:pt>
                <c:pt idx="131">
                  <c:v>-25.071764999999999</c:v>
                </c:pt>
                <c:pt idx="132">
                  <c:v>-25.217316</c:v>
                </c:pt>
                <c:pt idx="133">
                  <c:v>-25.106483000000001</c:v>
                </c:pt>
                <c:pt idx="134">
                  <c:v>-25.015644999999999</c:v>
                </c:pt>
                <c:pt idx="135">
                  <c:v>-24.935628000000001</c:v>
                </c:pt>
                <c:pt idx="136">
                  <c:v>-24.699840000000002</c:v>
                </c:pt>
                <c:pt idx="137">
                  <c:v>-24.135449000000001</c:v>
                </c:pt>
                <c:pt idx="138">
                  <c:v>-23.483225000000001</c:v>
                </c:pt>
                <c:pt idx="139">
                  <c:v>-22.649236000000002</c:v>
                </c:pt>
                <c:pt idx="140">
                  <c:v>-21.958760000000002</c:v>
                </c:pt>
                <c:pt idx="141">
                  <c:v>-21.712627400000002</c:v>
                </c:pt>
                <c:pt idx="142">
                  <c:v>-22.001662</c:v>
                </c:pt>
                <c:pt idx="143">
                  <c:v>-22.982863000000002</c:v>
                </c:pt>
                <c:pt idx="144">
                  <c:v>-24.263178</c:v>
                </c:pt>
                <c:pt idx="145">
                  <c:v>-25.597339999999999</c:v>
                </c:pt>
                <c:pt idx="146">
                  <c:v>-27.080190999999999</c:v>
                </c:pt>
                <c:pt idx="147">
                  <c:v>-28.493660999999999</c:v>
                </c:pt>
                <c:pt idx="148">
                  <c:v>-27.476485</c:v>
                </c:pt>
                <c:pt idx="149">
                  <c:v>-25.087693000000002</c:v>
                </c:pt>
                <c:pt idx="150">
                  <c:v>-23.380192000000001</c:v>
                </c:pt>
                <c:pt idx="151">
                  <c:v>-23.263513</c:v>
                </c:pt>
                <c:pt idx="152">
                  <c:v>-24.159905999999999</c:v>
                </c:pt>
                <c:pt idx="153">
                  <c:v>-25.369817000000001</c:v>
                </c:pt>
                <c:pt idx="154">
                  <c:v>-26.4209</c:v>
                </c:pt>
                <c:pt idx="155">
                  <c:v>-26.602972000000001</c:v>
                </c:pt>
                <c:pt idx="156">
                  <c:v>-26.298555999999998</c:v>
                </c:pt>
                <c:pt idx="157">
                  <c:v>-25.885739000000001</c:v>
                </c:pt>
                <c:pt idx="158">
                  <c:v>-25.792179000000001</c:v>
                </c:pt>
                <c:pt idx="159">
                  <c:v>-26.014381999999998</c:v>
                </c:pt>
                <c:pt idx="160">
                  <c:v>-26.213028000000001</c:v>
                </c:pt>
                <c:pt idx="161">
                  <c:v>-26.654544999999999</c:v>
                </c:pt>
                <c:pt idx="162">
                  <c:v>-27.070347999999999</c:v>
                </c:pt>
                <c:pt idx="163">
                  <c:v>-27.531464</c:v>
                </c:pt>
                <c:pt idx="164">
                  <c:v>-27.805644000000001</c:v>
                </c:pt>
                <c:pt idx="165">
                  <c:v>-27.984093000000001</c:v>
                </c:pt>
                <c:pt idx="166">
                  <c:v>-27.484507000000001</c:v>
                </c:pt>
                <c:pt idx="167">
                  <c:v>-27.037126000000001</c:v>
                </c:pt>
                <c:pt idx="168">
                  <c:v>-26.742155</c:v>
                </c:pt>
                <c:pt idx="169">
                  <c:v>-27.006063999999999</c:v>
                </c:pt>
                <c:pt idx="170">
                  <c:v>-27.488645999999999</c:v>
                </c:pt>
                <c:pt idx="171">
                  <c:v>-28.002983999999998</c:v>
                </c:pt>
                <c:pt idx="172">
                  <c:v>-28.733801</c:v>
                </c:pt>
                <c:pt idx="173">
                  <c:v>-29.418396999999999</c:v>
                </c:pt>
                <c:pt idx="174">
                  <c:v>-30.416693000000002</c:v>
                </c:pt>
                <c:pt idx="175">
                  <c:v>-31.547495000000001</c:v>
                </c:pt>
                <c:pt idx="176">
                  <c:v>-33.108958999999999</c:v>
                </c:pt>
                <c:pt idx="177">
                  <c:v>-35.156672999999998</c:v>
                </c:pt>
                <c:pt idx="178">
                  <c:v>-38.631050999999999</c:v>
                </c:pt>
                <c:pt idx="179">
                  <c:v>-43.048448</c:v>
                </c:pt>
                <c:pt idx="180">
                  <c:v>-42.325690000000002</c:v>
                </c:pt>
                <c:pt idx="181">
                  <c:v>-36.540806000000003</c:v>
                </c:pt>
                <c:pt idx="182">
                  <c:v>-32.610334999999999</c:v>
                </c:pt>
                <c:pt idx="183">
                  <c:v>-29.860238000000003</c:v>
                </c:pt>
                <c:pt idx="184">
                  <c:v>-27.984701000000001</c:v>
                </c:pt>
                <c:pt idx="185">
                  <c:v>-26.866582999999999</c:v>
                </c:pt>
                <c:pt idx="186">
                  <c:v>-26.146641000000002</c:v>
                </c:pt>
                <c:pt idx="187">
                  <c:v>-25.923689</c:v>
                </c:pt>
                <c:pt idx="188">
                  <c:v>-25.794069</c:v>
                </c:pt>
                <c:pt idx="189">
                  <c:v>-25.8667406</c:v>
                </c:pt>
                <c:pt idx="190">
                  <c:v>-25.826972999999999</c:v>
                </c:pt>
                <c:pt idx="191">
                  <c:v>-25.608201999999999</c:v>
                </c:pt>
                <c:pt idx="192">
                  <c:v>-25.327013000000001</c:v>
                </c:pt>
                <c:pt idx="193">
                  <c:v>-24.600129000000003</c:v>
                </c:pt>
                <c:pt idx="194">
                  <c:v>-23.757916999999999</c:v>
                </c:pt>
                <c:pt idx="195">
                  <c:v>-22.936093</c:v>
                </c:pt>
                <c:pt idx="196">
                  <c:v>-22.411914000000003</c:v>
                </c:pt>
                <c:pt idx="197">
                  <c:v>-22.341697</c:v>
                </c:pt>
                <c:pt idx="198">
                  <c:v>-22.5397973</c:v>
                </c:pt>
                <c:pt idx="199">
                  <c:v>-23.374729199999997</c:v>
                </c:pt>
                <c:pt idx="200">
                  <c:v>-24.114014300000001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F7-45D6-B4B9-71A4D64BE1D9}"/>
            </c:ext>
          </c:extLst>
        </c:ser>
        <c:ser>
          <c:idx val="0"/>
          <c:order val="1"/>
          <c:tx>
            <c:v>Configuration A with Absorber</c:v>
          </c:tx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18</c:v>
                </c:pt>
                <c:pt idx="1">
                  <c:v>18.16</c:v>
                </c:pt>
                <c:pt idx="2">
                  <c:v>18.32</c:v>
                </c:pt>
                <c:pt idx="3">
                  <c:v>18.48</c:v>
                </c:pt>
                <c:pt idx="4">
                  <c:v>18.64</c:v>
                </c:pt>
                <c:pt idx="5">
                  <c:v>18.8</c:v>
                </c:pt>
                <c:pt idx="6">
                  <c:v>18.96</c:v>
                </c:pt>
                <c:pt idx="7">
                  <c:v>19.12</c:v>
                </c:pt>
                <c:pt idx="8">
                  <c:v>19.28</c:v>
                </c:pt>
                <c:pt idx="9">
                  <c:v>19.440000000000001</c:v>
                </c:pt>
                <c:pt idx="10">
                  <c:v>19.600000000000001</c:v>
                </c:pt>
                <c:pt idx="11">
                  <c:v>19.760000000000002</c:v>
                </c:pt>
                <c:pt idx="12">
                  <c:v>19.920000000000002</c:v>
                </c:pt>
                <c:pt idx="13">
                  <c:v>20.079999999999998</c:v>
                </c:pt>
                <c:pt idx="14">
                  <c:v>20.239999999999998</c:v>
                </c:pt>
                <c:pt idx="15">
                  <c:v>20.399999999999999</c:v>
                </c:pt>
                <c:pt idx="16">
                  <c:v>20.56</c:v>
                </c:pt>
                <c:pt idx="17">
                  <c:v>20.72</c:v>
                </c:pt>
                <c:pt idx="18">
                  <c:v>20.88</c:v>
                </c:pt>
                <c:pt idx="19">
                  <c:v>21.04</c:v>
                </c:pt>
                <c:pt idx="20">
                  <c:v>21.2</c:v>
                </c:pt>
                <c:pt idx="21">
                  <c:v>21.36</c:v>
                </c:pt>
                <c:pt idx="22">
                  <c:v>21.52</c:v>
                </c:pt>
                <c:pt idx="23">
                  <c:v>21.68</c:v>
                </c:pt>
                <c:pt idx="24">
                  <c:v>21.84</c:v>
                </c:pt>
                <c:pt idx="25">
                  <c:v>22</c:v>
                </c:pt>
                <c:pt idx="26">
                  <c:v>22.16</c:v>
                </c:pt>
                <c:pt idx="27">
                  <c:v>22.32</c:v>
                </c:pt>
                <c:pt idx="28">
                  <c:v>22.48</c:v>
                </c:pt>
                <c:pt idx="29">
                  <c:v>22.64</c:v>
                </c:pt>
                <c:pt idx="30">
                  <c:v>22.8</c:v>
                </c:pt>
                <c:pt idx="31">
                  <c:v>22.96</c:v>
                </c:pt>
                <c:pt idx="32">
                  <c:v>23.12</c:v>
                </c:pt>
                <c:pt idx="33">
                  <c:v>23.28</c:v>
                </c:pt>
                <c:pt idx="34">
                  <c:v>23.44</c:v>
                </c:pt>
                <c:pt idx="35">
                  <c:v>23.6</c:v>
                </c:pt>
                <c:pt idx="36">
                  <c:v>23.76</c:v>
                </c:pt>
                <c:pt idx="37">
                  <c:v>23.92</c:v>
                </c:pt>
                <c:pt idx="38">
                  <c:v>24.08</c:v>
                </c:pt>
                <c:pt idx="39">
                  <c:v>24.24</c:v>
                </c:pt>
                <c:pt idx="40">
                  <c:v>24.4</c:v>
                </c:pt>
                <c:pt idx="41">
                  <c:v>24.56</c:v>
                </c:pt>
                <c:pt idx="42">
                  <c:v>24.72</c:v>
                </c:pt>
                <c:pt idx="43">
                  <c:v>24.88</c:v>
                </c:pt>
                <c:pt idx="44">
                  <c:v>25.04</c:v>
                </c:pt>
                <c:pt idx="45">
                  <c:v>25.2</c:v>
                </c:pt>
                <c:pt idx="46">
                  <c:v>25.36</c:v>
                </c:pt>
                <c:pt idx="47">
                  <c:v>25.52</c:v>
                </c:pt>
                <c:pt idx="48">
                  <c:v>25.68</c:v>
                </c:pt>
                <c:pt idx="49">
                  <c:v>25.84</c:v>
                </c:pt>
                <c:pt idx="50">
                  <c:v>26</c:v>
                </c:pt>
                <c:pt idx="51">
                  <c:v>26.16</c:v>
                </c:pt>
                <c:pt idx="52">
                  <c:v>26.32</c:v>
                </c:pt>
                <c:pt idx="53">
                  <c:v>26.48</c:v>
                </c:pt>
                <c:pt idx="54">
                  <c:v>26.64</c:v>
                </c:pt>
                <c:pt idx="55">
                  <c:v>26.8</c:v>
                </c:pt>
                <c:pt idx="56">
                  <c:v>26.96</c:v>
                </c:pt>
                <c:pt idx="57">
                  <c:v>27.12</c:v>
                </c:pt>
                <c:pt idx="58">
                  <c:v>27.28</c:v>
                </c:pt>
                <c:pt idx="59">
                  <c:v>27.44</c:v>
                </c:pt>
                <c:pt idx="60">
                  <c:v>27.6</c:v>
                </c:pt>
                <c:pt idx="61">
                  <c:v>27.76</c:v>
                </c:pt>
                <c:pt idx="62">
                  <c:v>27.92</c:v>
                </c:pt>
                <c:pt idx="63">
                  <c:v>28.08</c:v>
                </c:pt>
                <c:pt idx="64">
                  <c:v>28.24</c:v>
                </c:pt>
                <c:pt idx="65">
                  <c:v>28.4</c:v>
                </c:pt>
                <c:pt idx="66">
                  <c:v>28.56</c:v>
                </c:pt>
                <c:pt idx="67">
                  <c:v>28.72</c:v>
                </c:pt>
                <c:pt idx="68">
                  <c:v>28.88</c:v>
                </c:pt>
                <c:pt idx="69">
                  <c:v>29.04</c:v>
                </c:pt>
                <c:pt idx="70">
                  <c:v>29.2</c:v>
                </c:pt>
                <c:pt idx="71">
                  <c:v>29.36</c:v>
                </c:pt>
                <c:pt idx="72">
                  <c:v>29.52</c:v>
                </c:pt>
                <c:pt idx="73">
                  <c:v>29.68</c:v>
                </c:pt>
                <c:pt idx="74">
                  <c:v>29.84</c:v>
                </c:pt>
                <c:pt idx="75">
                  <c:v>30</c:v>
                </c:pt>
                <c:pt idx="76">
                  <c:v>30.16</c:v>
                </c:pt>
                <c:pt idx="77">
                  <c:v>30.32</c:v>
                </c:pt>
                <c:pt idx="78">
                  <c:v>30.48</c:v>
                </c:pt>
                <c:pt idx="79">
                  <c:v>30.64</c:v>
                </c:pt>
                <c:pt idx="80">
                  <c:v>30.8</c:v>
                </c:pt>
                <c:pt idx="81">
                  <c:v>30.96</c:v>
                </c:pt>
                <c:pt idx="82">
                  <c:v>31.12</c:v>
                </c:pt>
                <c:pt idx="83">
                  <c:v>31.28</c:v>
                </c:pt>
                <c:pt idx="84">
                  <c:v>31.44</c:v>
                </c:pt>
                <c:pt idx="85">
                  <c:v>31.6</c:v>
                </c:pt>
                <c:pt idx="86">
                  <c:v>31.76</c:v>
                </c:pt>
                <c:pt idx="87">
                  <c:v>31.92</c:v>
                </c:pt>
                <c:pt idx="88">
                  <c:v>32.08</c:v>
                </c:pt>
                <c:pt idx="89">
                  <c:v>32.24</c:v>
                </c:pt>
                <c:pt idx="90">
                  <c:v>32.4</c:v>
                </c:pt>
                <c:pt idx="91">
                  <c:v>32.56</c:v>
                </c:pt>
                <c:pt idx="92">
                  <c:v>32.72</c:v>
                </c:pt>
                <c:pt idx="93">
                  <c:v>32.880000000000003</c:v>
                </c:pt>
                <c:pt idx="94">
                  <c:v>33.04</c:v>
                </c:pt>
                <c:pt idx="95">
                  <c:v>33.200000000000003</c:v>
                </c:pt>
                <c:pt idx="96">
                  <c:v>33.36</c:v>
                </c:pt>
                <c:pt idx="97">
                  <c:v>33.520000000000003</c:v>
                </c:pt>
                <c:pt idx="98">
                  <c:v>33.68</c:v>
                </c:pt>
                <c:pt idx="99">
                  <c:v>33.840000000000003</c:v>
                </c:pt>
                <c:pt idx="100">
                  <c:v>34</c:v>
                </c:pt>
                <c:pt idx="101">
                  <c:v>34.159999999999997</c:v>
                </c:pt>
                <c:pt idx="102">
                  <c:v>34.32</c:v>
                </c:pt>
                <c:pt idx="103">
                  <c:v>34.479999999999997</c:v>
                </c:pt>
                <c:pt idx="104">
                  <c:v>34.64</c:v>
                </c:pt>
                <c:pt idx="105">
                  <c:v>34.799999999999997</c:v>
                </c:pt>
                <c:pt idx="106">
                  <c:v>34.96</c:v>
                </c:pt>
                <c:pt idx="107">
                  <c:v>35.119999999999997</c:v>
                </c:pt>
                <c:pt idx="108">
                  <c:v>35.28</c:v>
                </c:pt>
                <c:pt idx="109">
                  <c:v>35.44</c:v>
                </c:pt>
                <c:pt idx="110">
                  <c:v>35.6</c:v>
                </c:pt>
                <c:pt idx="111">
                  <c:v>35.76</c:v>
                </c:pt>
                <c:pt idx="112">
                  <c:v>35.92</c:v>
                </c:pt>
                <c:pt idx="113">
                  <c:v>36.08</c:v>
                </c:pt>
                <c:pt idx="114">
                  <c:v>36.24</c:v>
                </c:pt>
                <c:pt idx="115">
                  <c:v>36.4</c:v>
                </c:pt>
                <c:pt idx="116">
                  <c:v>36.56</c:v>
                </c:pt>
                <c:pt idx="117">
                  <c:v>36.72</c:v>
                </c:pt>
                <c:pt idx="118">
                  <c:v>36.880000000000003</c:v>
                </c:pt>
                <c:pt idx="119">
                  <c:v>37.04</c:v>
                </c:pt>
                <c:pt idx="120">
                  <c:v>37.200000000000003</c:v>
                </c:pt>
                <c:pt idx="121">
                  <c:v>37.36</c:v>
                </c:pt>
                <c:pt idx="122">
                  <c:v>37.520000000000003</c:v>
                </c:pt>
                <c:pt idx="123">
                  <c:v>37.68</c:v>
                </c:pt>
                <c:pt idx="124">
                  <c:v>37.840000000000003</c:v>
                </c:pt>
                <c:pt idx="125">
                  <c:v>38</c:v>
                </c:pt>
                <c:pt idx="126">
                  <c:v>38.159999999999997</c:v>
                </c:pt>
                <c:pt idx="127">
                  <c:v>38.32</c:v>
                </c:pt>
                <c:pt idx="128">
                  <c:v>38.479999999999997</c:v>
                </c:pt>
                <c:pt idx="129">
                  <c:v>38.64</c:v>
                </c:pt>
                <c:pt idx="130">
                  <c:v>38.799999999999997</c:v>
                </c:pt>
                <c:pt idx="131">
                  <c:v>38.96</c:v>
                </c:pt>
                <c:pt idx="132">
                  <c:v>39.119999999999997</c:v>
                </c:pt>
                <c:pt idx="133">
                  <c:v>39.28</c:v>
                </c:pt>
                <c:pt idx="134">
                  <c:v>39.44</c:v>
                </c:pt>
                <c:pt idx="135">
                  <c:v>39.6</c:v>
                </c:pt>
                <c:pt idx="136">
                  <c:v>39.76</c:v>
                </c:pt>
                <c:pt idx="137">
                  <c:v>39.92</c:v>
                </c:pt>
                <c:pt idx="138">
                  <c:v>40.08</c:v>
                </c:pt>
                <c:pt idx="139">
                  <c:v>40.24</c:v>
                </c:pt>
                <c:pt idx="140">
                  <c:v>40.4</c:v>
                </c:pt>
                <c:pt idx="141">
                  <c:v>40.56</c:v>
                </c:pt>
                <c:pt idx="142">
                  <c:v>40.72</c:v>
                </c:pt>
                <c:pt idx="143">
                  <c:v>40.880000000000003</c:v>
                </c:pt>
                <c:pt idx="144">
                  <c:v>41.04</c:v>
                </c:pt>
                <c:pt idx="145">
                  <c:v>41.2</c:v>
                </c:pt>
                <c:pt idx="146">
                  <c:v>41.36</c:v>
                </c:pt>
                <c:pt idx="147">
                  <c:v>41.52</c:v>
                </c:pt>
                <c:pt idx="148">
                  <c:v>41.68</c:v>
                </c:pt>
                <c:pt idx="149">
                  <c:v>41.84</c:v>
                </c:pt>
                <c:pt idx="150">
                  <c:v>42</c:v>
                </c:pt>
                <c:pt idx="151">
                  <c:v>42.16</c:v>
                </c:pt>
                <c:pt idx="152">
                  <c:v>42.32</c:v>
                </c:pt>
                <c:pt idx="153">
                  <c:v>42.48</c:v>
                </c:pt>
                <c:pt idx="154">
                  <c:v>42.64</c:v>
                </c:pt>
                <c:pt idx="155">
                  <c:v>42.8</c:v>
                </c:pt>
                <c:pt idx="156">
                  <c:v>42.96</c:v>
                </c:pt>
                <c:pt idx="157">
                  <c:v>43.12</c:v>
                </c:pt>
                <c:pt idx="158">
                  <c:v>43.28</c:v>
                </c:pt>
                <c:pt idx="159">
                  <c:v>43.44</c:v>
                </c:pt>
                <c:pt idx="160">
                  <c:v>43.6</c:v>
                </c:pt>
                <c:pt idx="161">
                  <c:v>43.76</c:v>
                </c:pt>
                <c:pt idx="162">
                  <c:v>43.92</c:v>
                </c:pt>
                <c:pt idx="163">
                  <c:v>44.08</c:v>
                </c:pt>
                <c:pt idx="164">
                  <c:v>44.24</c:v>
                </c:pt>
                <c:pt idx="165">
                  <c:v>44.4</c:v>
                </c:pt>
                <c:pt idx="166">
                  <c:v>44.56</c:v>
                </c:pt>
                <c:pt idx="167">
                  <c:v>44.72</c:v>
                </c:pt>
                <c:pt idx="168">
                  <c:v>44.88</c:v>
                </c:pt>
                <c:pt idx="169">
                  <c:v>45.04</c:v>
                </c:pt>
                <c:pt idx="170">
                  <c:v>45.2</c:v>
                </c:pt>
                <c:pt idx="171">
                  <c:v>45.36</c:v>
                </c:pt>
                <c:pt idx="172">
                  <c:v>45.52</c:v>
                </c:pt>
                <c:pt idx="173">
                  <c:v>45.68</c:v>
                </c:pt>
                <c:pt idx="174">
                  <c:v>45.84</c:v>
                </c:pt>
                <c:pt idx="175">
                  <c:v>46</c:v>
                </c:pt>
                <c:pt idx="176">
                  <c:v>46.16</c:v>
                </c:pt>
                <c:pt idx="177">
                  <c:v>46.32</c:v>
                </c:pt>
                <c:pt idx="178">
                  <c:v>46.48</c:v>
                </c:pt>
                <c:pt idx="179">
                  <c:v>46.64</c:v>
                </c:pt>
                <c:pt idx="180">
                  <c:v>46.8</c:v>
                </c:pt>
                <c:pt idx="181">
                  <c:v>46.96</c:v>
                </c:pt>
                <c:pt idx="182">
                  <c:v>47.12</c:v>
                </c:pt>
                <c:pt idx="183">
                  <c:v>47.28</c:v>
                </c:pt>
                <c:pt idx="184">
                  <c:v>47.44</c:v>
                </c:pt>
                <c:pt idx="185">
                  <c:v>47.6</c:v>
                </c:pt>
                <c:pt idx="186">
                  <c:v>47.76</c:v>
                </c:pt>
                <c:pt idx="187">
                  <c:v>47.92</c:v>
                </c:pt>
                <c:pt idx="188">
                  <c:v>48.08</c:v>
                </c:pt>
                <c:pt idx="189">
                  <c:v>48.24</c:v>
                </c:pt>
                <c:pt idx="190">
                  <c:v>48.4</c:v>
                </c:pt>
                <c:pt idx="191">
                  <c:v>48.56</c:v>
                </c:pt>
                <c:pt idx="192">
                  <c:v>48.72</c:v>
                </c:pt>
                <c:pt idx="193">
                  <c:v>48.88</c:v>
                </c:pt>
                <c:pt idx="194">
                  <c:v>49.04</c:v>
                </c:pt>
                <c:pt idx="195">
                  <c:v>49.2</c:v>
                </c:pt>
                <c:pt idx="196">
                  <c:v>49.36</c:v>
                </c:pt>
                <c:pt idx="197">
                  <c:v>49.52</c:v>
                </c:pt>
                <c:pt idx="198">
                  <c:v>49.68</c:v>
                </c:pt>
                <c:pt idx="199">
                  <c:v>49.84</c:v>
                </c:pt>
                <c:pt idx="200">
                  <c:v>50</c:v>
                </c:pt>
              </c:numCache>
            </c:numRef>
          </c:xVal>
          <c:yVal>
            <c:numRef>
              <c:f>Isolations!$AH$2:$AH$202</c:f>
              <c:numCache>
                <c:formatCode>General</c:formatCode>
                <c:ptCount val="201"/>
                <c:pt idx="0">
                  <c:v>-19.811554699999999</c:v>
                </c:pt>
                <c:pt idx="1">
                  <c:v>-17.959345800000001</c:v>
                </c:pt>
                <c:pt idx="2">
                  <c:v>-15.963733799999998</c:v>
                </c:pt>
                <c:pt idx="3">
                  <c:v>-14.217986610000001</c:v>
                </c:pt>
                <c:pt idx="4">
                  <c:v>-13.438166240000001</c:v>
                </c:pt>
                <c:pt idx="5">
                  <c:v>-13.583914099999999</c:v>
                </c:pt>
                <c:pt idx="6">
                  <c:v>-14.2645967</c:v>
                </c:pt>
                <c:pt idx="7">
                  <c:v>-13.9506479</c:v>
                </c:pt>
                <c:pt idx="8">
                  <c:v>-14.660071200000001</c:v>
                </c:pt>
                <c:pt idx="9">
                  <c:v>-13.7826472</c:v>
                </c:pt>
                <c:pt idx="10">
                  <c:v>-14.0987186</c:v>
                </c:pt>
                <c:pt idx="11">
                  <c:v>-13.0938544</c:v>
                </c:pt>
                <c:pt idx="12">
                  <c:v>-13.4084091</c:v>
                </c:pt>
                <c:pt idx="13">
                  <c:v>-13.254975300000002</c:v>
                </c:pt>
                <c:pt idx="14">
                  <c:v>-13.5838991</c:v>
                </c:pt>
                <c:pt idx="15">
                  <c:v>-13.978420799999999</c:v>
                </c:pt>
                <c:pt idx="16">
                  <c:v>-14.113203500000001</c:v>
                </c:pt>
                <c:pt idx="17">
                  <c:v>-14.445492299999998</c:v>
                </c:pt>
                <c:pt idx="18">
                  <c:v>-14.2235566</c:v>
                </c:pt>
                <c:pt idx="19">
                  <c:v>-15.3938308</c:v>
                </c:pt>
                <c:pt idx="20">
                  <c:v>-15.1865139</c:v>
                </c:pt>
                <c:pt idx="21">
                  <c:v>-16.5246773</c:v>
                </c:pt>
                <c:pt idx="22">
                  <c:v>-15.805123800000001</c:v>
                </c:pt>
                <c:pt idx="23">
                  <c:v>-16.713356000000001</c:v>
                </c:pt>
                <c:pt idx="24">
                  <c:v>-16.200567199999998</c:v>
                </c:pt>
                <c:pt idx="25">
                  <c:v>-16.5702772</c:v>
                </c:pt>
                <c:pt idx="26">
                  <c:v>-16.3267703</c:v>
                </c:pt>
                <c:pt idx="27">
                  <c:v>-16.5842195</c:v>
                </c:pt>
                <c:pt idx="28">
                  <c:v>-17.0634652</c:v>
                </c:pt>
                <c:pt idx="29">
                  <c:v>-16.503729399999997</c:v>
                </c:pt>
                <c:pt idx="30">
                  <c:v>-17.011116999999999</c:v>
                </c:pt>
                <c:pt idx="31">
                  <c:v>-16.613368099999999</c:v>
                </c:pt>
                <c:pt idx="32">
                  <c:v>-18.0550739</c:v>
                </c:pt>
                <c:pt idx="33">
                  <c:v>-17.567402899999998</c:v>
                </c:pt>
                <c:pt idx="34">
                  <c:v>-19.074458100000001</c:v>
                </c:pt>
                <c:pt idx="35">
                  <c:v>-19.653069500000001</c:v>
                </c:pt>
                <c:pt idx="36">
                  <c:v>-21.038619000000001</c:v>
                </c:pt>
                <c:pt idx="37">
                  <c:v>-22.753247999999999</c:v>
                </c:pt>
                <c:pt idx="38">
                  <c:v>-24.267825000000002</c:v>
                </c:pt>
                <c:pt idx="39">
                  <c:v>-24.977597000000003</c:v>
                </c:pt>
                <c:pt idx="40">
                  <c:v>-24.909556000000002</c:v>
                </c:pt>
                <c:pt idx="41">
                  <c:v>-25.256284999999998</c:v>
                </c:pt>
                <c:pt idx="42">
                  <c:v>-24.898972999999998</c:v>
                </c:pt>
                <c:pt idx="43">
                  <c:v>-25.065992999999999</c:v>
                </c:pt>
                <c:pt idx="44">
                  <c:v>-24.675782999999999</c:v>
                </c:pt>
                <c:pt idx="45">
                  <c:v>-24.888750000000002</c:v>
                </c:pt>
                <c:pt idx="46">
                  <c:v>-25.361902999999998</c:v>
                </c:pt>
                <c:pt idx="47">
                  <c:v>-25.791131999999998</c:v>
                </c:pt>
                <c:pt idx="48">
                  <c:v>-25.651375999999999</c:v>
                </c:pt>
                <c:pt idx="49">
                  <c:v>-25.589733000000003</c:v>
                </c:pt>
                <c:pt idx="50">
                  <c:v>-26.282434000000002</c:v>
                </c:pt>
                <c:pt idx="51">
                  <c:v>-26.794854999999998</c:v>
                </c:pt>
                <c:pt idx="52">
                  <c:v>-27.360975000000003</c:v>
                </c:pt>
                <c:pt idx="53">
                  <c:v>-27.798493999999998</c:v>
                </c:pt>
                <c:pt idx="54">
                  <c:v>-28.284061999999999</c:v>
                </c:pt>
                <c:pt idx="55">
                  <c:v>-28.555852000000002</c:v>
                </c:pt>
                <c:pt idx="56">
                  <c:v>-28.831868</c:v>
                </c:pt>
                <c:pt idx="57">
                  <c:v>-28.962125999999998</c:v>
                </c:pt>
                <c:pt idx="58">
                  <c:v>-28.892129999999998</c:v>
                </c:pt>
                <c:pt idx="59">
                  <c:v>-28.878734999999999</c:v>
                </c:pt>
                <c:pt idx="60">
                  <c:v>-28.973893</c:v>
                </c:pt>
                <c:pt idx="61">
                  <c:v>-29.333503</c:v>
                </c:pt>
                <c:pt idx="62">
                  <c:v>-29.624656000000002</c:v>
                </c:pt>
                <c:pt idx="63">
                  <c:v>-30.005327000000001</c:v>
                </c:pt>
                <c:pt idx="64">
                  <c:v>-30.100256000000002</c:v>
                </c:pt>
                <c:pt idx="65">
                  <c:v>-30.446252000000001</c:v>
                </c:pt>
                <c:pt idx="66">
                  <c:v>-30.997278000000001</c:v>
                </c:pt>
                <c:pt idx="67">
                  <c:v>-31.967725000000002</c:v>
                </c:pt>
                <c:pt idx="68">
                  <c:v>-31.876655999999997</c:v>
                </c:pt>
                <c:pt idx="69">
                  <c:v>-31.186199000000002</c:v>
                </c:pt>
                <c:pt idx="70">
                  <c:v>-30.462628000000002</c:v>
                </c:pt>
                <c:pt idx="71">
                  <c:v>-29.688437999999998</c:v>
                </c:pt>
                <c:pt idx="72">
                  <c:v>-29.219163999999999</c:v>
                </c:pt>
                <c:pt idx="73">
                  <c:v>-28.646106000000003</c:v>
                </c:pt>
                <c:pt idx="74">
                  <c:v>-28.189398000000001</c:v>
                </c:pt>
                <c:pt idx="75">
                  <c:v>-27.819507999999999</c:v>
                </c:pt>
                <c:pt idx="76">
                  <c:v>-27.837968</c:v>
                </c:pt>
                <c:pt idx="77">
                  <c:v>-28.095064999999998</c:v>
                </c:pt>
                <c:pt idx="78">
                  <c:v>-28.802458999999999</c:v>
                </c:pt>
                <c:pt idx="79">
                  <c:v>-29.815593999999997</c:v>
                </c:pt>
                <c:pt idx="80">
                  <c:v>-30.851617000000001</c:v>
                </c:pt>
                <c:pt idx="81">
                  <c:v>-32.042593000000004</c:v>
                </c:pt>
                <c:pt idx="82">
                  <c:v>-32.970993</c:v>
                </c:pt>
                <c:pt idx="83">
                  <c:v>-33.50273</c:v>
                </c:pt>
                <c:pt idx="84">
                  <c:v>-33.094780999999998</c:v>
                </c:pt>
                <c:pt idx="85">
                  <c:v>-32.294510000000002</c:v>
                </c:pt>
                <c:pt idx="86">
                  <c:v>-32.129553000000001</c:v>
                </c:pt>
                <c:pt idx="87">
                  <c:v>-32.245097000000001</c:v>
                </c:pt>
                <c:pt idx="88">
                  <c:v>-32.347672000000003</c:v>
                </c:pt>
                <c:pt idx="89">
                  <c:v>-32.126055999999998</c:v>
                </c:pt>
                <c:pt idx="90">
                  <c:v>-31.610564</c:v>
                </c:pt>
                <c:pt idx="91">
                  <c:v>-30.928755000000002</c:v>
                </c:pt>
                <c:pt idx="92">
                  <c:v>-30.050218999999998</c:v>
                </c:pt>
                <c:pt idx="93">
                  <c:v>-29.473939999999999</c:v>
                </c:pt>
                <c:pt idx="94">
                  <c:v>-29.603737000000002</c:v>
                </c:pt>
                <c:pt idx="95">
                  <c:v>-29.921939999999999</c:v>
                </c:pt>
                <c:pt idx="96">
                  <c:v>-30.157761999999998</c:v>
                </c:pt>
                <c:pt idx="97">
                  <c:v>-30.310791000000002</c:v>
                </c:pt>
                <c:pt idx="98">
                  <c:v>-30.199908000000001</c:v>
                </c:pt>
                <c:pt idx="99">
                  <c:v>-29.958756000000001</c:v>
                </c:pt>
                <c:pt idx="100">
                  <c:v>-29.923864999999999</c:v>
                </c:pt>
                <c:pt idx="101">
                  <c:v>-30.154541999999999</c:v>
                </c:pt>
                <c:pt idx="102">
                  <c:v>-30.074988000000001</c:v>
                </c:pt>
                <c:pt idx="103">
                  <c:v>-29.979352999999996</c:v>
                </c:pt>
                <c:pt idx="104">
                  <c:v>-29.661321000000001</c:v>
                </c:pt>
                <c:pt idx="105">
                  <c:v>-29.295254</c:v>
                </c:pt>
                <c:pt idx="106">
                  <c:v>-28.978473000000001</c:v>
                </c:pt>
                <c:pt idx="107">
                  <c:v>-28.51117</c:v>
                </c:pt>
                <c:pt idx="108">
                  <c:v>-27.922257000000002</c:v>
                </c:pt>
                <c:pt idx="109">
                  <c:v>-27.291394</c:v>
                </c:pt>
                <c:pt idx="110">
                  <c:v>-26.503043999999999</c:v>
                </c:pt>
                <c:pt idx="111">
                  <c:v>-25.931125000000002</c:v>
                </c:pt>
                <c:pt idx="112">
                  <c:v>-25.631746</c:v>
                </c:pt>
                <c:pt idx="113">
                  <c:v>-25.770997000000001</c:v>
                </c:pt>
                <c:pt idx="114">
                  <c:v>-26.184182</c:v>
                </c:pt>
                <c:pt idx="115">
                  <c:v>-26.820146999999999</c:v>
                </c:pt>
                <c:pt idx="116">
                  <c:v>-27.595086000000002</c:v>
                </c:pt>
                <c:pt idx="117">
                  <c:v>-28.224082000000003</c:v>
                </c:pt>
                <c:pt idx="118">
                  <c:v>-28.360807000000001</c:v>
                </c:pt>
                <c:pt idx="119">
                  <c:v>-28.134164999999999</c:v>
                </c:pt>
                <c:pt idx="120">
                  <c:v>-27.810510999999998</c:v>
                </c:pt>
                <c:pt idx="121">
                  <c:v>-27.74549</c:v>
                </c:pt>
                <c:pt idx="122">
                  <c:v>-27.778990999999998</c:v>
                </c:pt>
                <c:pt idx="123">
                  <c:v>-27.947352000000002</c:v>
                </c:pt>
                <c:pt idx="124">
                  <c:v>-28.259613000000002</c:v>
                </c:pt>
                <c:pt idx="125">
                  <c:v>-28.544575999999999</c:v>
                </c:pt>
                <c:pt idx="126">
                  <c:v>-28.971122000000001</c:v>
                </c:pt>
                <c:pt idx="127">
                  <c:v>-29.456788000000003</c:v>
                </c:pt>
                <c:pt idx="128">
                  <c:v>-29.943859</c:v>
                </c:pt>
                <c:pt idx="129">
                  <c:v>-30.436309000000001</c:v>
                </c:pt>
                <c:pt idx="130">
                  <c:v>-30.786626000000002</c:v>
                </c:pt>
                <c:pt idx="131">
                  <c:v>-31.593577000000003</c:v>
                </c:pt>
                <c:pt idx="132">
                  <c:v>-31.921057000000001</c:v>
                </c:pt>
                <c:pt idx="133">
                  <c:v>-31.475183000000001</c:v>
                </c:pt>
                <c:pt idx="134">
                  <c:v>-30.790146</c:v>
                </c:pt>
                <c:pt idx="135">
                  <c:v>-30.159931</c:v>
                </c:pt>
                <c:pt idx="136">
                  <c:v>-29.736680999999997</c:v>
                </c:pt>
                <c:pt idx="137">
                  <c:v>-29.006695999999998</c:v>
                </c:pt>
                <c:pt idx="138">
                  <c:v>-28.336629000000002</c:v>
                </c:pt>
                <c:pt idx="139">
                  <c:v>-27.179418999999999</c:v>
                </c:pt>
                <c:pt idx="140">
                  <c:v>-25.928079</c:v>
                </c:pt>
                <c:pt idx="141">
                  <c:v>-24.952159000000002</c:v>
                </c:pt>
                <c:pt idx="142">
                  <c:v>-24.070951000000001</c:v>
                </c:pt>
                <c:pt idx="143">
                  <c:v>-23.403962999999997</c:v>
                </c:pt>
                <c:pt idx="144">
                  <c:v>-22.878955999999999</c:v>
                </c:pt>
                <c:pt idx="145">
                  <c:v>-22.561339</c:v>
                </c:pt>
                <c:pt idx="146">
                  <c:v>-22.364882000000001</c:v>
                </c:pt>
                <c:pt idx="147">
                  <c:v>-22.369137000000002</c:v>
                </c:pt>
                <c:pt idx="148">
                  <c:v>-22.940013999999998</c:v>
                </c:pt>
                <c:pt idx="149">
                  <c:v>-24.439605</c:v>
                </c:pt>
                <c:pt idx="150">
                  <c:v>-25.813330000000001</c:v>
                </c:pt>
                <c:pt idx="151">
                  <c:v>-25.792352000000001</c:v>
                </c:pt>
                <c:pt idx="152">
                  <c:v>-25.518928000000002</c:v>
                </c:pt>
                <c:pt idx="153">
                  <c:v>-25.392710000000001</c:v>
                </c:pt>
                <c:pt idx="154">
                  <c:v>-25.493608999999999</c:v>
                </c:pt>
                <c:pt idx="155">
                  <c:v>-25.818387999999999</c:v>
                </c:pt>
                <c:pt idx="156">
                  <c:v>-26.177841000000001</c:v>
                </c:pt>
                <c:pt idx="157">
                  <c:v>-26.689546999999997</c:v>
                </c:pt>
                <c:pt idx="158">
                  <c:v>-27.347783</c:v>
                </c:pt>
                <c:pt idx="159">
                  <c:v>-28.210119999999996</c:v>
                </c:pt>
                <c:pt idx="160">
                  <c:v>-29.152345</c:v>
                </c:pt>
                <c:pt idx="161">
                  <c:v>-30.338285000000003</c:v>
                </c:pt>
                <c:pt idx="162">
                  <c:v>-31.695256999999998</c:v>
                </c:pt>
                <c:pt idx="163">
                  <c:v>-33.490363000000002</c:v>
                </c:pt>
                <c:pt idx="164">
                  <c:v>-35.936202999999999</c:v>
                </c:pt>
                <c:pt idx="165">
                  <c:v>-38.535612999999998</c:v>
                </c:pt>
                <c:pt idx="166">
                  <c:v>-40.10774</c:v>
                </c:pt>
                <c:pt idx="167">
                  <c:v>-40.594492000000002</c:v>
                </c:pt>
                <c:pt idx="168">
                  <c:v>-41.396502999999996</c:v>
                </c:pt>
                <c:pt idx="169">
                  <c:v>-41.736039000000005</c:v>
                </c:pt>
                <c:pt idx="170">
                  <c:v>-41.351040999999995</c:v>
                </c:pt>
                <c:pt idx="171">
                  <c:v>-39.738633</c:v>
                </c:pt>
                <c:pt idx="172">
                  <c:v>-37.633893</c:v>
                </c:pt>
                <c:pt idx="173">
                  <c:v>-35.226917999999998</c:v>
                </c:pt>
                <c:pt idx="174">
                  <c:v>-33.156500000000001</c:v>
                </c:pt>
                <c:pt idx="175">
                  <c:v>-31.472360999999999</c:v>
                </c:pt>
                <c:pt idx="176">
                  <c:v>-30.122345000000003</c:v>
                </c:pt>
                <c:pt idx="177">
                  <c:v>-28.930911999999999</c:v>
                </c:pt>
                <c:pt idx="178">
                  <c:v>-28.129874000000001</c:v>
                </c:pt>
                <c:pt idx="179">
                  <c:v>-27.087524000000002</c:v>
                </c:pt>
                <c:pt idx="180">
                  <c:v>-26.313808999999999</c:v>
                </c:pt>
                <c:pt idx="181">
                  <c:v>-25.641869</c:v>
                </c:pt>
                <c:pt idx="182">
                  <c:v>-25.231968000000002</c:v>
                </c:pt>
                <c:pt idx="183">
                  <c:v>-24.791326000000002</c:v>
                </c:pt>
                <c:pt idx="184">
                  <c:v>-24.219965999999999</c:v>
                </c:pt>
                <c:pt idx="185">
                  <c:v>-23.726203999999999</c:v>
                </c:pt>
                <c:pt idx="186">
                  <c:v>-23.119858999999998</c:v>
                </c:pt>
                <c:pt idx="187">
                  <c:v>-22.447949999999999</c:v>
                </c:pt>
                <c:pt idx="188">
                  <c:v>-21.919502000000001</c:v>
                </c:pt>
                <c:pt idx="189">
                  <c:v>-21.4930956</c:v>
                </c:pt>
                <c:pt idx="190">
                  <c:v>-21.114950999999998</c:v>
                </c:pt>
                <c:pt idx="191">
                  <c:v>-20.744647999999998</c:v>
                </c:pt>
                <c:pt idx="192">
                  <c:v>-20.523550999999998</c:v>
                </c:pt>
                <c:pt idx="193">
                  <c:v>-20.207745000000003</c:v>
                </c:pt>
                <c:pt idx="194">
                  <c:v>-19.988938400000002</c:v>
                </c:pt>
                <c:pt idx="195">
                  <c:v>-19.764433400000001</c:v>
                </c:pt>
                <c:pt idx="196">
                  <c:v>-19.634077900000001</c:v>
                </c:pt>
                <c:pt idx="197">
                  <c:v>-19.734242200000001</c:v>
                </c:pt>
                <c:pt idx="198">
                  <c:v>-19.866593399999999</c:v>
                </c:pt>
                <c:pt idx="199">
                  <c:v>-20.153648199999999</c:v>
                </c:pt>
                <c:pt idx="200">
                  <c:v>-20.0913553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70-44AD-9C56-B8E067A3C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9744"/>
        <c:axId val="73361664"/>
      </c:scatterChart>
      <c:valAx>
        <c:axId val="73359744"/>
        <c:scaling>
          <c:orientation val="minMax"/>
          <c:max val="50"/>
          <c:min val="18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73361664"/>
        <c:crosses val="autoZero"/>
        <c:crossBetween val="midCat"/>
        <c:majorUnit val="4"/>
      </c:valAx>
      <c:valAx>
        <c:axId val="73361664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73359744"/>
        <c:crosses val="autoZero"/>
        <c:crossBetween val="midCat"/>
        <c:majorUnit val="10"/>
      </c:valAx>
      <c:spPr>
        <a:solidFill>
          <a:schemeClr val="bg1"/>
        </a:solidFill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44968683648794439"/>
          <c:y val="0.60557706328375616"/>
          <c:w val="0.31591405382930593"/>
          <c:h val="0.279313210848643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175372</xdr:colOff>
      <xdr:row>1</xdr:row>
      <xdr:rowOff>180975</xdr:rowOff>
    </xdr:from>
    <xdr:to>
      <xdr:col>5</xdr:col>
      <xdr:colOff>711753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211789</xdr:colOff>
      <xdr:row>33</xdr:row>
      <xdr:rowOff>161925</xdr:rowOff>
    </xdr:from>
    <xdr:to>
      <xdr:col>6</xdr:col>
      <xdr:colOff>8021</xdr:colOff>
      <xdr:row>48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600075</xdr:colOff>
      <xdr:row>2</xdr:row>
      <xdr:rowOff>38100</xdr:rowOff>
    </xdr:from>
    <xdr:to>
      <xdr:col>22</xdr:col>
      <xdr:colOff>4101</xdr:colOff>
      <xdr:row>16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200025</xdr:colOff>
      <xdr:row>81</xdr:row>
      <xdr:rowOff>0</xdr:rowOff>
    </xdr:from>
    <xdr:to>
      <xdr:col>5</xdr:col>
      <xdr:colOff>726881</xdr:colOff>
      <xdr:row>81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571500</xdr:colOff>
      <xdr:row>81</xdr:row>
      <xdr:rowOff>0</xdr:rowOff>
    </xdr:from>
    <xdr:to>
      <xdr:col>13</xdr:col>
      <xdr:colOff>31556</xdr:colOff>
      <xdr:row>81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188819</xdr:colOff>
      <xdr:row>148</xdr:row>
      <xdr:rowOff>81243</xdr:rowOff>
    </xdr:from>
    <xdr:to>
      <xdr:col>5</xdr:col>
      <xdr:colOff>724639</xdr:colOff>
      <xdr:row>162</xdr:row>
      <xdr:rowOff>157443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175372</xdr:colOff>
      <xdr:row>65</xdr:row>
      <xdr:rowOff>171450</xdr:rowOff>
    </xdr:from>
    <xdr:to>
      <xdr:col>5</xdr:col>
      <xdr:colOff>711753</xdr:colOff>
      <xdr:row>80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558</xdr:colOff>
      <xdr:row>66</xdr:row>
      <xdr:rowOff>0</xdr:rowOff>
    </xdr:from>
    <xdr:to>
      <xdr:col>13</xdr:col>
      <xdr:colOff>65732</xdr:colOff>
      <xdr:row>80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152400</xdr:colOff>
      <xdr:row>49</xdr:row>
      <xdr:rowOff>160999</xdr:rowOff>
    </xdr:from>
    <xdr:to>
      <xdr:col>5</xdr:col>
      <xdr:colOff>688220</xdr:colOff>
      <xdr:row>64</xdr:row>
      <xdr:rowOff>80317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585107</xdr:colOff>
      <xdr:row>17</xdr:row>
      <xdr:rowOff>137432</xdr:rowOff>
    </xdr:from>
    <xdr:to>
      <xdr:col>21</xdr:col>
      <xdr:colOff>594251</xdr:colOff>
      <xdr:row>32</xdr:row>
      <xdr:rowOff>23132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505946</xdr:colOff>
      <xdr:row>148</xdr:row>
      <xdr:rowOff>76200</xdr:rowOff>
    </xdr:from>
    <xdr:to>
      <xdr:col>12</xdr:col>
      <xdr:colOff>593531</xdr:colOff>
      <xdr:row>162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190500</xdr:colOff>
      <xdr:row>17</xdr:row>
      <xdr:rowOff>95250</xdr:rowOff>
    </xdr:from>
    <xdr:to>
      <xdr:col>5</xdr:col>
      <xdr:colOff>726881</xdr:colOff>
      <xdr:row>31</xdr:row>
      <xdr:rowOff>171450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152400</xdr:colOff>
      <xdr:row>98</xdr:row>
      <xdr:rowOff>171450</xdr:rowOff>
    </xdr:from>
    <xdr:to>
      <xdr:col>5</xdr:col>
      <xdr:colOff>688781</xdr:colOff>
      <xdr:row>113</xdr:row>
      <xdr:rowOff>57150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552450</xdr:colOff>
      <xdr:row>99</xdr:row>
      <xdr:rowOff>0</xdr:rowOff>
    </xdr:from>
    <xdr:to>
      <xdr:col>13</xdr:col>
      <xdr:colOff>34918</xdr:colOff>
      <xdr:row>113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17</xdr:row>
      <xdr:rowOff>95249</xdr:rowOff>
    </xdr:from>
    <xdr:to>
      <xdr:col>13</xdr:col>
      <xdr:colOff>74699</xdr:colOff>
      <xdr:row>31</xdr:row>
      <xdr:rowOff>171449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561975</xdr:colOff>
      <xdr:row>34</xdr:row>
      <xdr:rowOff>0</xdr:rowOff>
    </xdr:from>
    <xdr:to>
      <xdr:col>13</xdr:col>
      <xdr:colOff>44443</xdr:colOff>
      <xdr:row>48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582705</xdr:colOff>
      <xdr:row>49</xdr:row>
      <xdr:rowOff>190499</xdr:rowOff>
    </xdr:from>
    <xdr:to>
      <xdr:col>13</xdr:col>
      <xdr:colOff>65173</xdr:colOff>
      <xdr:row>64</xdr:row>
      <xdr:rowOff>109817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605117</xdr:colOff>
      <xdr:row>99</xdr:row>
      <xdr:rowOff>0</xdr:rowOff>
    </xdr:from>
    <xdr:to>
      <xdr:col>22</xdr:col>
      <xdr:colOff>9143</xdr:colOff>
      <xdr:row>113</xdr:row>
      <xdr:rowOff>76200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5</xdr:col>
      <xdr:colOff>738654</xdr:colOff>
      <xdr:row>146</xdr:row>
      <xdr:rowOff>47625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24279</xdr:colOff>
      <xdr:row>146</xdr:row>
      <xdr:rowOff>38100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5</xdr:col>
      <xdr:colOff>738654</xdr:colOff>
      <xdr:row>130</xdr:row>
      <xdr:rowOff>47625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561975</xdr:colOff>
      <xdr:row>115</xdr:row>
      <xdr:rowOff>152400</xdr:rowOff>
    </xdr:from>
    <xdr:to>
      <xdr:col>13</xdr:col>
      <xdr:colOff>24279</xdr:colOff>
      <xdr:row>130</xdr:row>
      <xdr:rowOff>38100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6</xdr:col>
      <xdr:colOff>5782</xdr:colOff>
      <xdr:row>146</xdr:row>
      <xdr:rowOff>47625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44443</xdr:colOff>
      <xdr:row>146</xdr:row>
      <xdr:rowOff>38100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6</xdr:col>
      <xdr:colOff>5782</xdr:colOff>
      <xdr:row>130</xdr:row>
      <xdr:rowOff>47625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561975</xdr:colOff>
      <xdr:row>115</xdr:row>
      <xdr:rowOff>152400</xdr:rowOff>
    </xdr:from>
    <xdr:to>
      <xdr:col>13</xdr:col>
      <xdr:colOff>44443</xdr:colOff>
      <xdr:row>130</xdr:row>
      <xdr:rowOff>38100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23</xdr:col>
      <xdr:colOff>0</xdr:colOff>
      <xdr:row>1</xdr:row>
      <xdr:rowOff>122462</xdr:rowOff>
    </xdr:from>
    <xdr:to>
      <xdr:col>30</xdr:col>
      <xdr:colOff>345321</xdr:colOff>
      <xdr:row>16</xdr:row>
      <xdr:rowOff>8162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32</xdr:col>
      <xdr:colOff>9524</xdr:colOff>
      <xdr:row>1</xdr:row>
      <xdr:rowOff>28575</xdr:rowOff>
    </xdr:from>
    <xdr:to>
      <xdr:col>39</xdr:col>
      <xdr:colOff>354844</xdr:colOff>
      <xdr:row>15</xdr:row>
      <xdr:rowOff>104775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23</xdr:col>
      <xdr:colOff>0</xdr:colOff>
      <xdr:row>17</xdr:row>
      <xdr:rowOff>85725</xdr:rowOff>
    </xdr:from>
    <xdr:to>
      <xdr:col>30</xdr:col>
      <xdr:colOff>345321</xdr:colOff>
      <xdr:row>31</xdr:row>
      <xdr:rowOff>161925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31</xdr:col>
      <xdr:colOff>567016</xdr:colOff>
      <xdr:row>17</xdr:row>
      <xdr:rowOff>57150</xdr:rowOff>
    </xdr:from>
    <xdr:to>
      <xdr:col>39</xdr:col>
      <xdr:colOff>307219</xdr:colOff>
      <xdr:row>31</xdr:row>
      <xdr:rowOff>133350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204508</xdr:colOff>
      <xdr:row>82</xdr:row>
      <xdr:rowOff>38100</xdr:rowOff>
    </xdr:from>
    <xdr:to>
      <xdr:col>6</xdr:col>
      <xdr:colOff>740</xdr:colOff>
      <xdr:row>96</xdr:row>
      <xdr:rowOff>114300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547688</xdr:colOff>
      <xdr:row>82</xdr:row>
      <xdr:rowOff>8404</xdr:rowOff>
    </xdr:from>
    <xdr:to>
      <xdr:col>13</xdr:col>
      <xdr:colOff>30156</xdr:colOff>
      <xdr:row>96</xdr:row>
      <xdr:rowOff>84604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586119</xdr:colOff>
      <xdr:row>81</xdr:row>
      <xdr:rowOff>174891</xdr:rowOff>
    </xdr:from>
    <xdr:to>
      <xdr:col>21</xdr:col>
      <xdr:colOff>595263</xdr:colOff>
      <xdr:row>96</xdr:row>
      <xdr:rowOff>60591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393446</xdr:colOff>
      <xdr:row>82</xdr:row>
      <xdr:rowOff>7845</xdr:rowOff>
    </xdr:from>
    <xdr:to>
      <xdr:col>30</xdr:col>
      <xdr:colOff>133649</xdr:colOff>
      <xdr:row>96</xdr:row>
      <xdr:rowOff>84045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571500</xdr:colOff>
      <xdr:row>1</xdr:row>
      <xdr:rowOff>152400</xdr:rowOff>
    </xdr:from>
    <xdr:to>
      <xdr:col>13</xdr:col>
      <xdr:colOff>41081</xdr:colOff>
      <xdr:row>16</xdr:row>
      <xdr:rowOff>38100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15</xdr:col>
      <xdr:colOff>0</xdr:colOff>
      <xdr:row>33</xdr:row>
      <xdr:rowOff>179294</xdr:rowOff>
    </xdr:from>
    <xdr:to>
      <xdr:col>22</xdr:col>
      <xdr:colOff>9705</xdr:colOff>
      <xdr:row>48</xdr:row>
      <xdr:rowOff>64994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23</xdr:col>
      <xdr:colOff>0</xdr:colOff>
      <xdr:row>34</xdr:row>
      <xdr:rowOff>0</xdr:rowOff>
    </xdr:from>
    <xdr:to>
      <xdr:col>30</xdr:col>
      <xdr:colOff>345321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148</xdr:row>
      <xdr:rowOff>0</xdr:rowOff>
    </xdr:from>
    <xdr:to>
      <xdr:col>22</xdr:col>
      <xdr:colOff>11385</xdr:colOff>
      <xdr:row>162</xdr:row>
      <xdr:rowOff>76200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23</xdr:col>
      <xdr:colOff>0</xdr:colOff>
      <xdr:row>148</xdr:row>
      <xdr:rowOff>0</xdr:rowOff>
    </xdr:from>
    <xdr:to>
      <xdr:col>30</xdr:col>
      <xdr:colOff>325710</xdr:colOff>
      <xdr:row>162</xdr:row>
      <xdr:rowOff>76200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23</xdr:col>
      <xdr:colOff>0</xdr:colOff>
      <xdr:row>99</xdr:row>
      <xdr:rowOff>0</xdr:rowOff>
    </xdr:from>
    <xdr:to>
      <xdr:col>30</xdr:col>
      <xdr:colOff>345321</xdr:colOff>
      <xdr:row>113</xdr:row>
      <xdr:rowOff>76200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23</xdr:col>
      <xdr:colOff>0</xdr:colOff>
      <xdr:row>115</xdr:row>
      <xdr:rowOff>0</xdr:rowOff>
    </xdr:from>
    <xdr:to>
      <xdr:col>30</xdr:col>
      <xdr:colOff>345321</xdr:colOff>
      <xdr:row>129</xdr:row>
      <xdr:rowOff>76200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23</xdr:col>
      <xdr:colOff>0</xdr:colOff>
      <xdr:row>131</xdr:row>
      <xdr:rowOff>0</xdr:rowOff>
    </xdr:from>
    <xdr:to>
      <xdr:col>30</xdr:col>
      <xdr:colOff>345882</xdr:colOff>
      <xdr:row>145</xdr:row>
      <xdr:rowOff>76200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4" connectionId="36" xr16:uid="{00000000-0016-0000-0000-000002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_2" connectionId="5" xr16:uid="{00000000-0016-0000-0000-00000C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3 RL" connectionId="31" xr16:uid="{00000000-0016-0000-0000-000003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on RL" connectionId="4" xr16:uid="{00000000-0016-0000-0000-000005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4" connectionId="3" xr16:uid="{00000000-0016-0000-0000-000006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" connectionId="6" xr16:uid="{00000000-0016-0000-0000-000008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_2" connectionId="1" xr16:uid="{00000000-0016-0000-0000-00000A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" connectionId="10" xr16:uid="{00000000-0016-0000-0000-00000D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1" connectionId="35" xr16:uid="{00000000-0016-0000-0000-00000E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" connectionId="8" xr16:uid="{00000000-0016-0000-0000-00000B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_2" connectionId="7" xr16:uid="{00000000-0016-0000-0000-000004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4 RL" connectionId="32" xr16:uid="{00000000-0016-0000-0000-000007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" connectionId="2" xr16:uid="{00000000-0016-0000-0000-000001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2" connectionId="34" xr16:uid="{00000000-0016-0000-0000-000009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_2" connectionId="9" xr16:uid="{00000000-0016-0000-0000-000000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A_+20dBm" connectionId="30" xr16:uid="{00000000-0016-0000-0300-00000F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0832HSM IP3 vs LO Power Config B" connectionId="26" xr16:uid="{00000000-0016-0000-0600-000011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0832HSM IP3 vs LO Power Config A" connectionId="25" xr16:uid="{00000000-0016-0000-0600-000010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0832HSM 2Rx2L -5RF1-2 B" connectionId="18" xr16:uid="{00000000-0016-0000-0B00-000013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0832HSM 2Rx2L -5RF1-2 A" connectionId="17" xr16:uid="{00000000-0016-0000-0B00-000012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0832HSM 2Ix1L -5IF1-2 A" connectionId="11" xr16:uid="{00000000-0016-0000-0C00-000015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0832HSM 2Ix1L -5IF1-2 B" connectionId="14" xr16:uid="{00000000-0016-0000-0C00-000014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0832HSM 2Ix1L -5IF1-2 A" connectionId="12" xr16:uid="{00000000-0016-0000-0D00-000017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0832HSM 2Ix1L -5IF1-2 B" connectionId="15" xr16:uid="{00000000-0016-0000-0D00-000016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0832HSM 2Ix1L -5IF1-2 B" connectionId="16" xr16:uid="{00000000-0016-0000-0E00-000019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0832HSM 2Ix1L -5IF1-2 A" connectionId="13" xr16:uid="{00000000-0016-0000-0E00-000018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0832HSM 5Rx0L -5RF1-3 0RF4 B" connectionId="20" xr16:uid="{00000000-0016-0000-0F00-00001B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0832HSM 5Rx0L -5RF1-3 0RF4 A" connectionId="19" xr16:uid="{00000000-0016-0000-0F00-00001A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1850SSM Tuner IP3 - 2" connectionId="28" xr16:uid="{00000000-0016-0000-1300-00001C00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1-1850SSM Tuner Spurs - 2" connectionId="29" xr16:uid="{00000000-0016-0000-1400-00001D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" Type="http://schemas.openxmlformats.org/officeDocument/2006/relationships/drawing" Target="../drawings/drawing1.xml"/><Relationship Id="rId16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10" Type="http://schemas.openxmlformats.org/officeDocument/2006/relationships/queryTable" Target="../queryTables/queryTable8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8.xml"/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0.xml"/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2.xml"/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4.xml"/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6.xml"/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queryTable" Target="../queryTables/queryTable2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806"/>
  <sheetViews>
    <sheetView topLeftCell="L160" workbookViewId="0">
      <selection activeCell="AD54" sqref="AD54"/>
    </sheetView>
  </sheetViews>
  <sheetFormatPr defaultRowHeight="15" x14ac:dyDescent="0.25"/>
  <cols>
    <col min="1" max="1" width="14.42578125" style="1" bestFit="1" customWidth="1"/>
    <col min="2" max="2" width="14.42578125" style="1" customWidth="1"/>
    <col min="3" max="3" width="9.28515625" style="1" bestFit="1" customWidth="1"/>
    <col min="4" max="4" width="11.42578125" style="1" bestFit="1" customWidth="1"/>
    <col min="5" max="6" width="11.140625" style="1" bestFit="1" customWidth="1"/>
    <col min="7" max="7" width="8.7109375" style="1" customWidth="1"/>
    <col min="8" max="8" width="12.5703125" style="1" bestFit="1" customWidth="1"/>
    <col min="9" max="10" width="13.85546875" style="1" bestFit="1" customWidth="1"/>
    <col min="11" max="12" width="9.28515625" style="2" bestFit="1" customWidth="1"/>
    <col min="13" max="15" width="9.140625" style="1"/>
    <col min="16" max="16" width="9.28515625" style="1" customWidth="1"/>
    <col min="17" max="17" width="9" style="1" bestFit="1" customWidth="1"/>
    <col min="18" max="18" width="8.28515625" style="1" bestFit="1" customWidth="1"/>
    <col min="19" max="19" width="9.28515625" style="1" bestFit="1" customWidth="1"/>
    <col min="20" max="20" width="14.42578125" style="1" customWidth="1"/>
    <col min="21" max="21" width="9.28515625" style="1" bestFit="1" customWidth="1"/>
    <col min="22" max="16384" width="9.140625" style="1"/>
  </cols>
  <sheetData>
    <row r="1" s="4" customFormat="1" x14ac:dyDescent="0.25"/>
    <row r="2" s="4" customFormat="1" x14ac:dyDescent="0.25"/>
    <row r="3" s="4" customFormat="1" x14ac:dyDescent="0.25"/>
    <row r="4" s="4" customFormat="1" x14ac:dyDescent="0.25"/>
    <row r="5" s="4" customFormat="1" x14ac:dyDescent="0.25"/>
    <row r="6" s="4" customFormat="1" x14ac:dyDescent="0.25"/>
    <row r="7" s="4" customFormat="1" x14ac:dyDescent="0.25"/>
    <row r="8" s="4" customFormat="1" x14ac:dyDescent="0.25"/>
    <row r="9" s="4" customFormat="1" x14ac:dyDescent="0.25"/>
    <row r="10" s="4" customFormat="1" x14ac:dyDescent="0.25"/>
    <row r="11" s="4" customFormat="1" x14ac:dyDescent="0.25"/>
    <row r="12" s="4" customFormat="1" x14ac:dyDescent="0.25"/>
    <row r="13" s="4" customFormat="1" x14ac:dyDescent="0.25"/>
    <row r="14" s="4" customFormat="1" x14ac:dyDescent="0.25"/>
    <row r="15" s="4" customFormat="1" x14ac:dyDescent="0.25"/>
    <row r="16" s="4" customFormat="1" x14ac:dyDescent="0.25"/>
    <row r="17" s="4" customFormat="1" x14ac:dyDescent="0.25"/>
    <row r="18" s="4" customFormat="1" x14ac:dyDescent="0.25"/>
    <row r="19" s="4" customFormat="1" x14ac:dyDescent="0.25"/>
    <row r="20" s="4" customFormat="1" x14ac:dyDescent="0.25"/>
    <row r="21" s="4" customFormat="1" x14ac:dyDescent="0.25"/>
    <row r="22" s="4" customFormat="1" x14ac:dyDescent="0.25"/>
    <row r="23" s="4" customFormat="1" x14ac:dyDescent="0.25"/>
    <row r="24" s="4" customFormat="1" x14ac:dyDescent="0.25"/>
    <row r="25" s="4" customFormat="1" x14ac:dyDescent="0.25"/>
    <row r="26" s="4" customFormat="1" x14ac:dyDescent="0.25"/>
    <row r="27" s="4" customFormat="1" x14ac:dyDescent="0.25"/>
    <row r="28" s="4" customFormat="1" x14ac:dyDescent="0.25"/>
    <row r="29" s="4" customFormat="1" x14ac:dyDescent="0.25"/>
    <row r="30" s="4" customFormat="1" x14ac:dyDescent="0.25"/>
    <row r="31" s="4" customFormat="1" x14ac:dyDescent="0.25"/>
    <row r="32" s="4" customFormat="1" x14ac:dyDescent="0.25"/>
    <row r="33" spans="16:20" s="4" customFormat="1" x14ac:dyDescent="0.25"/>
    <row r="34" spans="16:20" s="4" customFormat="1" x14ac:dyDescent="0.25"/>
    <row r="35" spans="16:20" s="4" customFormat="1" x14ac:dyDescent="0.25"/>
    <row r="36" spans="16:20" s="4" customFormat="1" x14ac:dyDescent="0.25"/>
    <row r="37" spans="16:20" s="4" customFormat="1" x14ac:dyDescent="0.25"/>
    <row r="38" spans="16:20" s="4" customFormat="1" x14ac:dyDescent="0.25">
      <c r="P38" s="23"/>
      <c r="Q38" s="24"/>
      <c r="R38" s="21"/>
      <c r="S38" s="21"/>
      <c r="T38" s="21"/>
    </row>
    <row r="39" spans="16:20" s="4" customFormat="1" x14ac:dyDescent="0.25"/>
    <row r="40" spans="16:20" s="4" customFormat="1" x14ac:dyDescent="0.25"/>
    <row r="41" spans="16:20" s="4" customFormat="1" x14ac:dyDescent="0.25"/>
    <row r="42" spans="16:20" s="4" customFormat="1" x14ac:dyDescent="0.25"/>
    <row r="43" spans="16:20" s="4" customFormat="1" x14ac:dyDescent="0.25"/>
    <row r="44" spans="16:20" s="4" customFormat="1" x14ac:dyDescent="0.25"/>
    <row r="45" spans="16:20" s="4" customFormat="1" x14ac:dyDescent="0.25"/>
    <row r="46" spans="16:20" s="4" customFormat="1" x14ac:dyDescent="0.25"/>
    <row r="47" spans="16:20" s="4" customFormat="1" x14ac:dyDescent="0.25"/>
    <row r="48" spans="16:20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ht="12" customHeigh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pans="16:16" s="4" customFormat="1" x14ac:dyDescent="0.25"/>
    <row r="82" spans="16:16" s="4" customFormat="1" x14ac:dyDescent="0.25"/>
    <row r="83" spans="16:16" s="4" customFormat="1" x14ac:dyDescent="0.25"/>
    <row r="84" spans="16:16" s="4" customFormat="1" x14ac:dyDescent="0.25"/>
    <row r="85" spans="16:16" s="4" customFormat="1" x14ac:dyDescent="0.25"/>
    <row r="86" spans="16:16" s="4" customFormat="1" x14ac:dyDescent="0.25"/>
    <row r="87" spans="16:16" s="4" customFormat="1" x14ac:dyDescent="0.25"/>
    <row r="88" spans="16:16" s="4" customFormat="1" x14ac:dyDescent="0.25"/>
    <row r="89" spans="16:16" s="4" customFormat="1" x14ac:dyDescent="0.25"/>
    <row r="90" spans="16:16" s="4" customFormat="1" x14ac:dyDescent="0.25">
      <c r="P90" s="32"/>
    </row>
    <row r="91" spans="16:16" s="4" customFormat="1" x14ac:dyDescent="0.25"/>
    <row r="92" spans="16:16" s="4" customFormat="1" x14ac:dyDescent="0.25"/>
    <row r="93" spans="16:16" s="4" customFormat="1" x14ac:dyDescent="0.25"/>
    <row r="94" spans="16:16" s="4" customFormat="1" x14ac:dyDescent="0.25"/>
    <row r="95" spans="16:16" s="4" customFormat="1" x14ac:dyDescent="0.25"/>
    <row r="96" spans="16:16" s="4" customFormat="1" x14ac:dyDescent="0.25"/>
    <row r="97" spans="10:10" s="4" customFormat="1" x14ac:dyDescent="0.25"/>
    <row r="98" spans="10:10" s="4" customFormat="1" x14ac:dyDescent="0.25">
      <c r="J98" s="33"/>
    </row>
    <row r="99" spans="10:10" s="4" customFormat="1" x14ac:dyDescent="0.25"/>
    <row r="100" spans="10:10" s="4" customFormat="1" x14ac:dyDescent="0.25"/>
    <row r="101" spans="10:10" s="4" customFormat="1" x14ac:dyDescent="0.25"/>
    <row r="102" spans="10:10" s="4" customFormat="1" x14ac:dyDescent="0.25"/>
    <row r="103" spans="10:10" s="4" customFormat="1" x14ac:dyDescent="0.25"/>
    <row r="104" spans="10:10" s="4" customFormat="1" x14ac:dyDescent="0.25"/>
    <row r="105" spans="10:10" s="4" customFormat="1" x14ac:dyDescent="0.25"/>
    <row r="106" spans="10:10" s="4" customFormat="1" x14ac:dyDescent="0.25"/>
    <row r="107" spans="10:10" s="4" customFormat="1" x14ac:dyDescent="0.25"/>
    <row r="108" spans="10:10" s="4" customFormat="1" x14ac:dyDescent="0.25"/>
    <row r="109" spans="10:10" s="4" customFormat="1" x14ac:dyDescent="0.25"/>
    <row r="110" spans="10:10" s="4" customFormat="1" x14ac:dyDescent="0.25"/>
    <row r="111" spans="10:10" s="4" customFormat="1" x14ac:dyDescent="0.25"/>
    <row r="112" spans="10:10" s="4" customFormat="1" x14ac:dyDescent="0.25"/>
    <row r="113" spans="10:20" s="4" customFormat="1" x14ac:dyDescent="0.25"/>
    <row r="114" spans="10:20" s="4" customFormat="1" x14ac:dyDescent="0.25"/>
    <row r="115" spans="10:20" s="4" customFormat="1" x14ac:dyDescent="0.25">
      <c r="J115" s="33"/>
    </row>
    <row r="116" spans="10:20" s="4" customFormat="1" x14ac:dyDescent="0.25"/>
    <row r="117" spans="10:20" s="4" customFormat="1" x14ac:dyDescent="0.25"/>
    <row r="118" spans="10:20" s="4" customFormat="1" x14ac:dyDescent="0.25"/>
    <row r="119" spans="10:20" s="4" customFormat="1" x14ac:dyDescent="0.25"/>
    <row r="120" spans="10:20" s="4" customFormat="1" x14ac:dyDescent="0.25"/>
    <row r="121" spans="10:20" s="4" customFormat="1" x14ac:dyDescent="0.25">
      <c r="P121" s="23"/>
      <c r="Q121" s="21"/>
      <c r="R121" s="21"/>
      <c r="S121" s="21"/>
      <c r="T121" s="21"/>
    </row>
    <row r="122" spans="10:20" s="4" customFormat="1" x14ac:dyDescent="0.25"/>
    <row r="123" spans="10:20" s="4" customFormat="1" x14ac:dyDescent="0.25"/>
    <row r="124" spans="10:20" s="4" customFormat="1" x14ac:dyDescent="0.25">
      <c r="P124" s="4" t="s">
        <v>186</v>
      </c>
    </row>
    <row r="125" spans="10:20" s="4" customFormat="1" x14ac:dyDescent="0.25"/>
    <row r="126" spans="10:20" s="4" customFormat="1" x14ac:dyDescent="0.25"/>
    <row r="127" spans="10:20" s="4" customFormat="1" x14ac:dyDescent="0.25"/>
    <row r="128" spans="10:20" s="4" customFormat="1" x14ac:dyDescent="0.25"/>
    <row r="129" spans="16:16" s="4" customFormat="1" x14ac:dyDescent="0.25"/>
    <row r="130" spans="16:16" s="4" customFormat="1" x14ac:dyDescent="0.25"/>
    <row r="131" spans="16:16" s="4" customFormat="1" x14ac:dyDescent="0.25"/>
    <row r="132" spans="16:16" s="4" customFormat="1" x14ac:dyDescent="0.25"/>
    <row r="133" spans="16:16" s="4" customFormat="1" x14ac:dyDescent="0.25"/>
    <row r="134" spans="16:16" s="4" customFormat="1" x14ac:dyDescent="0.25">
      <c r="P134" s="48"/>
    </row>
    <row r="135" spans="16:16" s="4" customFormat="1" x14ac:dyDescent="0.25"/>
    <row r="136" spans="16:16" s="4" customFormat="1" x14ac:dyDescent="0.25"/>
    <row r="137" spans="16:16" s="4" customFormat="1" x14ac:dyDescent="0.25"/>
    <row r="138" spans="16:16" s="4" customFormat="1" x14ac:dyDescent="0.25">
      <c r="P138" s="4" t="s">
        <v>187</v>
      </c>
    </row>
    <row r="139" spans="16:16" s="4" customFormat="1" x14ac:dyDescent="0.25"/>
    <row r="140" spans="16:16" s="4" customFormat="1" x14ac:dyDescent="0.25"/>
    <row r="141" spans="16:16" s="4" customFormat="1" x14ac:dyDescent="0.25"/>
    <row r="142" spans="16:16" s="4" customFormat="1" x14ac:dyDescent="0.25"/>
    <row r="143" spans="16:16" s="4" customFormat="1" x14ac:dyDescent="0.25"/>
    <row r="144" spans="16:16" s="4" customFormat="1" x14ac:dyDescent="0.25"/>
    <row r="145" s="4" customFormat="1" x14ac:dyDescent="0.25"/>
    <row r="146" s="4" customFormat="1" x14ac:dyDescent="0.25"/>
    <row r="147" s="4" customFormat="1" x14ac:dyDescent="0.25"/>
    <row r="148" s="4" customFormat="1" x14ac:dyDescent="0.25"/>
    <row r="149" s="4" customFormat="1" x14ac:dyDescent="0.25"/>
    <row r="150" s="4" customFormat="1" x14ac:dyDescent="0.25"/>
    <row r="151" s="4" customFormat="1" x14ac:dyDescent="0.25"/>
    <row r="152" s="4" customFormat="1" x14ac:dyDescent="0.25"/>
    <row r="153" s="4" customFormat="1" x14ac:dyDescent="0.25"/>
    <row r="154" s="4" customFormat="1" x14ac:dyDescent="0.25"/>
    <row r="155" s="4" customFormat="1" x14ac:dyDescent="0.25"/>
    <row r="156" s="4" customFormat="1" x14ac:dyDescent="0.25"/>
    <row r="157" s="4" customFormat="1" x14ac:dyDescent="0.25"/>
    <row r="158" s="4" customFormat="1" x14ac:dyDescent="0.25"/>
    <row r="159" s="4" customFormat="1" x14ac:dyDescent="0.25"/>
    <row r="160" s="4" customFormat="1" x14ac:dyDescent="0.25"/>
    <row r="161" spans="1:39" s="4" customFormat="1" x14ac:dyDescent="0.25"/>
    <row r="162" spans="1:39" s="4" customFormat="1" x14ac:dyDescent="0.25"/>
    <row r="163" spans="1:39" s="4" customFormat="1" x14ac:dyDescent="0.25"/>
    <row r="164" spans="1:39" s="4" customFormat="1" x14ac:dyDescent="0.25"/>
    <row r="165" spans="1:39" s="4" customFormat="1" x14ac:dyDescent="0.25"/>
    <row r="166" spans="1:39" s="4" customFormat="1" ht="15.75" thickBot="1" x14ac:dyDescent="0.3">
      <c r="A166" s="48"/>
      <c r="B166" s="48"/>
      <c r="C166" s="48"/>
      <c r="D166" s="51" t="s">
        <v>188</v>
      </c>
      <c r="E166" s="48"/>
      <c r="F166" s="48"/>
      <c r="G166" s="48"/>
      <c r="Y166" s="48"/>
      <c r="Z166" s="48"/>
      <c r="AA166" s="48"/>
      <c r="AB166" s="51" t="s">
        <v>176</v>
      </c>
      <c r="AC166" s="48"/>
      <c r="AD166" s="48"/>
      <c r="AE166" s="48"/>
      <c r="AF166" s="52"/>
      <c r="AG166" s="48"/>
      <c r="AH166" s="48"/>
      <c r="AI166" s="48"/>
      <c r="AJ166" s="51" t="s">
        <v>177</v>
      </c>
      <c r="AK166" s="48"/>
      <c r="AL166" s="48"/>
    </row>
    <row r="167" spans="1:39" s="4" customFormat="1" ht="25.5" thickTop="1" thickBot="1" x14ac:dyDescent="0.3">
      <c r="A167" s="62" t="s">
        <v>163</v>
      </c>
      <c r="B167" s="63" t="s">
        <v>164</v>
      </c>
      <c r="C167" s="63" t="s">
        <v>165</v>
      </c>
      <c r="D167" s="63" t="s">
        <v>166</v>
      </c>
      <c r="E167" s="63" t="s">
        <v>167</v>
      </c>
      <c r="F167" s="63" t="s">
        <v>168</v>
      </c>
      <c r="G167" s="64" t="s">
        <v>169</v>
      </c>
      <c r="Y167" s="53" t="s">
        <v>163</v>
      </c>
      <c r="Z167" s="54" t="s">
        <v>164</v>
      </c>
      <c r="AA167" s="54" t="s">
        <v>165</v>
      </c>
      <c r="AB167" s="54" t="s">
        <v>166</v>
      </c>
      <c r="AC167" s="54" t="s">
        <v>167</v>
      </c>
      <c r="AD167" s="54" t="s">
        <v>168</v>
      </c>
      <c r="AE167" s="55" t="s">
        <v>169</v>
      </c>
      <c r="AF167" s="52"/>
      <c r="AG167" s="53" t="s">
        <v>163</v>
      </c>
      <c r="AH167" s="54" t="s">
        <v>164</v>
      </c>
      <c r="AI167" s="54" t="s">
        <v>165</v>
      </c>
      <c r="AJ167" s="54" t="s">
        <v>166</v>
      </c>
      <c r="AK167" s="54" t="s">
        <v>167</v>
      </c>
      <c r="AL167" s="54" t="s">
        <v>168</v>
      </c>
      <c r="AM167" s="55" t="s">
        <v>169</v>
      </c>
    </row>
    <row r="168" spans="1:39" s="4" customFormat="1" ht="16.5" thickTop="1" thickBot="1" x14ac:dyDescent="0.3">
      <c r="A168" s="89" t="s">
        <v>264</v>
      </c>
      <c r="B168" s="90" t="s">
        <v>265</v>
      </c>
      <c r="C168" s="66" t="str">
        <f>TEXT(AA168,"#")</f>
        <v>25</v>
      </c>
      <c r="D168" s="66" t="str">
        <f>TEXT(AB168,"#")</f>
        <v>54</v>
      </c>
      <c r="E168" s="66" t="s">
        <v>313</v>
      </c>
      <c r="F168" s="66" t="s">
        <v>313</v>
      </c>
      <c r="G168" s="66" t="s">
        <v>313</v>
      </c>
      <c r="Y168" s="91"/>
      <c r="Z168" s="92" t="s">
        <v>265</v>
      </c>
      <c r="AA168" s="92">
        <f>ABS(Isolations!F3)</f>
        <v>25.106483000000001</v>
      </c>
      <c r="AB168" s="92">
        <f>ABS('LO Harm-A'!J2)</f>
        <v>54.321073918367347</v>
      </c>
      <c r="AC168" s="92">
        <f>ABS('LO Harm-A'!N2)</f>
        <v>58.609369040816311</v>
      </c>
      <c r="AD168" s="92">
        <f>ABS('LO Harm-A'!R2)</f>
        <v>76.225583714285719</v>
      </c>
      <c r="AE168" s="93">
        <f>ABS('LO Harm-A'!V2)</f>
        <v>89.90234275510204</v>
      </c>
      <c r="AF168" s="52"/>
      <c r="AG168" s="91"/>
      <c r="AH168" s="92" t="s">
        <v>265</v>
      </c>
      <c r="AI168" s="92">
        <f>ABS(Isolations!P3)</f>
        <v>0</v>
      </c>
      <c r="AJ168" s="92">
        <f>ABS('LO Harm-B'!J2)</f>
        <v>31.621778040816324</v>
      </c>
      <c r="AK168" s="92">
        <f>ABS('LO Harm-B'!N2)</f>
        <v>46.469587510204079</v>
      </c>
      <c r="AL168" s="92">
        <f>ABS('LO Harm-B'!R2)</f>
        <v>47.405244591836734</v>
      </c>
      <c r="AM168" s="93">
        <f>ABS('LO Harm-B'!V2)</f>
        <v>63.701904081632655</v>
      </c>
    </row>
    <row r="169" spans="1:39" s="4" customFormat="1" ht="15.75" thickBot="1" x14ac:dyDescent="0.3">
      <c r="A169" s="65" t="s">
        <v>170</v>
      </c>
      <c r="B169" s="66" t="str">
        <f>TEXT(Z169,"#")&amp;" "</f>
        <v xml:space="preserve">27 </v>
      </c>
      <c r="C169" s="67" t="s">
        <v>171</v>
      </c>
      <c r="D169" s="66" t="str">
        <f t="shared" ref="D169:E172" si="0">TEXT(AB169,"#")</f>
        <v>25</v>
      </c>
      <c r="E169" s="66" t="str">
        <f t="shared" si="0"/>
        <v>15</v>
      </c>
      <c r="F169" s="66" t="s">
        <v>313</v>
      </c>
      <c r="G169" s="66" t="str">
        <f>TEXT(AE169,"#")</f>
        <v>NA</v>
      </c>
      <c r="Y169" s="56" t="s">
        <v>170</v>
      </c>
      <c r="Z169" s="57">
        <f>'5Rx0L'!H7</f>
        <v>27.432137625000006</v>
      </c>
      <c r="AA169" s="57" t="s">
        <v>171</v>
      </c>
      <c r="AB169" s="57">
        <f>'5Rx5L'!H7</f>
        <v>24.924611124999998</v>
      </c>
      <c r="AC169" s="57">
        <f>'5Rx5L'!H31</f>
        <v>14.86673818181818</v>
      </c>
      <c r="AD169" s="57">
        <f>'5Rx5L'!H55</f>
        <v>0</v>
      </c>
      <c r="AE169" s="58" t="str">
        <f>'5Rx5L'!H79</f>
        <v>NA</v>
      </c>
      <c r="AF169" s="52"/>
      <c r="AG169" s="56" t="s">
        <v>170</v>
      </c>
      <c r="AH169" s="57">
        <f>'5Rx0L'!P7</f>
        <v>11.124451331578948</v>
      </c>
      <c r="AI169" s="57" t="s">
        <v>171</v>
      </c>
      <c r="AJ169" s="57">
        <f>'5Rx5L'!P7</f>
        <v>36.261290157894734</v>
      </c>
      <c r="AK169" s="57">
        <f>'5Rx5L'!P31</f>
        <v>14.953654294736838</v>
      </c>
      <c r="AL169" s="57">
        <f>'5Rx5L'!P55</f>
        <v>54.176257263157879</v>
      </c>
      <c r="AM169" s="58">
        <f>'5Rx5L'!P79</f>
        <v>72.999202684210516</v>
      </c>
    </row>
    <row r="170" spans="1:39" s="4" customFormat="1" ht="15.75" thickBot="1" x14ac:dyDescent="0.3">
      <c r="A170" s="65" t="s">
        <v>172</v>
      </c>
      <c r="B170" s="66" t="str">
        <f>TEXT(Z170,"#")</f>
        <v>85</v>
      </c>
      <c r="C170" s="66" t="str">
        <f>TEXT(AA170,"#")</f>
        <v>59</v>
      </c>
      <c r="D170" s="66" t="str">
        <f t="shared" si="0"/>
        <v>77</v>
      </c>
      <c r="E170" s="66" t="str">
        <f t="shared" si="0"/>
        <v>71</v>
      </c>
      <c r="F170" s="66" t="str">
        <f>TEXT(AD170,"#")</f>
        <v>70</v>
      </c>
      <c r="G170" s="66" t="s">
        <v>313</v>
      </c>
      <c r="Y170" s="56" t="s">
        <v>172</v>
      </c>
      <c r="Z170" s="57">
        <f>'5Rx0L'!H31</f>
        <v>84.786982857142874</v>
      </c>
      <c r="AA170" s="57">
        <f>'5Rx5L'!H103</f>
        <v>59.095398894736839</v>
      </c>
      <c r="AB170" s="57">
        <f>'2Rx2L'!G3</f>
        <v>76.519534363636353</v>
      </c>
      <c r="AC170" s="57">
        <f>'5Rx5L'!H151</f>
        <v>70.843426624999992</v>
      </c>
      <c r="AD170" s="57">
        <f>'5Rx5L'!H175</f>
        <v>69.557573600000012</v>
      </c>
      <c r="AE170" s="58">
        <f>'5Rx5L'!H199</f>
        <v>68.039079083333348</v>
      </c>
      <c r="AF170" s="52"/>
      <c r="AG170" s="56" t="s">
        <v>172</v>
      </c>
      <c r="AH170" s="57">
        <f>'5Rx0L'!P31</f>
        <v>70.982498210526316</v>
      </c>
      <c r="AI170" s="57">
        <f>'5Rx5L'!P103</f>
        <v>48.921970684210528</v>
      </c>
      <c r="AJ170" s="57">
        <f>'2Rx2L'!O3</f>
        <v>63.708911282828296</v>
      </c>
      <c r="AK170" s="57">
        <f>'5Rx5L'!P151</f>
        <v>53.384623263157899</v>
      </c>
      <c r="AL170" s="57">
        <f>'5Rx5L'!P175</f>
        <v>67.327049473684227</v>
      </c>
      <c r="AM170" s="58">
        <f>'5Rx5L'!P199</f>
        <v>53.850656315789472</v>
      </c>
    </row>
    <row r="171" spans="1:39" s="4" customFormat="1" ht="15.75" thickBot="1" x14ac:dyDescent="0.3">
      <c r="A171" s="65" t="s">
        <v>173</v>
      </c>
      <c r="B171" s="66" t="s">
        <v>313</v>
      </c>
      <c r="C171" s="66" t="str">
        <f>TEXT(AA171,"#")</f>
        <v>70</v>
      </c>
      <c r="D171" s="66" t="str">
        <f t="shared" si="0"/>
        <v>87</v>
      </c>
      <c r="E171" s="66" t="str">
        <f t="shared" si="0"/>
        <v>86</v>
      </c>
      <c r="F171" s="66" t="str">
        <f>TEXT(AD171,"#")</f>
        <v>93</v>
      </c>
      <c r="G171" s="66" t="str">
        <f>TEXT(AE171,"#")</f>
        <v>90</v>
      </c>
      <c r="Y171" s="56" t="s">
        <v>173</v>
      </c>
      <c r="Z171" s="57">
        <f>'5Rx0L'!H55</f>
        <v>99.436584999999994</v>
      </c>
      <c r="AA171" s="57">
        <f>'5Rx5L'!H223</f>
        <v>69.99170626315788</v>
      </c>
      <c r="AB171" s="57">
        <f>'5Rx5L'!H247</f>
        <v>86.882113842105255</v>
      </c>
      <c r="AC171" s="57">
        <f>'5Rx5L'!H271</f>
        <v>86.059734733333329</v>
      </c>
      <c r="AD171" s="57">
        <f>'5Rx5L'!H295</f>
        <v>93.314249437499996</v>
      </c>
      <c r="AE171" s="58">
        <f>'5Rx5L'!H319</f>
        <v>90.265156812499995</v>
      </c>
      <c r="AF171" s="52"/>
      <c r="AG171" s="56" t="s">
        <v>173</v>
      </c>
      <c r="AH171" s="57">
        <f>'5Rx0L'!P55</f>
        <v>78.143691894736847</v>
      </c>
      <c r="AI171" s="57">
        <f>'5Rx5L'!P223</f>
        <v>63.33723878947368</v>
      </c>
      <c r="AJ171" s="57">
        <f>'5Rx5L'!P247</f>
        <v>85.994462789473701</v>
      </c>
      <c r="AK171" s="57">
        <f>'5Rx5L'!P271</f>
        <v>74.841179315789475</v>
      </c>
      <c r="AL171" s="57">
        <f>'5Rx5L'!P295</f>
        <v>86.458936210526318</v>
      </c>
      <c r="AM171" s="58">
        <f>'5Rx5L'!P319</f>
        <v>74.549381157894729</v>
      </c>
    </row>
    <row r="172" spans="1:39" s="4" customFormat="1" ht="15.75" thickBot="1" x14ac:dyDescent="0.3">
      <c r="A172" s="65" t="s">
        <v>174</v>
      </c>
      <c r="B172" s="66" t="s">
        <v>313</v>
      </c>
      <c r="C172" s="66" t="s">
        <v>313</v>
      </c>
      <c r="D172" s="66" t="str">
        <f t="shared" si="0"/>
        <v>121</v>
      </c>
      <c r="E172" s="66" t="str">
        <f t="shared" si="0"/>
        <v>122</v>
      </c>
      <c r="F172" s="66" t="str">
        <f>TEXT(AD172,"#")</f>
        <v>121</v>
      </c>
      <c r="G172" s="66" t="str">
        <f>TEXT(AE172,"#")</f>
        <v>127</v>
      </c>
      <c r="Y172" s="56" t="s">
        <v>174</v>
      </c>
      <c r="Z172" s="57">
        <f>'5Rx0L'!H79</f>
        <v>126.20323536842106</v>
      </c>
      <c r="AA172" s="57">
        <f>'5Rx5L'!H343</f>
        <v>30</v>
      </c>
      <c r="AB172" s="57">
        <f>'5Rx5L'!H367</f>
        <v>120.56346856250002</v>
      </c>
      <c r="AC172" s="57">
        <f>'5Rx5L'!H391</f>
        <v>121.67181121052631</v>
      </c>
      <c r="AD172" s="57">
        <f>'5Rx5L'!H415</f>
        <v>120.5187978125</v>
      </c>
      <c r="AE172" s="58">
        <f>'5Rx5L'!H439</f>
        <v>127.3715054</v>
      </c>
      <c r="AF172" s="52"/>
      <c r="AG172" s="56" t="s">
        <v>174</v>
      </c>
      <c r="AH172" s="57">
        <f>'5Rx0L'!P79</f>
        <v>102.81117531578946</v>
      </c>
      <c r="AI172" s="57">
        <f>'5Rx5L'!P343</f>
        <v>89.365327105263162</v>
      </c>
      <c r="AJ172" s="57">
        <f>'5Rx5L'!P367</f>
        <v>108.1434125263158</v>
      </c>
      <c r="AK172" s="57">
        <f>'5Rx5L'!P391</f>
        <v>105.65864484210526</v>
      </c>
      <c r="AL172" s="57">
        <f>'5Rx5L'!P415</f>
        <v>108.9100462105263</v>
      </c>
      <c r="AM172" s="58">
        <f>'5Rx5L'!P439</f>
        <v>104.22894763157895</v>
      </c>
    </row>
    <row r="173" spans="1:39" s="4" customFormat="1" ht="15.75" thickBot="1" x14ac:dyDescent="0.3">
      <c r="A173" s="68" t="s">
        <v>175</v>
      </c>
      <c r="B173" s="66" t="s">
        <v>313</v>
      </c>
      <c r="C173" s="66" t="str">
        <f>TEXT(AA173,"#")</f>
        <v>NA</v>
      </c>
      <c r="D173" s="66" t="s">
        <v>313</v>
      </c>
      <c r="E173" s="66" t="str">
        <f>TEXT(AC173,"#")</f>
        <v>135</v>
      </c>
      <c r="F173" s="66" t="str">
        <f>TEXT(AD173,"#")</f>
        <v>132</v>
      </c>
      <c r="G173" s="66" t="str">
        <f>TEXT(AE173,"#")</f>
        <v>131</v>
      </c>
      <c r="Y173" s="59" t="s">
        <v>175</v>
      </c>
      <c r="Z173" s="60">
        <f>'5Rx0L'!H103</f>
        <v>135.54311863157895</v>
      </c>
      <c r="AA173" s="60" t="str">
        <f>'5Rx5L'!H463</f>
        <v>NA</v>
      </c>
      <c r="AB173" s="60">
        <f>'5Rx5L'!H487</f>
        <v>134.04625331578944</v>
      </c>
      <c r="AC173" s="60">
        <f>'5Rx5L'!H511</f>
        <v>134.94345489473687</v>
      </c>
      <c r="AD173" s="60">
        <f>'5Rx5L'!H535</f>
        <v>131.8623525882353</v>
      </c>
      <c r="AE173" s="61">
        <f>'5Rx5L'!H559</f>
        <v>131.463556125</v>
      </c>
      <c r="AF173" s="52"/>
      <c r="AG173" s="59" t="s">
        <v>175</v>
      </c>
      <c r="AH173" s="60">
        <f>'5Rx0L'!P103</f>
        <v>120.10449315789474</v>
      </c>
      <c r="AI173" s="60">
        <f>'5Rx5L'!P463</f>
        <v>94.956746263157896</v>
      </c>
      <c r="AJ173" s="60">
        <f>'5Rx5L'!P487</f>
        <v>120.49693052631578</v>
      </c>
      <c r="AK173" s="60">
        <f>'5Rx5L'!P511</f>
        <v>121.12078415789473</v>
      </c>
      <c r="AL173" s="60">
        <f>'5Rx5L'!P535</f>
        <v>123.21649368421052</v>
      </c>
      <c r="AM173" s="61">
        <f>'5Rx5L'!P559</f>
        <v>122.77717584210527</v>
      </c>
    </row>
    <row r="174" spans="1:39" s="4" customFormat="1" ht="15.75" thickTop="1" x14ac:dyDescent="0.25">
      <c r="A174" s="48"/>
      <c r="B174" s="48"/>
      <c r="C174" s="48"/>
      <c r="D174" s="48"/>
      <c r="E174" s="48"/>
      <c r="F174" s="48"/>
      <c r="G174" s="48"/>
      <c r="Y174" s="48"/>
      <c r="Z174" s="48"/>
      <c r="AA174" s="48"/>
      <c r="AB174" s="48"/>
      <c r="AC174" s="48"/>
      <c r="AD174" s="48"/>
      <c r="AE174" s="48"/>
      <c r="AF174" s="52"/>
      <c r="AG174" s="48"/>
      <c r="AH174" s="48"/>
      <c r="AI174" s="48"/>
      <c r="AJ174" s="48"/>
      <c r="AK174" s="48"/>
      <c r="AL174" s="48"/>
      <c r="AM174" s="48"/>
    </row>
    <row r="175" spans="1:39" s="4" customFormat="1" x14ac:dyDescent="0.25">
      <c r="A175" s="48"/>
      <c r="B175" s="48"/>
      <c r="C175" s="48"/>
      <c r="D175" s="48"/>
      <c r="E175" s="48"/>
      <c r="F175" s="48"/>
      <c r="G175" s="48"/>
      <c r="Y175" s="48"/>
      <c r="Z175" s="48"/>
      <c r="AA175" s="48"/>
      <c r="AB175" s="48"/>
      <c r="AC175" s="48"/>
      <c r="AD175" s="48"/>
      <c r="AE175" s="48"/>
      <c r="AF175" s="52"/>
      <c r="AG175" s="48"/>
      <c r="AH175" s="48"/>
      <c r="AI175" s="48"/>
      <c r="AJ175" s="48"/>
      <c r="AK175" s="48"/>
      <c r="AL175" s="48"/>
      <c r="AM175" s="48"/>
    </row>
    <row r="176" spans="1:39" s="4" customFormat="1" x14ac:dyDescent="0.25">
      <c r="A176" s="48"/>
      <c r="B176" s="48"/>
      <c r="C176" s="48"/>
      <c r="D176" s="48"/>
      <c r="E176" s="48"/>
      <c r="F176" s="48"/>
      <c r="G176" s="48"/>
      <c r="Y176" s="48"/>
      <c r="Z176" s="48"/>
      <c r="AA176" s="48"/>
      <c r="AB176" s="48"/>
      <c r="AC176" s="48"/>
      <c r="AD176" s="48"/>
      <c r="AE176" s="48"/>
      <c r="AF176" s="52"/>
      <c r="AG176" s="48"/>
      <c r="AH176" s="48"/>
      <c r="AI176" s="48"/>
      <c r="AJ176" s="48"/>
      <c r="AK176" s="48"/>
      <c r="AL176" s="48"/>
      <c r="AM176" s="48"/>
    </row>
    <row r="177" spans="1:39" s="4" customFormat="1" ht="15.75" thickBot="1" x14ac:dyDescent="0.3">
      <c r="A177" s="48"/>
      <c r="B177" s="48"/>
      <c r="C177" s="48"/>
      <c r="D177" s="51" t="s">
        <v>189</v>
      </c>
      <c r="E177" s="48"/>
      <c r="F177" s="48"/>
      <c r="G177" s="48"/>
      <c r="I177" s="48"/>
      <c r="J177" s="48"/>
      <c r="K177" s="48"/>
      <c r="L177" s="51" t="s">
        <v>189</v>
      </c>
      <c r="M177" s="48"/>
      <c r="N177" s="48"/>
      <c r="O177" s="48"/>
      <c r="P177" s="48"/>
      <c r="Y177" s="48"/>
      <c r="Z177" s="48"/>
      <c r="AA177" s="48"/>
      <c r="AB177" s="51" t="s">
        <v>184</v>
      </c>
      <c r="AC177" s="48"/>
      <c r="AD177" s="48"/>
      <c r="AE177" s="48"/>
      <c r="AF177" s="52"/>
      <c r="AG177" s="48"/>
      <c r="AH177" s="48"/>
      <c r="AI177" s="48"/>
      <c r="AJ177" s="51" t="s">
        <v>185</v>
      </c>
      <c r="AK177" s="48"/>
      <c r="AL177" s="48"/>
      <c r="AM177" s="48"/>
    </row>
    <row r="178" spans="1:39" s="4" customFormat="1" ht="25.5" thickTop="1" thickBot="1" x14ac:dyDescent="0.3">
      <c r="A178" s="62" t="s">
        <v>183</v>
      </c>
      <c r="B178" s="63" t="s">
        <v>164</v>
      </c>
      <c r="C178" s="63" t="s">
        <v>165</v>
      </c>
      <c r="D178" s="63" t="s">
        <v>166</v>
      </c>
      <c r="E178" s="63" t="s">
        <v>167</v>
      </c>
      <c r="F178" s="63" t="s">
        <v>168</v>
      </c>
      <c r="G178" s="64" t="s">
        <v>169</v>
      </c>
      <c r="I178" s="62" t="s">
        <v>183</v>
      </c>
      <c r="J178" s="102" t="s">
        <v>357</v>
      </c>
      <c r="K178" s="102" t="s">
        <v>356</v>
      </c>
      <c r="L178" s="63" t="s">
        <v>164</v>
      </c>
      <c r="M178" s="63" t="s">
        <v>165</v>
      </c>
      <c r="N178" s="63" t="s">
        <v>166</v>
      </c>
      <c r="O178" s="103" t="s">
        <v>167</v>
      </c>
      <c r="P178" s="64" t="s">
        <v>168</v>
      </c>
      <c r="Y178" s="53" t="s">
        <v>183</v>
      </c>
      <c r="Z178" s="54" t="s">
        <v>164</v>
      </c>
      <c r="AA178" s="54" t="s">
        <v>165</v>
      </c>
      <c r="AB178" s="54" t="s">
        <v>166</v>
      </c>
      <c r="AC178" s="54" t="s">
        <v>167</v>
      </c>
      <c r="AD178" s="54" t="s">
        <v>168</v>
      </c>
      <c r="AE178" s="55" t="s">
        <v>169</v>
      </c>
      <c r="AF178" s="52"/>
      <c r="AG178" s="53" t="s">
        <v>183</v>
      </c>
      <c r="AH178" s="54" t="s">
        <v>164</v>
      </c>
      <c r="AI178" s="54" t="s">
        <v>165</v>
      </c>
      <c r="AJ178" s="54" t="s">
        <v>166</v>
      </c>
      <c r="AK178" s="54" t="s">
        <v>167</v>
      </c>
      <c r="AL178" s="54" t="s">
        <v>168</v>
      </c>
      <c r="AM178" s="55" t="s">
        <v>169</v>
      </c>
    </row>
    <row r="179" spans="1:39" s="4" customFormat="1" ht="16.5" thickTop="1" thickBot="1" x14ac:dyDescent="0.3">
      <c r="A179" s="89" t="s">
        <v>264</v>
      </c>
      <c r="B179" s="90" t="s">
        <v>265</v>
      </c>
      <c r="C179" s="66" t="str">
        <f>TEXT(AA179,"#")</f>
        <v>14</v>
      </c>
      <c r="D179" s="66" t="str">
        <f>TEXT(AB179,"#")</f>
        <v>65</v>
      </c>
      <c r="E179" s="66" t="str">
        <f>TEXT(AC179,"#")</f>
        <v>51</v>
      </c>
      <c r="F179" s="66" t="str">
        <f>TEXT(AD179,"#")</f>
        <v>90</v>
      </c>
      <c r="G179" s="66" t="str">
        <f>TEXT(AE179,"#")</f>
        <v>88</v>
      </c>
      <c r="I179" s="104" t="s">
        <v>358</v>
      </c>
      <c r="J179" s="90" t="s">
        <v>313</v>
      </c>
      <c r="K179" s="90" t="s">
        <v>313</v>
      </c>
      <c r="L179" s="90" t="s">
        <v>313</v>
      </c>
      <c r="M179" s="90" t="s">
        <v>313</v>
      </c>
      <c r="N179" s="90" t="s">
        <v>313</v>
      </c>
      <c r="O179" s="90" t="s">
        <v>313</v>
      </c>
      <c r="P179" s="90">
        <v>125</v>
      </c>
      <c r="Y179" s="91"/>
      <c r="Z179" s="92" t="s">
        <v>265</v>
      </c>
      <c r="AA179" s="92">
        <f>ABS(Isolations!F14)</f>
        <v>14.090783099999999</v>
      </c>
      <c r="AB179" s="92">
        <f>ABS('LO Harm-A'!I2)</f>
        <v>65.223721938775498</v>
      </c>
      <c r="AC179" s="92">
        <f>ABS('LO Harm-A'!M2)</f>
        <v>50.890144836734692</v>
      </c>
      <c r="AD179" s="92">
        <f>ABS('LO Harm-A'!Q2)</f>
        <v>90.269961448979601</v>
      </c>
      <c r="AE179" s="93">
        <f>ABS('LO Harm-A'!U2)</f>
        <v>88.406296387755106</v>
      </c>
      <c r="AF179" s="52"/>
      <c r="AG179" s="91"/>
      <c r="AH179" s="92" t="s">
        <v>265</v>
      </c>
      <c r="AI179" s="92">
        <f>ABS(Isolations!P14)</f>
        <v>0</v>
      </c>
      <c r="AJ179" s="92">
        <f>ABS('LO Harm-B'!I2)</f>
        <v>47.788459897959193</v>
      </c>
      <c r="AK179" s="92">
        <f>ABS('LO Harm-B'!M2)</f>
        <v>35.088676102040814</v>
      </c>
      <c r="AL179" s="92">
        <f>ABS('LO Harm-B'!Q2)</f>
        <v>57.134826224489814</v>
      </c>
      <c r="AM179" s="93">
        <f>ABS('LO Harm-B'!U2)</f>
        <v>52.70723142857144</v>
      </c>
    </row>
    <row r="180" spans="1:39" s="4" customFormat="1" ht="15.75" thickBot="1" x14ac:dyDescent="0.3">
      <c r="A180" s="65" t="s">
        <v>178</v>
      </c>
      <c r="B180" s="66" t="str">
        <f>TEXT(Z180,"#")</f>
        <v>13</v>
      </c>
      <c r="C180" s="67" t="s">
        <v>171</v>
      </c>
      <c r="D180" s="66" t="str">
        <f t="shared" ref="D180:G185" si="1">TEXT(AB180,"#")</f>
        <v>16</v>
      </c>
      <c r="E180" s="66" t="str">
        <f t="shared" si="1"/>
        <v>11</v>
      </c>
      <c r="F180" s="66" t="str">
        <f t="shared" si="1"/>
        <v>NA</v>
      </c>
      <c r="G180" s="66" t="str">
        <f t="shared" si="1"/>
        <v>NA</v>
      </c>
      <c r="I180" s="105" t="s">
        <v>359</v>
      </c>
      <c r="J180" s="90" t="s">
        <v>313</v>
      </c>
      <c r="K180" s="90" t="s">
        <v>313</v>
      </c>
      <c r="L180" s="90" t="s">
        <v>313</v>
      </c>
      <c r="M180" s="90">
        <v>112</v>
      </c>
      <c r="N180" s="90">
        <v>114</v>
      </c>
      <c r="O180" s="90">
        <v>118</v>
      </c>
      <c r="P180" s="90">
        <v>115</v>
      </c>
      <c r="Y180" s="56" t="s">
        <v>178</v>
      </c>
      <c r="Z180" s="57">
        <f>'5Ix0L'!H7</f>
        <v>12.782185111111112</v>
      </c>
      <c r="AA180" s="57" t="s">
        <v>171</v>
      </c>
      <c r="AB180" s="57">
        <f>'5Ix5L'!H7</f>
        <v>16.270627615384612</v>
      </c>
      <c r="AC180" s="57">
        <f>'5Ix5L'!H31</f>
        <v>10.85131267</v>
      </c>
      <c r="AD180" s="57" t="str">
        <f>'5Ix5L'!H55</f>
        <v>NA</v>
      </c>
      <c r="AE180" s="58" t="str">
        <f>'5Ix5L'!H79</f>
        <v>NA</v>
      </c>
      <c r="AF180" s="52"/>
      <c r="AG180" s="56" t="s">
        <v>178</v>
      </c>
      <c r="AH180" s="57">
        <f>'5Ix0L'!P7</f>
        <v>21.683938421052634</v>
      </c>
      <c r="AI180" s="57" t="s">
        <v>171</v>
      </c>
      <c r="AJ180" s="57">
        <f>'5Ix5L'!P7</f>
        <v>38.755296894736844</v>
      </c>
      <c r="AK180" s="57">
        <f>'5Ix5L'!P31</f>
        <v>14.399622799999998</v>
      </c>
      <c r="AL180" s="57">
        <f>'5Ix5L'!P55</f>
        <v>39.007052157894741</v>
      </c>
      <c r="AM180" s="58">
        <f>'5Ix5L'!P79</f>
        <v>36.102314684210519</v>
      </c>
    </row>
    <row r="181" spans="1:39" s="4" customFormat="1" ht="15.75" thickBot="1" x14ac:dyDescent="0.3">
      <c r="A181" s="65" t="s">
        <v>179</v>
      </c>
      <c r="B181" s="66" t="str">
        <f>TEXT(Z181,"#")</f>
        <v>56</v>
      </c>
      <c r="C181" s="66" t="str">
        <f>TEXT(AA181,"#")</f>
        <v>64</v>
      </c>
      <c r="D181" s="66" t="str">
        <f t="shared" si="1"/>
        <v>59</v>
      </c>
      <c r="E181" s="66" t="str">
        <f t="shared" si="1"/>
        <v>63</v>
      </c>
      <c r="F181" s="66" t="str">
        <f t="shared" si="1"/>
        <v>71</v>
      </c>
      <c r="G181" s="66" t="str">
        <f t="shared" si="1"/>
        <v>NA</v>
      </c>
      <c r="I181" s="105" t="s">
        <v>360</v>
      </c>
      <c r="J181" s="90" t="s">
        <v>313</v>
      </c>
      <c r="K181" s="90" t="s">
        <v>313</v>
      </c>
      <c r="L181" s="90" t="s">
        <v>313</v>
      </c>
      <c r="M181" s="90">
        <v>78</v>
      </c>
      <c r="N181" s="90">
        <v>86</v>
      </c>
      <c r="O181" s="90">
        <v>86</v>
      </c>
      <c r="P181" s="90" t="s">
        <v>313</v>
      </c>
      <c r="Y181" s="56" t="s">
        <v>179</v>
      </c>
      <c r="Z181" s="57">
        <f>'5Ix0L'!H31</f>
        <v>56.45094977777778</v>
      </c>
      <c r="AA181" s="57">
        <f>'2Ix1L'!G3</f>
        <v>64.212327252525256</v>
      </c>
      <c r="AB181" s="57">
        <f>'5Ix5L'!H127</f>
        <v>59.269148250000001</v>
      </c>
      <c r="AC181" s="57">
        <f>'5Ix5L'!H151</f>
        <v>63.236120928571424</v>
      </c>
      <c r="AD181" s="57">
        <f>'5Ix5L'!H175</f>
        <v>70.75310223076923</v>
      </c>
      <c r="AE181" s="58" t="str">
        <f>'5Ix5L'!H199</f>
        <v>NA</v>
      </c>
      <c r="AF181" s="52"/>
      <c r="AG181" s="56" t="s">
        <v>179</v>
      </c>
      <c r="AH181" s="57">
        <f>'5Ix0L'!P31</f>
        <v>59.060218842105257</v>
      </c>
      <c r="AI181" s="57">
        <f>'2Ix1L'!O3</f>
        <v>64.334044909090892</v>
      </c>
      <c r="AJ181" s="57">
        <f>'5Ix5L'!P127</f>
        <v>46.140218842105263</v>
      </c>
      <c r="AK181" s="57">
        <f>'5Ix5L'!P151</f>
        <v>66.21949089473685</v>
      </c>
      <c r="AL181" s="57">
        <f>'5Ix5L'!P175</f>
        <v>64.021739157894729</v>
      </c>
      <c r="AM181" s="58">
        <f>'5Ix5L'!P199</f>
        <v>58.499464526315798</v>
      </c>
    </row>
    <row r="182" spans="1:39" s="4" customFormat="1" ht="15.75" thickBot="1" x14ac:dyDescent="0.3">
      <c r="A182" s="65" t="s">
        <v>180</v>
      </c>
      <c r="B182" s="66" t="str">
        <f>TEXT(Z182,"#")</f>
        <v>79</v>
      </c>
      <c r="C182" s="66" t="str">
        <f>TEXT(AA182,"#")</f>
        <v>78</v>
      </c>
      <c r="D182" s="66" t="str">
        <f t="shared" si="1"/>
        <v>72</v>
      </c>
      <c r="E182" s="66" t="str">
        <f t="shared" si="1"/>
        <v>74</v>
      </c>
      <c r="F182" s="66" t="str">
        <f t="shared" si="1"/>
        <v>76</v>
      </c>
      <c r="G182" s="66" t="str">
        <f t="shared" si="1"/>
        <v>70</v>
      </c>
      <c r="I182" s="105" t="s">
        <v>361</v>
      </c>
      <c r="J182" s="90" t="s">
        <v>313</v>
      </c>
      <c r="K182" s="90" t="s">
        <v>313</v>
      </c>
      <c r="L182" s="90" t="s">
        <v>313</v>
      </c>
      <c r="M182" s="90">
        <v>61</v>
      </c>
      <c r="N182" s="90">
        <v>63</v>
      </c>
      <c r="O182" s="90" t="s">
        <v>313</v>
      </c>
      <c r="P182" s="90" t="s">
        <v>313</v>
      </c>
      <c r="Y182" s="56" t="s">
        <v>180</v>
      </c>
      <c r="Z182" s="57">
        <f>'5Ix0L'!H55</f>
        <v>78.825247888888896</v>
      </c>
      <c r="AA182" s="57">
        <f>'5Ix5L'!H223</f>
        <v>78.109976866666671</v>
      </c>
      <c r="AB182" s="57">
        <f>'5Ix5L'!H247</f>
        <v>71.735340909090922</v>
      </c>
      <c r="AC182" s="57">
        <f>'5Ix5L'!H271</f>
        <v>74.062277666666674</v>
      </c>
      <c r="AD182" s="57">
        <f>'5Ix5L'!H295</f>
        <v>75.526774333333336</v>
      </c>
      <c r="AE182" s="58">
        <f>'5Ix5L'!H319</f>
        <v>70.402660307692301</v>
      </c>
      <c r="AF182" s="52"/>
      <c r="AG182" s="56" t="s">
        <v>180</v>
      </c>
      <c r="AH182" s="57">
        <f>'5Ix0L'!P55</f>
        <v>101.58964263157895</v>
      </c>
      <c r="AI182" s="57">
        <f>'5Ix5L'!P223</f>
        <v>70.486229526315782</v>
      </c>
      <c r="AJ182" s="57">
        <f>'5Ix5L'!P247</f>
        <v>85.686217157894731</v>
      </c>
      <c r="AK182" s="57">
        <f>'5Ix5L'!P271</f>
        <v>66.698618999999994</v>
      </c>
      <c r="AL182" s="57">
        <f>'5Ix5L'!P295</f>
        <v>83.498791947368417</v>
      </c>
      <c r="AM182" s="58">
        <f>'5Ix5L'!P319</f>
        <v>60.716383842105273</v>
      </c>
    </row>
    <row r="183" spans="1:39" s="4" customFormat="1" ht="15.75" thickBot="1" x14ac:dyDescent="0.3">
      <c r="A183" s="65" t="s">
        <v>181</v>
      </c>
      <c r="B183" s="66" t="str">
        <f>TEXT(Z183,"#")</f>
        <v>101</v>
      </c>
      <c r="C183" s="66" t="str">
        <f>TEXT(AA183,"#")</f>
        <v>116</v>
      </c>
      <c r="D183" s="66" t="str">
        <f t="shared" si="1"/>
        <v>67</v>
      </c>
      <c r="E183" s="66" t="str">
        <f t="shared" si="1"/>
        <v>113</v>
      </c>
      <c r="F183" s="66" t="str">
        <f t="shared" si="1"/>
        <v>110</v>
      </c>
      <c r="G183" s="66" t="str">
        <f t="shared" si="1"/>
        <v>111</v>
      </c>
      <c r="I183" s="105" t="s">
        <v>179</v>
      </c>
      <c r="J183" s="90" t="s">
        <v>313</v>
      </c>
      <c r="K183" s="90" t="s">
        <v>313</v>
      </c>
      <c r="L183" s="90">
        <v>53</v>
      </c>
      <c r="M183" s="90" t="s">
        <v>313</v>
      </c>
      <c r="N183" s="90" t="s">
        <v>313</v>
      </c>
      <c r="O183" s="90" t="s">
        <v>313</v>
      </c>
      <c r="P183" s="90" t="s">
        <v>313</v>
      </c>
      <c r="Y183" s="56" t="s">
        <v>181</v>
      </c>
      <c r="Z183" s="57">
        <f>'5Ix0L'!H79</f>
        <v>100.75953894444446</v>
      </c>
      <c r="AA183" s="57">
        <f>'5Ix5L'!H343</f>
        <v>115.66277446666666</v>
      </c>
      <c r="AB183" s="57">
        <f>'5Ix5L'!H367</f>
        <v>66.655836947368428</v>
      </c>
      <c r="AC183" s="57">
        <f>'5Ix5L'!H391</f>
        <v>112.70130766666665</v>
      </c>
      <c r="AD183" s="57">
        <f>'5Ix5L'!H415</f>
        <v>109.6172903076923</v>
      </c>
      <c r="AE183" s="58">
        <f>'5Ix5L'!H439</f>
        <v>111.22392033333333</v>
      </c>
      <c r="AF183" s="52"/>
      <c r="AG183" s="56" t="s">
        <v>181</v>
      </c>
      <c r="AH183" s="57">
        <f>'5Ix0L'!P79</f>
        <v>113.22765521052632</v>
      </c>
      <c r="AI183" s="57">
        <f>'5Ix5L'!P343</f>
        <v>111.55518063157893</v>
      </c>
      <c r="AJ183" s="57">
        <f>'5Ix5L'!P367</f>
        <v>87.865640736842096</v>
      </c>
      <c r="AK183" s="57">
        <f>'5Ix5L'!P391</f>
        <v>104.80260357894736</v>
      </c>
      <c r="AL183" s="57">
        <f>'5Ix5L'!P415</f>
        <v>90.783487526315795</v>
      </c>
      <c r="AM183" s="58">
        <f>'5Ix5L'!P439</f>
        <v>107.17329610526315</v>
      </c>
    </row>
    <row r="184" spans="1:39" s="4" customFormat="1" ht="15.75" thickBot="1" x14ac:dyDescent="0.3">
      <c r="A184" s="106"/>
      <c r="B184" s="66"/>
      <c r="C184" s="66"/>
      <c r="D184" s="66"/>
      <c r="E184" s="66"/>
      <c r="F184" s="66"/>
      <c r="G184" s="66"/>
      <c r="I184" s="107" t="s">
        <v>180</v>
      </c>
      <c r="J184" s="90" t="s">
        <v>313</v>
      </c>
      <c r="K184" s="90">
        <v>85</v>
      </c>
      <c r="L184" s="90">
        <v>86</v>
      </c>
      <c r="M184" s="90" t="s">
        <v>313</v>
      </c>
      <c r="N184" s="90" t="s">
        <v>313</v>
      </c>
      <c r="O184" s="90" t="s">
        <v>313</v>
      </c>
      <c r="P184" s="90" t="s">
        <v>313</v>
      </c>
      <c r="Y184" s="108"/>
      <c r="Z184" s="92"/>
      <c r="AA184" s="92"/>
      <c r="AB184" s="92"/>
      <c r="AC184" s="92"/>
      <c r="AD184" s="92"/>
      <c r="AE184" s="93"/>
      <c r="AF184" s="52"/>
      <c r="AG184" s="108"/>
      <c r="AH184" s="92"/>
      <c r="AI184" s="92"/>
      <c r="AJ184" s="92"/>
      <c r="AK184" s="92"/>
      <c r="AL184" s="92"/>
      <c r="AM184" s="93"/>
    </row>
    <row r="185" spans="1:39" s="4" customFormat="1" ht="15.75" thickBot="1" x14ac:dyDescent="0.3">
      <c r="A185" s="68" t="s">
        <v>182</v>
      </c>
      <c r="B185" s="66" t="str">
        <f>TEXT(Z185,"#")</f>
        <v>116</v>
      </c>
      <c r="C185" s="66" t="str">
        <f>TEXT(AA185,"#")</f>
        <v>126</v>
      </c>
      <c r="D185" s="66" t="str">
        <f t="shared" si="1"/>
        <v>119</v>
      </c>
      <c r="E185" s="66" t="str">
        <f t="shared" si="1"/>
        <v>124</v>
      </c>
      <c r="F185" s="66" t="str">
        <f t="shared" si="1"/>
        <v>121</v>
      </c>
      <c r="G185" s="66" t="str">
        <f t="shared" si="1"/>
        <v>122</v>
      </c>
      <c r="I185" s="68" t="s">
        <v>181</v>
      </c>
      <c r="J185" s="90">
        <v>115</v>
      </c>
      <c r="K185" s="90">
        <v>107</v>
      </c>
      <c r="L185" s="90" t="s">
        <v>313</v>
      </c>
      <c r="M185" s="90" t="s">
        <v>313</v>
      </c>
      <c r="N185" s="90" t="s">
        <v>313</v>
      </c>
      <c r="O185" s="90" t="s">
        <v>313</v>
      </c>
      <c r="P185" s="90" t="s">
        <v>313</v>
      </c>
      <c r="Y185" s="59" t="s">
        <v>182</v>
      </c>
      <c r="Z185" s="60">
        <f>'5Ix0L'!H103</f>
        <v>115.99115616666667</v>
      </c>
      <c r="AA185" s="60">
        <f>'5Ix5L'!H463</f>
        <v>126.04659213333333</v>
      </c>
      <c r="AB185" s="60">
        <f>'5Ix5L'!H487</f>
        <v>119.23345058333332</v>
      </c>
      <c r="AC185" s="60">
        <f>'5Ix5L'!H511</f>
        <v>123.62442553333332</v>
      </c>
      <c r="AD185" s="60">
        <f>'5Ix5L'!H535</f>
        <v>120.77881335714287</v>
      </c>
      <c r="AE185" s="61">
        <f>'5Ix5L'!H559</f>
        <v>121.93559126666668</v>
      </c>
      <c r="AF185" s="52"/>
      <c r="AG185" s="59" t="s">
        <v>182</v>
      </c>
      <c r="AH185" s="60">
        <f>'5Ix0L'!P103</f>
        <v>132.158469</v>
      </c>
      <c r="AI185" s="60">
        <f>'5Ix5L'!P463</f>
        <v>113.51013457894737</v>
      </c>
      <c r="AJ185" s="60">
        <f>'5Ix5L'!P487</f>
        <v>121.39120326315791</v>
      </c>
      <c r="AK185" s="60">
        <f>'5Ix5L'!P511</f>
        <v>97.291686789473687</v>
      </c>
      <c r="AL185" s="60">
        <f>'5Ix5L'!P535</f>
        <v>124.56905773684211</v>
      </c>
      <c r="AM185" s="61">
        <f>'5Ix5L'!P559</f>
        <v>104.16977236842105</v>
      </c>
    </row>
    <row r="186" spans="1:39" s="4" customFormat="1" ht="15.75" thickTop="1" x14ac:dyDescent="0.25"/>
    <row r="187" spans="1:39" s="4" customFormat="1" x14ac:dyDescent="0.25"/>
    <row r="188" spans="1:39" s="2" customFormat="1" x14ac:dyDescent="0.25"/>
    <row r="189" spans="1:39" s="2" customFormat="1" x14ac:dyDescent="0.25"/>
    <row r="190" spans="1:39" s="2" customFormat="1" x14ac:dyDescent="0.25"/>
    <row r="191" spans="1:39" s="2" customFormat="1" x14ac:dyDescent="0.25"/>
    <row r="192" spans="1:39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  <row r="201" s="2" customFormat="1" x14ac:dyDescent="0.25"/>
    <row r="202" s="2" customFormat="1" x14ac:dyDescent="0.25"/>
    <row r="203" s="2" customFormat="1" x14ac:dyDescent="0.25"/>
    <row r="204" s="2" customFormat="1" x14ac:dyDescent="0.25"/>
    <row r="205" s="2" customFormat="1" x14ac:dyDescent="0.25"/>
    <row r="206" s="2" customFormat="1" x14ac:dyDescent="0.25"/>
    <row r="207" s="2" customFormat="1" x14ac:dyDescent="0.25"/>
    <row r="208" s="2" customFormat="1" x14ac:dyDescent="0.25"/>
    <row r="209" s="2" customFormat="1" x14ac:dyDescent="0.25"/>
    <row r="210" s="2" customFormat="1" x14ac:dyDescent="0.25"/>
    <row r="211" s="2" customFormat="1" x14ac:dyDescent="0.25"/>
    <row r="212" s="2" customFormat="1" x14ac:dyDescent="0.25"/>
    <row r="213" s="2" customFormat="1" x14ac:dyDescent="0.25"/>
    <row r="214" s="2" customFormat="1" x14ac:dyDescent="0.25"/>
    <row r="215" s="2" customFormat="1" x14ac:dyDescent="0.25"/>
    <row r="216" s="2" customFormat="1" x14ac:dyDescent="0.25"/>
    <row r="217" s="2" customFormat="1" x14ac:dyDescent="0.25"/>
    <row r="218" s="2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="2" customFormat="1" x14ac:dyDescent="0.25"/>
    <row r="226" s="2" customFormat="1" x14ac:dyDescent="0.25"/>
    <row r="227" s="2" customFormat="1" x14ac:dyDescent="0.25"/>
    <row r="228" s="2" customFormat="1" x14ac:dyDescent="0.25"/>
    <row r="229" s="2" customFormat="1" x14ac:dyDescent="0.25"/>
    <row r="230" s="2" customFormat="1" x14ac:dyDescent="0.25"/>
    <row r="231" s="2" customFormat="1" x14ac:dyDescent="0.25"/>
    <row r="232" s="2" customFormat="1" x14ac:dyDescent="0.25"/>
    <row r="233" s="2" customFormat="1" x14ac:dyDescent="0.25"/>
    <row r="234" s="2" customFormat="1" x14ac:dyDescent="0.25"/>
    <row r="235" s="2" customFormat="1" x14ac:dyDescent="0.25"/>
    <row r="236" s="2" customFormat="1" x14ac:dyDescent="0.25"/>
    <row r="237" s="2" customFormat="1" x14ac:dyDescent="0.25"/>
    <row r="238" s="2" customFormat="1" x14ac:dyDescent="0.25"/>
    <row r="239" s="2" customFormat="1" x14ac:dyDescent="0.25"/>
    <row r="240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="2" customFormat="1" x14ac:dyDescent="0.25"/>
    <row r="338" s="2" customFormat="1" x14ac:dyDescent="0.25"/>
    <row r="339" s="2" customFormat="1" x14ac:dyDescent="0.25"/>
    <row r="340" s="2" customFormat="1" x14ac:dyDescent="0.25"/>
    <row r="341" s="2" customFormat="1" x14ac:dyDescent="0.25"/>
    <row r="342" s="2" customFormat="1" x14ac:dyDescent="0.25"/>
    <row r="343" s="2" customFormat="1" x14ac:dyDescent="0.25"/>
    <row r="344" s="2" customFormat="1" x14ac:dyDescent="0.25"/>
    <row r="345" s="2" customFormat="1" x14ac:dyDescent="0.25"/>
    <row r="346" s="2" customFormat="1" x14ac:dyDescent="0.25"/>
    <row r="347" s="2" customFormat="1" x14ac:dyDescent="0.25"/>
    <row r="348" s="2" customFormat="1" x14ac:dyDescent="0.25"/>
    <row r="349" s="2" customFormat="1" x14ac:dyDescent="0.25"/>
    <row r="350" s="2" customFormat="1" x14ac:dyDescent="0.25"/>
    <row r="351" s="2" customFormat="1" x14ac:dyDescent="0.25"/>
    <row r="352" s="2" customFormat="1" x14ac:dyDescent="0.25"/>
    <row r="353" s="2" customFormat="1" x14ac:dyDescent="0.25"/>
    <row r="354" s="2" customFormat="1" x14ac:dyDescent="0.25"/>
    <row r="355" s="2" customFormat="1" x14ac:dyDescent="0.25"/>
    <row r="356" s="2" customFormat="1" x14ac:dyDescent="0.25"/>
    <row r="357" s="2" customFormat="1" x14ac:dyDescent="0.25"/>
    <row r="358" s="2" customFormat="1" x14ac:dyDescent="0.25"/>
    <row r="359" s="2" customFormat="1" x14ac:dyDescent="0.25"/>
    <row r="360" s="2" customFormat="1" x14ac:dyDescent="0.25"/>
    <row r="361" s="2" customFormat="1" x14ac:dyDescent="0.25"/>
    <row r="362" s="2" customFormat="1" x14ac:dyDescent="0.25"/>
    <row r="363" s="2" customFormat="1" x14ac:dyDescent="0.25"/>
    <row r="364" s="2" customFormat="1" x14ac:dyDescent="0.25"/>
    <row r="365" s="2" customFormat="1" x14ac:dyDescent="0.25"/>
    <row r="366" s="2" customFormat="1" x14ac:dyDescent="0.25"/>
    <row r="367" s="2" customFormat="1" x14ac:dyDescent="0.25"/>
    <row r="368" s="2" customFormat="1" x14ac:dyDescent="0.25"/>
    <row r="369" s="2" customFormat="1" x14ac:dyDescent="0.25"/>
    <row r="370" s="2" customFormat="1" x14ac:dyDescent="0.25"/>
    <row r="371" s="2" customFormat="1" x14ac:dyDescent="0.25"/>
    <row r="372" s="2" customFormat="1" x14ac:dyDescent="0.25"/>
    <row r="373" s="2" customFormat="1" x14ac:dyDescent="0.25"/>
    <row r="374" s="2" customFormat="1" x14ac:dyDescent="0.25"/>
    <row r="375" s="2" customFormat="1" x14ac:dyDescent="0.25"/>
    <row r="376" s="2" customFormat="1" x14ac:dyDescent="0.25"/>
    <row r="377" s="2" customFormat="1" x14ac:dyDescent="0.25"/>
    <row r="378" s="2" customFormat="1" x14ac:dyDescent="0.25"/>
    <row r="379" s="2" customFormat="1" x14ac:dyDescent="0.25"/>
    <row r="380" s="2" customFormat="1" x14ac:dyDescent="0.25"/>
    <row r="381" s="2" customFormat="1" x14ac:dyDescent="0.25"/>
    <row r="382" s="2" customFormat="1" x14ac:dyDescent="0.25"/>
    <row r="383" s="2" customFormat="1" x14ac:dyDescent="0.25"/>
    <row r="384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="2" customFormat="1" x14ac:dyDescent="0.25"/>
    <row r="418" s="2" customFormat="1" x14ac:dyDescent="0.25"/>
    <row r="419" s="2" customFormat="1" x14ac:dyDescent="0.25"/>
    <row r="420" s="2" customFormat="1" x14ac:dyDescent="0.25"/>
    <row r="421" s="2" customFormat="1" x14ac:dyDescent="0.25"/>
    <row r="422" s="2" customFormat="1" x14ac:dyDescent="0.25"/>
    <row r="423" s="2" customFormat="1" x14ac:dyDescent="0.25"/>
    <row r="424" s="2" customFormat="1" x14ac:dyDescent="0.25"/>
    <row r="425" s="2" customFormat="1" x14ac:dyDescent="0.25"/>
    <row r="426" s="2" customFormat="1" x14ac:dyDescent="0.25"/>
    <row r="427" s="2" customFormat="1" x14ac:dyDescent="0.25"/>
    <row r="428" s="2" customFormat="1" x14ac:dyDescent="0.25"/>
    <row r="429" s="2" customFormat="1" x14ac:dyDescent="0.25"/>
    <row r="430" s="2" customFormat="1" x14ac:dyDescent="0.25"/>
    <row r="431" s="2" customFormat="1" x14ac:dyDescent="0.25"/>
    <row r="432" s="2" customFormat="1" x14ac:dyDescent="0.25"/>
    <row r="433" s="2" customFormat="1" x14ac:dyDescent="0.25"/>
    <row r="434" s="2" customFormat="1" x14ac:dyDescent="0.25"/>
    <row r="435" s="2" customFormat="1" x14ac:dyDescent="0.25"/>
    <row r="436" s="2" customFormat="1" x14ac:dyDescent="0.25"/>
    <row r="437" s="2" customFormat="1" x14ac:dyDescent="0.25"/>
    <row r="438" s="2" customFormat="1" x14ac:dyDescent="0.25"/>
    <row r="439" s="2" customFormat="1" x14ac:dyDescent="0.25"/>
    <row r="440" s="2" customFormat="1" x14ac:dyDescent="0.25"/>
    <row r="441" s="2" customFormat="1" x14ac:dyDescent="0.25"/>
    <row r="442" s="2" customFormat="1" x14ac:dyDescent="0.25"/>
    <row r="443" s="2" customFormat="1" x14ac:dyDescent="0.25"/>
    <row r="444" s="2" customFormat="1" x14ac:dyDescent="0.25"/>
    <row r="445" s="2" customFormat="1" x14ac:dyDescent="0.25"/>
    <row r="446" s="2" customFormat="1" x14ac:dyDescent="0.25"/>
    <row r="447" s="2" customFormat="1" x14ac:dyDescent="0.25"/>
    <row r="448" s="2" customFormat="1" x14ac:dyDescent="0.25"/>
    <row r="449" s="2" customFormat="1" x14ac:dyDescent="0.25"/>
    <row r="450" s="2" customFormat="1" x14ac:dyDescent="0.25"/>
    <row r="451" s="2" customFormat="1" x14ac:dyDescent="0.25"/>
    <row r="452" s="2" customFormat="1" x14ac:dyDescent="0.25"/>
    <row r="453" s="2" customFormat="1" x14ac:dyDescent="0.25"/>
    <row r="454" s="2" customFormat="1" x14ac:dyDescent="0.25"/>
    <row r="455" s="2" customFormat="1" x14ac:dyDescent="0.25"/>
    <row r="456" s="2" customFormat="1" x14ac:dyDescent="0.25"/>
    <row r="457" s="2" customFormat="1" x14ac:dyDescent="0.25"/>
    <row r="458" s="2" customFormat="1" x14ac:dyDescent="0.25"/>
    <row r="459" s="2" customFormat="1" x14ac:dyDescent="0.25"/>
    <row r="460" s="2" customFormat="1" x14ac:dyDescent="0.25"/>
    <row r="461" s="2" customFormat="1" x14ac:dyDescent="0.25"/>
    <row r="462" s="2" customFormat="1" x14ac:dyDescent="0.25"/>
    <row r="463" s="2" customFormat="1" x14ac:dyDescent="0.25"/>
    <row r="4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="2" customFormat="1" x14ac:dyDescent="0.25"/>
    <row r="498" s="2" customFormat="1" x14ac:dyDescent="0.25"/>
    <row r="499" s="2" customFormat="1" x14ac:dyDescent="0.25"/>
    <row r="500" s="2" customFormat="1" x14ac:dyDescent="0.25"/>
    <row r="501" s="2" customFormat="1" x14ac:dyDescent="0.25"/>
    <row r="502" s="2" customFormat="1" x14ac:dyDescent="0.25"/>
    <row r="503" s="2" customFormat="1" x14ac:dyDescent="0.25"/>
    <row r="504" s="2" customFormat="1" x14ac:dyDescent="0.25"/>
    <row r="505" s="2" customFormat="1" x14ac:dyDescent="0.25"/>
    <row r="506" s="2" customFormat="1" x14ac:dyDescent="0.25"/>
    <row r="507" s="2" customFormat="1" x14ac:dyDescent="0.25"/>
    <row r="508" s="2" customFormat="1" x14ac:dyDescent="0.25"/>
    <row r="509" s="2" customFormat="1" x14ac:dyDescent="0.25"/>
    <row r="510" s="2" customFormat="1" x14ac:dyDescent="0.25"/>
    <row r="511" s="2" customFormat="1" x14ac:dyDescent="0.25"/>
    <row r="512" s="2" customFormat="1" x14ac:dyDescent="0.25"/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="2" customFormat="1" x14ac:dyDescent="0.25"/>
    <row r="562" s="2" customFormat="1" x14ac:dyDescent="0.25"/>
    <row r="563" s="2" customFormat="1" x14ac:dyDescent="0.25"/>
    <row r="564" s="2" customFormat="1" x14ac:dyDescent="0.25"/>
    <row r="565" s="2" customFormat="1" x14ac:dyDescent="0.25"/>
    <row r="566" s="2" customFormat="1" x14ac:dyDescent="0.25"/>
    <row r="567" s="2" customFormat="1" x14ac:dyDescent="0.25"/>
    <row r="568" s="2" customFormat="1" x14ac:dyDescent="0.25"/>
    <row r="569" s="2" customFormat="1" x14ac:dyDescent="0.25"/>
    <row r="570" s="2" customFormat="1" x14ac:dyDescent="0.25"/>
    <row r="571" s="2" customFormat="1" x14ac:dyDescent="0.25"/>
    <row r="572" s="2" customFormat="1" x14ac:dyDescent="0.25"/>
    <row r="573" s="2" customFormat="1" x14ac:dyDescent="0.25"/>
    <row r="574" s="2" customFormat="1" x14ac:dyDescent="0.25"/>
    <row r="575" s="2" customFormat="1" x14ac:dyDescent="0.25"/>
    <row r="576" s="2" customFormat="1" x14ac:dyDescent="0.25"/>
    <row r="577" s="2" customFormat="1" x14ac:dyDescent="0.25"/>
    <row r="578" s="2" customFormat="1" x14ac:dyDescent="0.25"/>
    <row r="579" s="2" customFormat="1" x14ac:dyDescent="0.25"/>
    <row r="580" s="2" customFormat="1" x14ac:dyDescent="0.25"/>
    <row r="581" s="2" customFormat="1" x14ac:dyDescent="0.25"/>
    <row r="582" s="2" customFormat="1" x14ac:dyDescent="0.25"/>
    <row r="583" s="2" customFormat="1" x14ac:dyDescent="0.25"/>
    <row r="584" s="2" customFormat="1" x14ac:dyDescent="0.25"/>
    <row r="585" s="2" customFormat="1" x14ac:dyDescent="0.25"/>
    <row r="586" s="2" customFormat="1" x14ac:dyDescent="0.25"/>
    <row r="587" s="2" customFormat="1" x14ac:dyDescent="0.25"/>
    <row r="588" s="2" customFormat="1" x14ac:dyDescent="0.25"/>
    <row r="589" s="2" customFormat="1" x14ac:dyDescent="0.25"/>
    <row r="590" s="2" customFormat="1" x14ac:dyDescent="0.25"/>
    <row r="591" s="2" customFormat="1" x14ac:dyDescent="0.25"/>
    <row r="592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="2" customFormat="1" x14ac:dyDescent="0.25"/>
    <row r="626" s="2" customFormat="1" x14ac:dyDescent="0.25"/>
    <row r="627" s="2" customFormat="1" x14ac:dyDescent="0.25"/>
    <row r="628" s="2" customFormat="1" x14ac:dyDescent="0.25"/>
    <row r="629" s="2" customFormat="1" x14ac:dyDescent="0.25"/>
    <row r="630" s="2" customFormat="1" x14ac:dyDescent="0.25"/>
    <row r="631" s="2" customFormat="1" x14ac:dyDescent="0.25"/>
    <row r="632" s="2" customFormat="1" x14ac:dyDescent="0.25"/>
    <row r="633" s="2" customFormat="1" x14ac:dyDescent="0.25"/>
    <row r="634" s="2" customFormat="1" x14ac:dyDescent="0.25"/>
    <row r="635" s="2" customFormat="1" x14ac:dyDescent="0.25"/>
    <row r="636" s="2" customFormat="1" x14ac:dyDescent="0.25"/>
    <row r="637" s="2" customFormat="1" x14ac:dyDescent="0.25"/>
    <row r="638" s="2" customFormat="1" x14ac:dyDescent="0.25"/>
    <row r="639" s="2" customFormat="1" x14ac:dyDescent="0.25"/>
    <row r="640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="2" customFormat="1" x14ac:dyDescent="0.25"/>
    <row r="706" s="2" customFormat="1" x14ac:dyDescent="0.25"/>
    <row r="707" s="2" customFormat="1" x14ac:dyDescent="0.25"/>
    <row r="708" s="2" customFormat="1" x14ac:dyDescent="0.25"/>
    <row r="709" s="2" customFormat="1" x14ac:dyDescent="0.25"/>
    <row r="710" s="2" customFormat="1" x14ac:dyDescent="0.25"/>
    <row r="711" s="2" customFormat="1" x14ac:dyDescent="0.25"/>
    <row r="712" s="2" customFormat="1" x14ac:dyDescent="0.25"/>
    <row r="713" s="2" customFormat="1" x14ac:dyDescent="0.25"/>
    <row r="714" s="2" customFormat="1" x14ac:dyDescent="0.25"/>
    <row r="715" s="2" customFormat="1" x14ac:dyDescent="0.25"/>
    <row r="716" s="2" customFormat="1" x14ac:dyDescent="0.25"/>
    <row r="717" s="2" customFormat="1" x14ac:dyDescent="0.25"/>
    <row r="718" s="2" customFormat="1" x14ac:dyDescent="0.25"/>
    <row r="719" s="2" customFormat="1" x14ac:dyDescent="0.25"/>
    <row r="720" s="2" customFormat="1" x14ac:dyDescent="0.25"/>
    <row r="721" s="2" customFormat="1" x14ac:dyDescent="0.25"/>
    <row r="722" s="2" customFormat="1" x14ac:dyDescent="0.25"/>
    <row r="723" s="2" customFormat="1" x14ac:dyDescent="0.25"/>
    <row r="724" s="2" customFormat="1" x14ac:dyDescent="0.25"/>
    <row r="725" s="2" customFormat="1" x14ac:dyDescent="0.25"/>
    <row r="726" s="2" customFormat="1" x14ac:dyDescent="0.25"/>
    <row r="727" s="2" customFormat="1" x14ac:dyDescent="0.25"/>
    <row r="728" s="2" customFormat="1" x14ac:dyDescent="0.25"/>
    <row r="729" s="2" customFormat="1" x14ac:dyDescent="0.25"/>
    <row r="730" s="2" customFormat="1" x14ac:dyDescent="0.25"/>
    <row r="731" s="2" customFormat="1" x14ac:dyDescent="0.25"/>
    <row r="732" s="2" customFormat="1" x14ac:dyDescent="0.25"/>
    <row r="733" s="2" customFormat="1" x14ac:dyDescent="0.25"/>
    <row r="734" s="2" customFormat="1" x14ac:dyDescent="0.25"/>
    <row r="735" s="2" customFormat="1" x14ac:dyDescent="0.25"/>
    <row r="736" s="2" customFormat="1" x14ac:dyDescent="0.25"/>
    <row r="737" s="2" customFormat="1" x14ac:dyDescent="0.25"/>
    <row r="738" s="2" customFormat="1" x14ac:dyDescent="0.25"/>
    <row r="739" s="2" customFormat="1" x14ac:dyDescent="0.25"/>
    <row r="740" s="2" customFormat="1" x14ac:dyDescent="0.25"/>
    <row r="741" s="2" customFormat="1" x14ac:dyDescent="0.25"/>
    <row r="742" s="2" customFormat="1" x14ac:dyDescent="0.25"/>
    <row r="743" s="2" customFormat="1" x14ac:dyDescent="0.25"/>
    <row r="744" s="2" customFormat="1" x14ac:dyDescent="0.25"/>
    <row r="745" s="2" customFormat="1" x14ac:dyDescent="0.25"/>
    <row r="746" s="2" customFormat="1" x14ac:dyDescent="0.25"/>
    <row r="747" s="2" customFormat="1" x14ac:dyDescent="0.25"/>
    <row r="748" s="2" customFormat="1" x14ac:dyDescent="0.25"/>
    <row r="749" s="2" customFormat="1" x14ac:dyDescent="0.25"/>
    <row r="750" s="2" customFormat="1" x14ac:dyDescent="0.25"/>
    <row r="751" s="2" customFormat="1" x14ac:dyDescent="0.25"/>
    <row r="752" s="2" customFormat="1" x14ac:dyDescent="0.25"/>
    <row r="753" s="2" customFormat="1" x14ac:dyDescent="0.25"/>
    <row r="754" s="2" customFormat="1" x14ac:dyDescent="0.25"/>
    <row r="755" s="2" customFormat="1" x14ac:dyDescent="0.25"/>
    <row r="756" s="2" customFormat="1" x14ac:dyDescent="0.25"/>
    <row r="757" s="2" customFormat="1" x14ac:dyDescent="0.25"/>
    <row r="758" s="2" customFormat="1" x14ac:dyDescent="0.25"/>
    <row r="759" s="2" customFormat="1" x14ac:dyDescent="0.25"/>
    <row r="760" s="2" customFormat="1" x14ac:dyDescent="0.25"/>
    <row r="761" s="2" customFormat="1" x14ac:dyDescent="0.25"/>
    <row r="762" s="2" customFormat="1" x14ac:dyDescent="0.25"/>
    <row r="763" s="2" customFormat="1" x14ac:dyDescent="0.25"/>
    <row r="764" s="2" customFormat="1" x14ac:dyDescent="0.25"/>
    <row r="765" s="2" customFormat="1" x14ac:dyDescent="0.25"/>
    <row r="766" s="2" customFormat="1" x14ac:dyDescent="0.25"/>
    <row r="767" s="2" customFormat="1" x14ac:dyDescent="0.25"/>
    <row r="768" s="2" customFormat="1" x14ac:dyDescent="0.25"/>
    <row r="769" spans="1:15" s="2" customFormat="1" x14ac:dyDescent="0.25"/>
    <row r="770" spans="1:15" s="2" customFormat="1" x14ac:dyDescent="0.25"/>
    <row r="771" spans="1:15" s="2" customFormat="1" x14ac:dyDescent="0.25"/>
    <row r="772" spans="1:15" s="2" customFormat="1" x14ac:dyDescent="0.25"/>
    <row r="773" spans="1:15" s="2" customFormat="1" x14ac:dyDescent="0.25"/>
    <row r="774" spans="1:15" s="2" customFormat="1" x14ac:dyDescent="0.25"/>
    <row r="775" spans="1:15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M775" s="2"/>
      <c r="N775" s="2"/>
      <c r="O775" s="2"/>
    </row>
    <row r="776" spans="1:15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M776" s="2"/>
      <c r="N776" s="2"/>
      <c r="O776" s="2"/>
    </row>
    <row r="777" spans="1:15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M777" s="2"/>
      <c r="N777" s="2"/>
      <c r="O777" s="2"/>
    </row>
    <row r="778" spans="1:15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M778" s="2"/>
      <c r="N778" s="2"/>
      <c r="O778" s="2"/>
    </row>
    <row r="779" spans="1:15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M779" s="2"/>
      <c r="N779" s="2"/>
      <c r="O779" s="2"/>
    </row>
    <row r="780" spans="1:15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M780" s="2"/>
      <c r="N780" s="2"/>
      <c r="O780" s="2"/>
    </row>
    <row r="781" spans="1:15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M781" s="2"/>
      <c r="N781" s="2"/>
      <c r="O781" s="2"/>
    </row>
    <row r="782" spans="1:15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M782" s="2"/>
      <c r="N782" s="2"/>
      <c r="O782" s="2"/>
    </row>
    <row r="783" spans="1:15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M783" s="2"/>
      <c r="N783" s="2"/>
      <c r="O783" s="2"/>
    </row>
    <row r="784" spans="1:15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M784" s="2"/>
      <c r="N784" s="2"/>
      <c r="O784" s="2"/>
    </row>
    <row r="785" spans="1:15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M785" s="2"/>
      <c r="N785" s="2"/>
      <c r="O785" s="2"/>
    </row>
    <row r="786" spans="1:15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M786" s="2"/>
      <c r="N786" s="2"/>
      <c r="O786" s="2"/>
    </row>
    <row r="787" spans="1:15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M787" s="2"/>
      <c r="N787" s="2"/>
      <c r="O787" s="2"/>
    </row>
    <row r="788" spans="1:15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M788" s="2"/>
      <c r="N788" s="2"/>
      <c r="O788" s="2"/>
    </row>
    <row r="789" spans="1:15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M789" s="2"/>
      <c r="N789" s="2"/>
      <c r="O789" s="2"/>
    </row>
    <row r="790" spans="1:15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M790" s="2"/>
      <c r="N790" s="2"/>
      <c r="O790" s="2"/>
    </row>
    <row r="791" spans="1:15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M791" s="2"/>
      <c r="N791" s="2"/>
      <c r="O791" s="2"/>
    </row>
    <row r="792" spans="1:15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M792" s="2"/>
      <c r="N792" s="2"/>
      <c r="O792" s="2"/>
    </row>
    <row r="793" spans="1:15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M793" s="2"/>
      <c r="N793" s="2"/>
      <c r="O793" s="2"/>
    </row>
    <row r="794" spans="1:15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M794" s="2"/>
      <c r="N794" s="2"/>
      <c r="O794" s="2"/>
    </row>
    <row r="795" spans="1:15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M795" s="2"/>
      <c r="N795" s="2"/>
      <c r="O795" s="2"/>
    </row>
    <row r="796" spans="1:15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M796" s="2"/>
      <c r="N796" s="2"/>
      <c r="O796" s="2"/>
    </row>
    <row r="797" spans="1:15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M797" s="2"/>
      <c r="N797" s="2"/>
      <c r="O797" s="2"/>
    </row>
    <row r="798" spans="1:15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M798" s="2"/>
      <c r="N798" s="2"/>
      <c r="O798" s="2"/>
    </row>
    <row r="799" spans="1:15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M799" s="2"/>
      <c r="N799" s="2"/>
      <c r="O799" s="2"/>
    </row>
    <row r="800" spans="1:15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M800" s="2"/>
      <c r="N800" s="2"/>
      <c r="O800" s="2"/>
    </row>
    <row r="801" spans="1:15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M801" s="2"/>
      <c r="N801" s="2"/>
      <c r="O801" s="2"/>
    </row>
    <row r="802" spans="1:15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M802" s="2"/>
      <c r="N802" s="2"/>
      <c r="O802" s="2"/>
    </row>
    <row r="803" spans="1:15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M803" s="2"/>
      <c r="N803" s="2"/>
      <c r="O803" s="2"/>
    </row>
    <row r="804" spans="1:15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M804" s="2"/>
      <c r="N804" s="2"/>
      <c r="O804" s="2"/>
    </row>
    <row r="805" spans="1:15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M805" s="2"/>
      <c r="N805" s="2"/>
      <c r="O805" s="2"/>
    </row>
    <row r="806" spans="1:15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M806" s="2"/>
      <c r="N806" s="2"/>
      <c r="O806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8BC8-C464-49F0-8D6C-881980F841DC}">
  <dimension ref="A1:AC36"/>
  <sheetViews>
    <sheetView tabSelected="1" workbookViewId="0">
      <selection activeCell="A2" sqref="A2"/>
    </sheetView>
  </sheetViews>
  <sheetFormatPr defaultRowHeight="15" x14ac:dyDescent="0.25"/>
  <sheetData>
    <row r="1" spans="1:29" x14ac:dyDescent="0.25">
      <c r="A1" s="87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</row>
    <row r="2" spans="1:29" x14ac:dyDescent="0.25">
      <c r="A2" s="87" t="s">
        <v>392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</row>
    <row r="3" spans="1:29" x14ac:dyDescent="0.25">
      <c r="A3" s="87" t="s">
        <v>362</v>
      </c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</row>
    <row r="4" spans="1:29" x14ac:dyDescent="0.25">
      <c r="A4" s="87" t="s">
        <v>363</v>
      </c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</row>
    <row r="5" spans="1:29" x14ac:dyDescent="0.25">
      <c r="A5" s="87" t="s">
        <v>364</v>
      </c>
      <c r="B5" s="87"/>
      <c r="C5" s="87"/>
      <c r="D5" s="87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</row>
    <row r="6" spans="1:29" x14ac:dyDescent="0.25">
      <c r="A6" s="87"/>
      <c r="B6" s="87"/>
      <c r="C6" s="87"/>
      <c r="D6" s="87"/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</row>
    <row r="7" spans="1:29" x14ac:dyDescent="0.25">
      <c r="A7" s="87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</row>
    <row r="8" spans="1:29" x14ac:dyDescent="0.25">
      <c r="A8" s="109" t="s">
        <v>365</v>
      </c>
      <c r="B8" s="87"/>
      <c r="C8" s="87"/>
      <c r="D8" s="87"/>
      <c r="E8" s="87"/>
      <c r="F8" s="87"/>
      <c r="G8" s="87"/>
      <c r="H8" s="87"/>
      <c r="I8" s="87"/>
      <c r="J8" s="87"/>
      <c r="K8" s="109" t="s">
        <v>366</v>
      </c>
      <c r="L8" s="87"/>
      <c r="M8" s="87"/>
      <c r="N8" s="87"/>
      <c r="O8" s="87"/>
      <c r="P8" s="87"/>
      <c r="Q8" s="87"/>
      <c r="R8" s="87"/>
      <c r="S8" s="87"/>
      <c r="T8" s="87"/>
      <c r="U8" s="109" t="s">
        <v>367</v>
      </c>
      <c r="V8" s="87"/>
      <c r="W8" s="87"/>
      <c r="X8" s="87"/>
      <c r="Y8" s="87"/>
      <c r="Z8" s="87"/>
      <c r="AA8" s="87"/>
      <c r="AB8" s="87"/>
      <c r="AC8" s="87"/>
    </row>
    <row r="9" spans="1:29" x14ac:dyDescent="0.25">
      <c r="A9" s="109" t="s">
        <v>368</v>
      </c>
      <c r="B9" s="87">
        <v>1</v>
      </c>
      <c r="C9" s="87"/>
      <c r="D9" s="87"/>
      <c r="E9" s="87"/>
      <c r="F9" s="87"/>
      <c r="G9" s="87"/>
      <c r="H9" s="87"/>
      <c r="I9" s="87"/>
      <c r="J9" s="87"/>
      <c r="K9" s="109" t="s">
        <v>368</v>
      </c>
      <c r="L9" s="87">
        <v>1</v>
      </c>
      <c r="M9" s="87"/>
      <c r="N9" s="87"/>
      <c r="O9" s="87"/>
      <c r="P9" s="87"/>
      <c r="Q9" s="87"/>
      <c r="R9" s="87"/>
      <c r="S9" s="87"/>
      <c r="T9" s="87"/>
      <c r="U9" s="109" t="s">
        <v>368</v>
      </c>
      <c r="V9" s="87">
        <v>1</v>
      </c>
      <c r="W9" s="87"/>
      <c r="X9" s="87"/>
      <c r="Y9" s="87"/>
      <c r="Z9" s="87"/>
      <c r="AA9" s="87"/>
      <c r="AB9" s="87"/>
      <c r="AC9" s="87"/>
    </row>
    <row r="10" spans="1:29" x14ac:dyDescent="0.25">
      <c r="A10" s="109" t="s">
        <v>369</v>
      </c>
      <c r="B10" s="109" t="s">
        <v>370</v>
      </c>
      <c r="C10" s="109" t="s">
        <v>371</v>
      </c>
      <c r="D10" s="109" t="s">
        <v>372</v>
      </c>
      <c r="E10" s="109" t="s">
        <v>373</v>
      </c>
      <c r="F10" s="109" t="s">
        <v>370</v>
      </c>
      <c r="G10" s="109" t="s">
        <v>374</v>
      </c>
      <c r="H10" s="109" t="s">
        <v>372</v>
      </c>
      <c r="I10" s="109" t="s">
        <v>373</v>
      </c>
      <c r="J10" s="87"/>
      <c r="K10" s="109" t="s">
        <v>369</v>
      </c>
      <c r="L10" s="109" t="s">
        <v>370</v>
      </c>
      <c r="M10" s="109" t="s">
        <v>371</v>
      </c>
      <c r="N10" s="109" t="s">
        <v>372</v>
      </c>
      <c r="O10" s="109" t="s">
        <v>373</v>
      </c>
      <c r="P10" s="109" t="s">
        <v>370</v>
      </c>
      <c r="Q10" s="109" t="s">
        <v>374</v>
      </c>
      <c r="R10" s="109" t="s">
        <v>372</v>
      </c>
      <c r="S10" s="109" t="s">
        <v>373</v>
      </c>
      <c r="T10" s="87"/>
      <c r="U10" s="109" t="s">
        <v>369</v>
      </c>
      <c r="V10" s="109" t="s">
        <v>370</v>
      </c>
      <c r="W10" s="109" t="s">
        <v>371</v>
      </c>
      <c r="X10" s="109" t="s">
        <v>372</v>
      </c>
      <c r="Y10" s="109" t="s">
        <v>373</v>
      </c>
      <c r="Z10" s="109" t="s">
        <v>370</v>
      </c>
      <c r="AA10" s="109" t="s">
        <v>374</v>
      </c>
      <c r="AB10" s="109" t="s">
        <v>372</v>
      </c>
      <c r="AC10" s="109" t="s">
        <v>373</v>
      </c>
    </row>
    <row r="11" spans="1:29" x14ac:dyDescent="0.25">
      <c r="A11" s="87" t="s">
        <v>375</v>
      </c>
      <c r="B11" s="87" t="s">
        <v>389</v>
      </c>
      <c r="C11" s="87" t="s">
        <v>386</v>
      </c>
      <c r="D11" s="87">
        <v>5</v>
      </c>
      <c r="E11" s="87">
        <v>309</v>
      </c>
      <c r="F11" s="87" t="s">
        <v>389</v>
      </c>
      <c r="G11" s="87" t="s">
        <v>382</v>
      </c>
      <c r="H11" s="87">
        <v>5</v>
      </c>
      <c r="I11" s="87">
        <v>309</v>
      </c>
      <c r="J11" s="87"/>
      <c r="K11" s="87" t="s">
        <v>375</v>
      </c>
      <c r="L11" s="87" t="s">
        <v>378</v>
      </c>
      <c r="M11" s="87" t="s">
        <v>377</v>
      </c>
      <c r="N11" s="87">
        <v>5</v>
      </c>
      <c r="O11" s="87">
        <v>204</v>
      </c>
      <c r="P11" s="87" t="s">
        <v>378</v>
      </c>
      <c r="Q11" s="87" t="s">
        <v>379</v>
      </c>
      <c r="R11" s="87">
        <v>5</v>
      </c>
      <c r="S11" s="87">
        <v>204</v>
      </c>
      <c r="T11" s="87"/>
      <c r="U11" s="87" t="s">
        <v>375</v>
      </c>
      <c r="V11" s="87" t="s">
        <v>380</v>
      </c>
      <c r="W11" s="87" t="s">
        <v>381</v>
      </c>
      <c r="X11" s="87">
        <v>5</v>
      </c>
      <c r="Y11" s="87">
        <v>205</v>
      </c>
      <c r="Z11" s="87" t="s">
        <v>380</v>
      </c>
      <c r="AA11" s="87" t="s">
        <v>391</v>
      </c>
      <c r="AB11" s="87">
        <v>5</v>
      </c>
      <c r="AC11" s="87">
        <v>205</v>
      </c>
    </row>
    <row r="12" spans="1:29" x14ac:dyDescent="0.25">
      <c r="A12" s="87"/>
      <c r="B12" s="87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</row>
    <row r="13" spans="1:29" x14ac:dyDescent="0.25">
      <c r="A13" s="87"/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</row>
    <row r="14" spans="1:29" x14ac:dyDescent="0.25">
      <c r="A14" s="87"/>
      <c r="B14" s="87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</row>
    <row r="15" spans="1:29" x14ac:dyDescent="0.25">
      <c r="A15" s="87"/>
      <c r="B15" s="87"/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</row>
    <row r="16" spans="1:29" x14ac:dyDescent="0.25">
      <c r="A16" s="87"/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</row>
    <row r="17" spans="1:29" x14ac:dyDescent="0.25">
      <c r="A17" s="87"/>
      <c r="B17" s="87"/>
      <c r="C17" s="8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</row>
    <row r="18" spans="1:29" x14ac:dyDescent="0.25">
      <c r="A18" s="109" t="s">
        <v>383</v>
      </c>
      <c r="B18" s="87"/>
      <c r="C18" s="87"/>
      <c r="D18" s="87"/>
      <c r="E18" s="87"/>
      <c r="F18" s="87"/>
      <c r="G18" s="87"/>
      <c r="H18" s="87"/>
      <c r="I18" s="87"/>
      <c r="J18" s="87"/>
      <c r="K18" s="109" t="s">
        <v>384</v>
      </c>
      <c r="L18" s="87"/>
      <c r="M18" s="87"/>
      <c r="N18" s="87"/>
      <c r="O18" s="87"/>
      <c r="P18" s="87"/>
      <c r="Q18" s="87"/>
      <c r="R18" s="87"/>
      <c r="S18" s="87"/>
      <c r="T18" s="87"/>
      <c r="U18" s="109" t="s">
        <v>385</v>
      </c>
      <c r="V18" s="87"/>
      <c r="W18" s="87"/>
      <c r="X18" s="87"/>
      <c r="Y18" s="87"/>
      <c r="Z18" s="87"/>
      <c r="AA18" s="87"/>
      <c r="AB18" s="87"/>
      <c r="AC18" s="87"/>
    </row>
    <row r="19" spans="1:29" x14ac:dyDescent="0.25">
      <c r="A19" s="109" t="s">
        <v>368</v>
      </c>
      <c r="B19" s="87">
        <v>1</v>
      </c>
      <c r="C19" s="87"/>
      <c r="D19" s="87"/>
      <c r="E19" s="87"/>
      <c r="F19" s="87"/>
      <c r="G19" s="87"/>
      <c r="H19" s="87"/>
      <c r="I19" s="87"/>
      <c r="J19" s="87"/>
      <c r="K19" s="109" t="s">
        <v>368</v>
      </c>
      <c r="L19" s="87">
        <v>1</v>
      </c>
      <c r="M19" s="87"/>
      <c r="N19" s="87"/>
      <c r="O19" s="87"/>
      <c r="P19" s="87"/>
      <c r="Q19" s="87"/>
      <c r="R19" s="87"/>
      <c r="S19" s="87"/>
      <c r="T19" s="87"/>
      <c r="U19" s="109" t="s">
        <v>368</v>
      </c>
      <c r="V19" s="87">
        <v>1</v>
      </c>
      <c r="W19" s="87"/>
      <c r="X19" s="87"/>
      <c r="Y19" s="87"/>
      <c r="Z19" s="87"/>
      <c r="AA19" s="87"/>
      <c r="AB19" s="87"/>
      <c r="AC19" s="87"/>
    </row>
    <row r="20" spans="1:29" x14ac:dyDescent="0.25">
      <c r="A20" s="109" t="s">
        <v>369</v>
      </c>
      <c r="B20" s="109" t="s">
        <v>370</v>
      </c>
      <c r="C20" s="109" t="s">
        <v>371</v>
      </c>
      <c r="D20" s="109" t="s">
        <v>372</v>
      </c>
      <c r="E20" s="109" t="s">
        <v>373</v>
      </c>
      <c r="F20" s="109" t="s">
        <v>370</v>
      </c>
      <c r="G20" s="109" t="s">
        <v>374</v>
      </c>
      <c r="H20" s="109" t="s">
        <v>372</v>
      </c>
      <c r="I20" s="109" t="s">
        <v>373</v>
      </c>
      <c r="J20" s="87"/>
      <c r="K20" s="109" t="s">
        <v>369</v>
      </c>
      <c r="L20" s="109" t="s">
        <v>370</v>
      </c>
      <c r="M20" s="109" t="s">
        <v>371</v>
      </c>
      <c r="N20" s="109" t="s">
        <v>372</v>
      </c>
      <c r="O20" s="109" t="s">
        <v>373</v>
      </c>
      <c r="P20" s="109" t="s">
        <v>370</v>
      </c>
      <c r="Q20" s="109" t="s">
        <v>374</v>
      </c>
      <c r="R20" s="109" t="s">
        <v>372</v>
      </c>
      <c r="S20" s="109" t="s">
        <v>373</v>
      </c>
      <c r="T20" s="87"/>
      <c r="U20" s="109" t="s">
        <v>369</v>
      </c>
      <c r="V20" s="109" t="s">
        <v>370</v>
      </c>
      <c r="W20" s="109" t="s">
        <v>371</v>
      </c>
      <c r="X20" s="109" t="s">
        <v>372</v>
      </c>
      <c r="Y20" s="109" t="s">
        <v>373</v>
      </c>
      <c r="Z20" s="109" t="s">
        <v>370</v>
      </c>
      <c r="AA20" s="109" t="s">
        <v>374</v>
      </c>
      <c r="AB20" s="109" t="s">
        <v>372</v>
      </c>
      <c r="AC20" s="109" t="s">
        <v>373</v>
      </c>
    </row>
    <row r="21" spans="1:29" x14ac:dyDescent="0.25">
      <c r="A21" s="87" t="s">
        <v>375</v>
      </c>
      <c r="B21" s="87" t="s">
        <v>380</v>
      </c>
      <c r="C21" s="87" t="s">
        <v>381</v>
      </c>
      <c r="D21" s="87">
        <v>5</v>
      </c>
      <c r="E21" s="87">
        <v>205</v>
      </c>
      <c r="F21" s="87" t="s">
        <v>380</v>
      </c>
      <c r="G21" s="87" t="s">
        <v>376</v>
      </c>
      <c r="H21" s="87">
        <v>5</v>
      </c>
      <c r="I21" s="87">
        <v>205</v>
      </c>
      <c r="J21" s="87"/>
      <c r="K21" s="87" t="s">
        <v>375</v>
      </c>
      <c r="L21" s="87" t="s">
        <v>380</v>
      </c>
      <c r="M21" s="87" t="s">
        <v>381</v>
      </c>
      <c r="N21" s="87">
        <v>5</v>
      </c>
      <c r="O21" s="87">
        <v>205</v>
      </c>
      <c r="P21" s="87" t="s">
        <v>380</v>
      </c>
      <c r="Q21" s="87" t="s">
        <v>382</v>
      </c>
      <c r="R21" s="87">
        <v>5</v>
      </c>
      <c r="S21" s="87">
        <v>205</v>
      </c>
      <c r="T21" s="87"/>
      <c r="U21" s="87" t="s">
        <v>375</v>
      </c>
      <c r="V21" s="87" t="s">
        <v>385</v>
      </c>
      <c r="W21" s="87" t="s">
        <v>381</v>
      </c>
      <c r="X21" s="87">
        <v>3</v>
      </c>
      <c r="Y21" s="87">
        <v>203</v>
      </c>
      <c r="Z21" s="87" t="s">
        <v>385</v>
      </c>
      <c r="AA21" s="87" t="s">
        <v>386</v>
      </c>
      <c r="AB21" s="87">
        <v>3</v>
      </c>
      <c r="AC21" s="87">
        <v>203</v>
      </c>
    </row>
    <row r="22" spans="1:29" x14ac:dyDescent="0.25">
      <c r="A22" s="87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</row>
    <row r="23" spans="1:29" x14ac:dyDescent="0.25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</row>
    <row r="24" spans="1:29" x14ac:dyDescent="0.25">
      <c r="A24" s="87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</row>
    <row r="25" spans="1:29" x14ac:dyDescent="0.25">
      <c r="A25" s="87"/>
      <c r="B25" s="87"/>
      <c r="C25" s="87"/>
      <c r="D25" s="87"/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</row>
    <row r="26" spans="1:29" x14ac:dyDescent="0.25">
      <c r="A26" s="87"/>
      <c r="B26" s="87"/>
      <c r="C26" s="87"/>
      <c r="D26" s="87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</row>
    <row r="27" spans="1:29" x14ac:dyDescent="0.25">
      <c r="A27" s="87"/>
      <c r="B27" s="87"/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</row>
    <row r="28" spans="1:29" ht="15.75" thickBot="1" x14ac:dyDescent="0.3">
      <c r="A28" s="109" t="s">
        <v>387</v>
      </c>
      <c r="B28" s="87"/>
      <c r="C28" s="87"/>
      <c r="D28" s="87"/>
      <c r="E28" s="87"/>
      <c r="F28" s="87"/>
      <c r="G28" s="87"/>
      <c r="H28" s="87"/>
      <c r="I28" s="87"/>
      <c r="J28" s="87"/>
      <c r="K28" s="109" t="s">
        <v>388</v>
      </c>
      <c r="L28" s="87"/>
      <c r="M28" s="87"/>
      <c r="N28" s="87"/>
      <c r="O28" s="87"/>
      <c r="P28" s="87"/>
      <c r="Q28" s="87"/>
      <c r="R28" s="87"/>
      <c r="S28" s="87"/>
      <c r="T28" s="87"/>
      <c r="U28" s="110"/>
      <c r="V28" s="110"/>
      <c r="W28" s="110"/>
      <c r="X28" s="111" t="s">
        <v>176</v>
      </c>
      <c r="Y28" s="110"/>
      <c r="Z28" s="110"/>
      <c r="AA28" s="110"/>
      <c r="AB28" s="87"/>
      <c r="AC28" s="87"/>
    </row>
    <row r="29" spans="1:29" ht="25.5" thickTop="1" thickBot="1" x14ac:dyDescent="0.3">
      <c r="A29" s="109" t="s">
        <v>368</v>
      </c>
      <c r="B29" s="87">
        <v>3</v>
      </c>
      <c r="C29" s="87"/>
      <c r="D29" s="87"/>
      <c r="E29" s="87"/>
      <c r="F29" s="87"/>
      <c r="G29" s="87"/>
      <c r="H29" s="87"/>
      <c r="I29" s="87"/>
      <c r="J29" s="87"/>
      <c r="K29" s="109" t="s">
        <v>368</v>
      </c>
      <c r="L29" s="87">
        <v>0</v>
      </c>
      <c r="M29" s="87"/>
      <c r="N29" s="87"/>
      <c r="O29" s="87"/>
      <c r="P29" s="87"/>
      <c r="Q29" s="87"/>
      <c r="R29" s="87"/>
      <c r="S29" s="87"/>
      <c r="T29" s="87"/>
      <c r="U29" s="112" t="s">
        <v>163</v>
      </c>
      <c r="V29" s="113" t="s">
        <v>164</v>
      </c>
      <c r="W29" s="113" t="s">
        <v>165</v>
      </c>
      <c r="X29" s="113" t="s">
        <v>166</v>
      </c>
      <c r="Y29" s="113" t="s">
        <v>167</v>
      </c>
      <c r="Z29" s="113" t="s">
        <v>168</v>
      </c>
      <c r="AA29" s="114" t="s">
        <v>169</v>
      </c>
      <c r="AB29" s="87"/>
      <c r="AC29" s="87"/>
    </row>
    <row r="30" spans="1:29" ht="16.5" thickTop="1" thickBot="1" x14ac:dyDescent="0.3">
      <c r="A30" s="109" t="s">
        <v>369</v>
      </c>
      <c r="B30" s="109" t="s">
        <v>370</v>
      </c>
      <c r="C30" s="109" t="s">
        <v>371</v>
      </c>
      <c r="D30" s="109" t="s">
        <v>372</v>
      </c>
      <c r="E30" s="109" t="s">
        <v>373</v>
      </c>
      <c r="F30" s="109" t="s">
        <v>370</v>
      </c>
      <c r="G30" s="109" t="s">
        <v>374</v>
      </c>
      <c r="H30" s="109" t="s">
        <v>372</v>
      </c>
      <c r="I30" s="109" t="s">
        <v>373</v>
      </c>
      <c r="J30" s="87"/>
      <c r="K30" s="109" t="s">
        <v>369</v>
      </c>
      <c r="L30" s="109" t="s">
        <v>370</v>
      </c>
      <c r="M30" s="109" t="s">
        <v>371</v>
      </c>
      <c r="N30" s="109" t="s">
        <v>372</v>
      </c>
      <c r="O30" s="109" t="s">
        <v>373</v>
      </c>
      <c r="P30" s="109" t="s">
        <v>370</v>
      </c>
      <c r="Q30" s="109" t="s">
        <v>374</v>
      </c>
      <c r="R30" s="109" t="s">
        <v>372</v>
      </c>
      <c r="S30" s="109" t="s">
        <v>373</v>
      </c>
      <c r="T30" s="87"/>
      <c r="U30" s="115" t="s">
        <v>170</v>
      </c>
      <c r="V30" s="116">
        <f>'5Rx0L'!H7</f>
        <v>27.432137625000006</v>
      </c>
      <c r="W30" s="116" t="s">
        <v>171</v>
      </c>
      <c r="X30" s="116">
        <f>'5Rx5L'!H7</f>
        <v>24.924611124999998</v>
      </c>
      <c r="Y30" s="116">
        <f>'5Rx5L'!H31</f>
        <v>14.86673818181818</v>
      </c>
      <c r="Z30" s="116">
        <f>'5Rx5L'!H55</f>
        <v>0</v>
      </c>
      <c r="AA30" s="117" t="str">
        <f>'5Rx5L'!H79</f>
        <v>NA</v>
      </c>
      <c r="AB30" s="87"/>
      <c r="AC30" s="87"/>
    </row>
    <row r="31" spans="1:29" ht="15.75" thickBot="1" x14ac:dyDescent="0.3">
      <c r="A31" s="118" t="s">
        <v>203</v>
      </c>
      <c r="B31" s="87" t="s">
        <v>389</v>
      </c>
      <c r="C31" s="87" t="s">
        <v>386</v>
      </c>
      <c r="D31" s="87">
        <v>5</v>
      </c>
      <c r="E31" s="87">
        <v>309</v>
      </c>
      <c r="F31" s="87" t="s">
        <v>389</v>
      </c>
      <c r="G31" s="87" t="s">
        <v>382</v>
      </c>
      <c r="H31" s="87">
        <v>5</v>
      </c>
      <c r="I31" s="87">
        <v>309</v>
      </c>
      <c r="J31" s="87"/>
      <c r="K31" s="118"/>
      <c r="L31" s="87"/>
      <c r="M31" s="87"/>
      <c r="N31" s="87"/>
      <c r="O31" s="87"/>
      <c r="P31" s="87"/>
      <c r="Q31" s="87"/>
      <c r="R31" s="87"/>
      <c r="S31" s="87"/>
      <c r="T31" s="87"/>
      <c r="U31" s="115" t="s">
        <v>172</v>
      </c>
      <c r="V31" s="116">
        <f>'5Rx0L'!H31</f>
        <v>84.786982857142874</v>
      </c>
      <c r="W31" s="116">
        <f>'5Rx5L'!H103</f>
        <v>59.095398894736839</v>
      </c>
      <c r="X31" s="116">
        <f>'5Rx5L'!H127</f>
        <v>67.075599124999997</v>
      </c>
      <c r="Y31" s="116">
        <f>'5Rx5L'!H151</f>
        <v>70.843426624999992</v>
      </c>
      <c r="Z31" s="116">
        <f>'5Rx5L'!H175</f>
        <v>69.557573600000012</v>
      </c>
      <c r="AA31" s="117">
        <f>'5Rx5L'!H199</f>
        <v>68.039079083333348</v>
      </c>
      <c r="AB31" s="87"/>
      <c r="AC31" s="87"/>
    </row>
    <row r="32" spans="1:29" ht="15.75" thickBot="1" x14ac:dyDescent="0.3">
      <c r="A32" s="118" t="s">
        <v>204</v>
      </c>
      <c r="B32" s="87" t="s">
        <v>389</v>
      </c>
      <c r="C32" s="87" t="s">
        <v>386</v>
      </c>
      <c r="D32" s="87">
        <v>5</v>
      </c>
      <c r="E32" s="87">
        <v>309</v>
      </c>
      <c r="F32" s="87" t="s">
        <v>389</v>
      </c>
      <c r="G32" s="87" t="s">
        <v>390</v>
      </c>
      <c r="H32" s="87">
        <v>5</v>
      </c>
      <c r="I32" s="87">
        <v>309</v>
      </c>
      <c r="J32" s="87"/>
      <c r="K32" s="118"/>
      <c r="L32" s="87"/>
      <c r="M32" s="87"/>
      <c r="N32" s="87"/>
      <c r="O32" s="87"/>
      <c r="P32" s="87"/>
      <c r="Q32" s="87"/>
      <c r="R32" s="87"/>
      <c r="S32" s="87"/>
      <c r="T32" s="87"/>
      <c r="U32" s="115" t="s">
        <v>173</v>
      </c>
      <c r="V32" s="116">
        <f>'5Rx0L'!H55</f>
        <v>99.436584999999994</v>
      </c>
      <c r="W32" s="116">
        <f>'5Rx5L'!H223</f>
        <v>69.99170626315788</v>
      </c>
      <c r="X32" s="116">
        <f>'5Rx5L'!H247</f>
        <v>86.882113842105255</v>
      </c>
      <c r="Y32" s="116">
        <f>'5Rx5L'!H271</f>
        <v>86.059734733333329</v>
      </c>
      <c r="Z32" s="116">
        <f>'5Rx5L'!H295</f>
        <v>93.314249437499996</v>
      </c>
      <c r="AA32" s="117">
        <f>'5Rx5L'!H319</f>
        <v>90.265156812499995</v>
      </c>
      <c r="AB32" s="87"/>
      <c r="AC32" s="87"/>
    </row>
    <row r="33" spans="1:29" ht="15.75" thickBot="1" x14ac:dyDescent="0.3">
      <c r="A33" s="118" t="s">
        <v>205</v>
      </c>
      <c r="B33" s="87" t="s">
        <v>389</v>
      </c>
      <c r="C33" s="87" t="s">
        <v>386</v>
      </c>
      <c r="D33" s="87">
        <v>5</v>
      </c>
      <c r="E33" s="87">
        <v>309</v>
      </c>
      <c r="F33" s="87" t="s">
        <v>389</v>
      </c>
      <c r="G33" s="87" t="s">
        <v>376</v>
      </c>
      <c r="H33" s="87">
        <v>5</v>
      </c>
      <c r="I33" s="87">
        <v>309</v>
      </c>
      <c r="J33" s="87"/>
      <c r="K33" s="118"/>
      <c r="L33" s="87"/>
      <c r="M33" s="87"/>
      <c r="N33" s="87"/>
      <c r="O33" s="87"/>
      <c r="P33" s="87"/>
      <c r="Q33" s="87"/>
      <c r="R33" s="87"/>
      <c r="S33" s="87"/>
      <c r="T33" s="87"/>
      <c r="U33" s="115" t="s">
        <v>174</v>
      </c>
      <c r="V33" s="116">
        <f>'5Rx0L'!H79</f>
        <v>126.20323536842106</v>
      </c>
      <c r="W33" s="116">
        <f>'5Rx5L'!H343</f>
        <v>30</v>
      </c>
      <c r="X33" s="116">
        <f>'5Rx5L'!H367</f>
        <v>120.56346856250002</v>
      </c>
      <c r="Y33" s="116">
        <f>'5Rx5L'!H391</f>
        <v>121.67181121052631</v>
      </c>
      <c r="Z33" s="116">
        <f>'5Rx5L'!H415</f>
        <v>120.5187978125</v>
      </c>
      <c r="AA33" s="117">
        <f>'5Rx5L'!H439</f>
        <v>127.3715054</v>
      </c>
      <c r="AB33" s="87"/>
      <c r="AC33" s="87"/>
    </row>
    <row r="34" spans="1:29" ht="15.75" thickBot="1" x14ac:dyDescent="0.3">
      <c r="A34" s="118"/>
      <c r="B34" s="87"/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119" t="s">
        <v>175</v>
      </c>
      <c r="V34" s="120">
        <f>'5Rx0L'!H103</f>
        <v>135.54311863157895</v>
      </c>
      <c r="W34" s="120" t="str">
        <f>'5Rx5L'!H463</f>
        <v>NA</v>
      </c>
      <c r="X34" s="120">
        <f>'5Rx5L'!H487</f>
        <v>134.04625331578944</v>
      </c>
      <c r="Y34" s="120">
        <f>'5Rx5L'!H511</f>
        <v>134.94345489473687</v>
      </c>
      <c r="Z34" s="120">
        <f>'5Rx5L'!H535</f>
        <v>131.8623525882353</v>
      </c>
      <c r="AA34" s="121">
        <f>'5Rx5L'!H559</f>
        <v>131.463556125</v>
      </c>
      <c r="AB34" s="87"/>
      <c r="AC34" s="87"/>
    </row>
    <row r="35" spans="1:29" ht="15.75" thickTop="1" x14ac:dyDescent="0.25">
      <c r="A35" s="87"/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</row>
    <row r="36" spans="1:29" x14ac:dyDescent="0.25">
      <c r="A36" s="87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446"/>
  <sheetViews>
    <sheetView workbookViewId="0"/>
  </sheetViews>
  <sheetFormatPr defaultRowHeight="15" x14ac:dyDescent="0.25"/>
  <cols>
    <col min="1" max="1" width="13.7109375" style="39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85" customWidth="1"/>
    <col min="11" max="11" width="13.7109375" style="39" customWidth="1"/>
    <col min="14" max="14" width="2" style="19" customWidth="1"/>
    <col min="15" max="15" width="10.7109375" style="5" customWidth="1"/>
    <col min="16" max="17" width="10.7109375" style="6" customWidth="1"/>
    <col min="18" max="18" width="10.7109375" style="5" customWidth="1"/>
    <col min="19" max="19" width="10.7109375" style="6" customWidth="1"/>
    <col min="20" max="20" width="2" style="19" customWidth="1"/>
    <col min="21" max="16384" width="9.140625" style="3"/>
  </cols>
  <sheetData>
    <row r="1" spans="1:20" x14ac:dyDescent="0.25">
      <c r="B1" s="87" t="s">
        <v>95</v>
      </c>
      <c r="C1" s="87"/>
      <c r="E1" s="5" t="s">
        <v>1</v>
      </c>
      <c r="I1" s="31" t="s">
        <v>16</v>
      </c>
      <c r="L1" s="87"/>
      <c r="M1" s="87"/>
      <c r="O1" s="5" t="s">
        <v>1</v>
      </c>
      <c r="S1" s="31" t="s">
        <v>17</v>
      </c>
    </row>
    <row r="2" spans="1:20" x14ac:dyDescent="0.25">
      <c r="A2" s="38" t="s">
        <v>101</v>
      </c>
      <c r="B2" s="87" t="s">
        <v>246</v>
      </c>
      <c r="C2" s="87" t="s">
        <v>257</v>
      </c>
      <c r="F2" s="69" t="s">
        <v>203</v>
      </c>
      <c r="G2" s="69" t="s">
        <v>204</v>
      </c>
      <c r="H2" s="69" t="s">
        <v>205</v>
      </c>
      <c r="I2" s="69"/>
      <c r="J2" s="69"/>
      <c r="K2" s="38" t="s">
        <v>102</v>
      </c>
      <c r="L2" s="87"/>
      <c r="M2" s="87"/>
      <c r="P2" s="69" t="s">
        <v>203</v>
      </c>
      <c r="Q2" s="69" t="s">
        <v>204</v>
      </c>
      <c r="R2" s="69" t="s">
        <v>205</v>
      </c>
      <c r="S2" s="69" t="s">
        <v>206</v>
      </c>
      <c r="T2" s="69" t="s">
        <v>221</v>
      </c>
    </row>
    <row r="3" spans="1:20" x14ac:dyDescent="0.25">
      <c r="B3" s="87" t="s">
        <v>254</v>
      </c>
      <c r="C3" s="87" t="s">
        <v>266</v>
      </c>
      <c r="F3" s="43" t="str">
        <f>C8</f>
        <v>+20dBm CL Log Mag(dB)</v>
      </c>
      <c r="G3" s="43">
        <f>C214</f>
        <v>-9.2013273000000009</v>
      </c>
      <c r="H3" s="43">
        <f>C420</f>
        <v>-6.2913017</v>
      </c>
      <c r="I3" s="43"/>
      <c r="J3" s="43"/>
      <c r="L3" s="87"/>
      <c r="M3" s="87"/>
      <c r="P3" s="43">
        <f>M8</f>
        <v>0</v>
      </c>
      <c r="Q3" s="43">
        <f>M214</f>
        <v>0</v>
      </c>
      <c r="R3" s="43">
        <f>M420</f>
        <v>0</v>
      </c>
      <c r="S3" s="43">
        <f>M626</f>
        <v>0</v>
      </c>
    </row>
    <row r="4" spans="1:20" x14ac:dyDescent="0.25">
      <c r="B4" s="87" t="s">
        <v>98</v>
      </c>
      <c r="C4" s="87"/>
      <c r="H4" s="6"/>
      <c r="L4" s="87"/>
      <c r="M4" s="87"/>
      <c r="R4" s="6"/>
    </row>
    <row r="5" spans="1:20" x14ac:dyDescent="0.25">
      <c r="B5" s="87"/>
      <c r="C5" s="87"/>
      <c r="D5" s="20"/>
      <c r="E5" s="6">
        <f t="shared" ref="E5:E68" si="0">B9/1000000000</f>
        <v>15</v>
      </c>
      <c r="F5" s="6">
        <f t="shared" ref="F5:F68" si="1">C9</f>
        <v>-33.718139999999998</v>
      </c>
      <c r="G5" s="43">
        <f>C317</f>
        <v>-65.838843999999995</v>
      </c>
      <c r="H5" s="43">
        <f>C626</f>
        <v>-67.098716999999994</v>
      </c>
      <c r="I5" s="43"/>
      <c r="J5" s="43"/>
      <c r="L5" s="87"/>
      <c r="M5" s="87"/>
      <c r="N5" s="20"/>
      <c r="O5" s="6">
        <f t="shared" ref="O5:O68" si="2">L9/1000000000</f>
        <v>0</v>
      </c>
      <c r="P5" s="6">
        <f t="shared" ref="P5:P68" si="3">M9</f>
        <v>0</v>
      </c>
      <c r="Q5" s="43">
        <f t="shared" ref="Q5:Q68" si="4">M215</f>
        <v>0</v>
      </c>
      <c r="R5" s="43">
        <f t="shared" ref="R5:R68" si="5">M421</f>
        <v>0</v>
      </c>
      <c r="S5" s="43">
        <f t="shared" ref="S5:S68" si="6">M627</f>
        <v>0</v>
      </c>
      <c r="T5" s="20"/>
    </row>
    <row r="6" spans="1:20" x14ac:dyDescent="0.25">
      <c r="B6" s="87"/>
      <c r="C6" s="87"/>
      <c r="D6" s="20"/>
      <c r="E6" s="6">
        <f t="shared" si="0"/>
        <v>15.05749995</v>
      </c>
      <c r="F6" s="6">
        <f t="shared" si="1"/>
        <v>-33.022323999999998</v>
      </c>
      <c r="G6" s="43">
        <f t="shared" ref="G6:G69" si="7">C318</f>
        <v>-66.162604999999999</v>
      </c>
      <c r="H6" s="43">
        <f t="shared" ref="H6:H69" si="8">C627</f>
        <v>-68.355170999999999</v>
      </c>
      <c r="I6" s="43"/>
      <c r="J6" s="43"/>
      <c r="L6" s="87"/>
      <c r="M6" s="87"/>
      <c r="N6" s="20"/>
      <c r="O6" s="6">
        <f t="shared" si="2"/>
        <v>0</v>
      </c>
      <c r="P6" s="6">
        <f t="shared" si="3"/>
        <v>0</v>
      </c>
      <c r="Q6" s="43">
        <f t="shared" si="4"/>
        <v>0</v>
      </c>
      <c r="R6" s="43">
        <f t="shared" si="5"/>
        <v>0</v>
      </c>
      <c r="S6" s="43">
        <f t="shared" si="6"/>
        <v>0</v>
      </c>
      <c r="T6" s="20"/>
    </row>
    <row r="7" spans="1:20" x14ac:dyDescent="0.25">
      <c r="B7" s="87" t="s">
        <v>99</v>
      </c>
      <c r="C7" s="87"/>
      <c r="D7" s="20"/>
      <c r="E7" s="6">
        <f t="shared" si="0"/>
        <v>15.114999900000001</v>
      </c>
      <c r="F7" s="6">
        <f t="shared" si="1"/>
        <v>-31.756128</v>
      </c>
      <c r="G7" s="43">
        <f t="shared" si="7"/>
        <v>-64.259681999999998</v>
      </c>
      <c r="H7" s="43">
        <f t="shared" si="8"/>
        <v>-68.692031999999998</v>
      </c>
      <c r="I7" s="43"/>
      <c r="J7" s="43"/>
      <c r="L7" s="87"/>
      <c r="M7" s="87"/>
      <c r="N7" s="20"/>
      <c r="O7" s="6">
        <f t="shared" si="2"/>
        <v>0</v>
      </c>
      <c r="P7" s="6">
        <f t="shared" si="3"/>
        <v>0</v>
      </c>
      <c r="Q7" s="43">
        <f t="shared" si="4"/>
        <v>0</v>
      </c>
      <c r="R7" s="43">
        <f t="shared" si="5"/>
        <v>0</v>
      </c>
      <c r="S7" s="43">
        <f t="shared" si="6"/>
        <v>0</v>
      </c>
      <c r="T7" s="20"/>
    </row>
    <row r="8" spans="1:20" x14ac:dyDescent="0.25">
      <c r="B8" s="87" t="s">
        <v>19</v>
      </c>
      <c r="C8" s="87" t="s">
        <v>316</v>
      </c>
      <c r="D8" s="20"/>
      <c r="E8" s="6">
        <f t="shared" si="0"/>
        <v>15.172499849999999</v>
      </c>
      <c r="F8" s="6">
        <f t="shared" si="1"/>
        <v>-30.173400999999998</v>
      </c>
      <c r="G8" s="43">
        <f t="shared" si="7"/>
        <v>-63.997737999999998</v>
      </c>
      <c r="H8" s="43">
        <f t="shared" si="8"/>
        <v>-68.563393000000005</v>
      </c>
      <c r="I8" s="43"/>
      <c r="J8" s="43"/>
      <c r="L8" s="87"/>
      <c r="M8" s="87"/>
      <c r="N8" s="20"/>
      <c r="O8" s="6">
        <f t="shared" si="2"/>
        <v>0</v>
      </c>
      <c r="P8" s="6">
        <f t="shared" si="3"/>
        <v>0</v>
      </c>
      <c r="Q8" s="43">
        <f t="shared" si="4"/>
        <v>0</v>
      </c>
      <c r="R8" s="43">
        <f t="shared" si="5"/>
        <v>0</v>
      </c>
      <c r="S8" s="43">
        <f t="shared" si="6"/>
        <v>0</v>
      </c>
      <c r="T8" s="20"/>
    </row>
    <row r="9" spans="1:20" x14ac:dyDescent="0.25">
      <c r="B9" s="87">
        <v>15000000000</v>
      </c>
      <c r="C9" s="87">
        <v>-33.718139999999998</v>
      </c>
      <c r="D9" s="20"/>
      <c r="E9" s="6">
        <f t="shared" si="0"/>
        <v>15.2299998</v>
      </c>
      <c r="F9" s="6">
        <f t="shared" si="1"/>
        <v>-27.808329000000001</v>
      </c>
      <c r="G9" s="43">
        <f t="shared" si="7"/>
        <v>-61.750518999999997</v>
      </c>
      <c r="H9" s="43">
        <f t="shared" si="8"/>
        <v>-68.019729999999996</v>
      </c>
      <c r="I9" s="43"/>
      <c r="J9" s="43"/>
      <c r="L9" s="87"/>
      <c r="M9" s="87"/>
      <c r="N9" s="20"/>
      <c r="O9" s="6">
        <f t="shared" si="2"/>
        <v>0</v>
      </c>
      <c r="P9" s="6">
        <f t="shared" si="3"/>
        <v>0</v>
      </c>
      <c r="Q9" s="43">
        <f t="shared" si="4"/>
        <v>0</v>
      </c>
      <c r="R9" s="43">
        <f t="shared" si="5"/>
        <v>0</v>
      </c>
      <c r="S9" s="43">
        <f t="shared" si="6"/>
        <v>0</v>
      </c>
      <c r="T9" s="20"/>
    </row>
    <row r="10" spans="1:20" x14ac:dyDescent="0.25">
      <c r="B10" s="87">
        <v>15057499950</v>
      </c>
      <c r="C10" s="87">
        <v>-33.022323999999998</v>
      </c>
      <c r="D10" s="20"/>
      <c r="E10" s="6">
        <f t="shared" si="0"/>
        <v>15.28749975</v>
      </c>
      <c r="F10" s="6">
        <f t="shared" si="1"/>
        <v>-24.299934</v>
      </c>
      <c r="G10" s="43">
        <f t="shared" si="7"/>
        <v>-59.724311999999998</v>
      </c>
      <c r="H10" s="43">
        <f t="shared" si="8"/>
        <v>-67.115509000000003</v>
      </c>
      <c r="I10" s="43"/>
      <c r="J10" s="43"/>
      <c r="L10" s="87"/>
      <c r="M10" s="87"/>
      <c r="N10" s="20"/>
      <c r="O10" s="6">
        <f t="shared" si="2"/>
        <v>0</v>
      </c>
      <c r="P10" s="6">
        <f t="shared" si="3"/>
        <v>0</v>
      </c>
      <c r="Q10" s="43">
        <f t="shared" si="4"/>
        <v>0</v>
      </c>
      <c r="R10" s="43">
        <f t="shared" si="5"/>
        <v>0</v>
      </c>
      <c r="S10" s="43">
        <f t="shared" si="6"/>
        <v>0</v>
      </c>
      <c r="T10" s="20"/>
    </row>
    <row r="11" spans="1:20" x14ac:dyDescent="0.25">
      <c r="B11" s="87">
        <v>15114999900</v>
      </c>
      <c r="C11" s="87">
        <v>-31.756128</v>
      </c>
      <c r="D11" s="20"/>
      <c r="E11" s="6">
        <f t="shared" si="0"/>
        <v>15.344999700000001</v>
      </c>
      <c r="F11" s="6">
        <f t="shared" si="1"/>
        <v>-21.412724000000001</v>
      </c>
      <c r="G11" s="43">
        <f t="shared" si="7"/>
        <v>-54.756393000000003</v>
      </c>
      <c r="H11" s="43">
        <f t="shared" si="8"/>
        <v>-68.090384999999998</v>
      </c>
      <c r="I11" s="43"/>
      <c r="J11" s="43"/>
      <c r="L11" s="87"/>
      <c r="M11" s="87"/>
      <c r="N11" s="20"/>
      <c r="O11" s="6">
        <f t="shared" si="2"/>
        <v>0</v>
      </c>
      <c r="P11" s="6">
        <f t="shared" si="3"/>
        <v>0</v>
      </c>
      <c r="Q11" s="43">
        <f t="shared" si="4"/>
        <v>0</v>
      </c>
      <c r="R11" s="43">
        <f t="shared" si="5"/>
        <v>0</v>
      </c>
      <c r="S11" s="43">
        <f t="shared" si="6"/>
        <v>0</v>
      </c>
      <c r="T11" s="20"/>
    </row>
    <row r="12" spans="1:20" x14ac:dyDescent="0.25">
      <c r="B12" s="87">
        <v>15172499850</v>
      </c>
      <c r="C12" s="87">
        <v>-30.173400999999998</v>
      </c>
      <c r="D12" s="20"/>
      <c r="E12" s="6">
        <f t="shared" si="0"/>
        <v>15.402499649999999</v>
      </c>
      <c r="F12" s="6">
        <f t="shared" si="1"/>
        <v>-19.787914000000001</v>
      </c>
      <c r="G12" s="43">
        <f t="shared" si="7"/>
        <v>-49.933715999999997</v>
      </c>
      <c r="H12" s="43">
        <f t="shared" si="8"/>
        <v>-67.286361999999997</v>
      </c>
      <c r="I12" s="43"/>
      <c r="J12" s="43"/>
      <c r="L12" s="87"/>
      <c r="M12" s="87"/>
      <c r="N12" s="20"/>
      <c r="O12" s="6">
        <f t="shared" si="2"/>
        <v>0</v>
      </c>
      <c r="P12" s="6">
        <f t="shared" si="3"/>
        <v>0</v>
      </c>
      <c r="Q12" s="43">
        <f t="shared" si="4"/>
        <v>0</v>
      </c>
      <c r="R12" s="43">
        <f t="shared" si="5"/>
        <v>0</v>
      </c>
      <c r="S12" s="43">
        <f t="shared" si="6"/>
        <v>0</v>
      </c>
      <c r="T12" s="20"/>
    </row>
    <row r="13" spans="1:20" x14ac:dyDescent="0.25">
      <c r="B13" s="87">
        <v>15229999800</v>
      </c>
      <c r="C13" s="87">
        <v>-27.808329000000001</v>
      </c>
      <c r="D13" s="20"/>
      <c r="E13" s="6">
        <f t="shared" si="0"/>
        <v>15.4599996</v>
      </c>
      <c r="F13" s="6">
        <f t="shared" si="1"/>
        <v>-18.185081</v>
      </c>
      <c r="G13" s="43">
        <f t="shared" si="7"/>
        <v>-49.290801999999999</v>
      </c>
      <c r="H13" s="43">
        <f t="shared" si="8"/>
        <v>-67.794692999999995</v>
      </c>
      <c r="I13" s="43"/>
      <c r="J13" s="43"/>
      <c r="L13" s="87"/>
      <c r="M13" s="87"/>
      <c r="N13" s="20"/>
      <c r="O13" s="6">
        <f t="shared" si="2"/>
        <v>0</v>
      </c>
      <c r="P13" s="6">
        <f t="shared" si="3"/>
        <v>0</v>
      </c>
      <c r="Q13" s="43">
        <f t="shared" si="4"/>
        <v>0</v>
      </c>
      <c r="R13" s="43">
        <f t="shared" si="5"/>
        <v>0</v>
      </c>
      <c r="S13" s="43">
        <f t="shared" si="6"/>
        <v>0</v>
      </c>
      <c r="T13" s="20"/>
    </row>
    <row r="14" spans="1:20" x14ac:dyDescent="0.25">
      <c r="B14" s="87">
        <v>15287499750</v>
      </c>
      <c r="C14" s="87">
        <v>-24.299934</v>
      </c>
      <c r="D14" s="20"/>
      <c r="E14" s="6">
        <f t="shared" si="0"/>
        <v>15.51749955</v>
      </c>
      <c r="F14" s="6">
        <f t="shared" si="1"/>
        <v>-16.778373999999999</v>
      </c>
      <c r="G14" s="43">
        <f t="shared" si="7"/>
        <v>-50.594639000000001</v>
      </c>
      <c r="H14" s="43">
        <f t="shared" si="8"/>
        <v>-66.118117999999996</v>
      </c>
      <c r="I14" s="43"/>
      <c r="J14" s="43"/>
      <c r="L14" s="87"/>
      <c r="M14" s="87"/>
      <c r="N14" s="20"/>
      <c r="O14" s="6">
        <f t="shared" si="2"/>
        <v>0</v>
      </c>
      <c r="P14" s="6">
        <f t="shared" si="3"/>
        <v>0</v>
      </c>
      <c r="Q14" s="43">
        <f t="shared" si="4"/>
        <v>0</v>
      </c>
      <c r="R14" s="43">
        <f t="shared" si="5"/>
        <v>0</v>
      </c>
      <c r="S14" s="43">
        <f t="shared" si="6"/>
        <v>0</v>
      </c>
      <c r="T14" s="20"/>
    </row>
    <row r="15" spans="1:20" x14ac:dyDescent="0.25">
      <c r="B15" s="87">
        <v>15344999700</v>
      </c>
      <c r="C15" s="87">
        <v>-21.412724000000001</v>
      </c>
      <c r="D15" s="20"/>
      <c r="E15" s="6">
        <f t="shared" si="0"/>
        <v>15.574999500000001</v>
      </c>
      <c r="F15" s="6">
        <f t="shared" si="1"/>
        <v>-18.919257999999999</v>
      </c>
      <c r="G15" s="43">
        <f t="shared" si="7"/>
        <v>-49.204062999999998</v>
      </c>
      <c r="H15" s="43">
        <f t="shared" si="8"/>
        <v>-64.950835999999995</v>
      </c>
      <c r="I15" s="43"/>
      <c r="J15" s="43"/>
      <c r="L15" s="87"/>
      <c r="M15" s="87"/>
      <c r="N15" s="20"/>
      <c r="O15" s="6">
        <f t="shared" si="2"/>
        <v>0</v>
      </c>
      <c r="P15" s="6">
        <f t="shared" si="3"/>
        <v>0</v>
      </c>
      <c r="Q15" s="43">
        <f t="shared" si="4"/>
        <v>0</v>
      </c>
      <c r="R15" s="43">
        <f t="shared" si="5"/>
        <v>0</v>
      </c>
      <c r="S15" s="43">
        <f t="shared" si="6"/>
        <v>0</v>
      </c>
      <c r="T15" s="20"/>
    </row>
    <row r="16" spans="1:20" x14ac:dyDescent="0.25">
      <c r="B16" s="87">
        <v>15402499650</v>
      </c>
      <c r="C16" s="87">
        <v>-19.787914000000001</v>
      </c>
      <c r="D16" s="20"/>
      <c r="E16" s="6">
        <f t="shared" si="0"/>
        <v>15.632499449999999</v>
      </c>
      <c r="F16" s="6">
        <f t="shared" si="1"/>
        <v>-18.205711000000001</v>
      </c>
      <c r="G16" s="43">
        <f t="shared" si="7"/>
        <v>-44.637047000000003</v>
      </c>
      <c r="H16" s="43">
        <f t="shared" si="8"/>
        <v>-66.439682000000005</v>
      </c>
      <c r="I16" s="43"/>
      <c r="J16" s="43"/>
      <c r="L16" s="87"/>
      <c r="M16" s="87"/>
      <c r="N16" s="20"/>
      <c r="O16" s="6">
        <f t="shared" si="2"/>
        <v>0</v>
      </c>
      <c r="P16" s="6">
        <f t="shared" si="3"/>
        <v>0</v>
      </c>
      <c r="Q16" s="43">
        <f t="shared" si="4"/>
        <v>0</v>
      </c>
      <c r="R16" s="43">
        <f t="shared" si="5"/>
        <v>0</v>
      </c>
      <c r="S16" s="43">
        <f t="shared" si="6"/>
        <v>0</v>
      </c>
      <c r="T16" s="20"/>
    </row>
    <row r="17" spans="2:20" x14ac:dyDescent="0.25">
      <c r="B17" s="87">
        <v>15459999600</v>
      </c>
      <c r="C17" s="87">
        <v>-18.185081</v>
      </c>
      <c r="D17" s="20"/>
      <c r="E17" s="6">
        <f t="shared" si="0"/>
        <v>15.6899994</v>
      </c>
      <c r="F17" s="6">
        <f t="shared" si="1"/>
        <v>-16.639267</v>
      </c>
      <c r="G17" s="43">
        <f t="shared" si="7"/>
        <v>-41.125107</v>
      </c>
      <c r="H17" s="43">
        <f t="shared" si="8"/>
        <v>-65.986075999999997</v>
      </c>
      <c r="I17" s="43"/>
      <c r="J17" s="43"/>
      <c r="L17" s="87"/>
      <c r="M17" s="87"/>
      <c r="N17" s="20"/>
      <c r="O17" s="6">
        <f t="shared" si="2"/>
        <v>0</v>
      </c>
      <c r="P17" s="6">
        <f t="shared" si="3"/>
        <v>0</v>
      </c>
      <c r="Q17" s="43">
        <f t="shared" si="4"/>
        <v>0</v>
      </c>
      <c r="R17" s="43">
        <f t="shared" si="5"/>
        <v>0</v>
      </c>
      <c r="S17" s="43">
        <f t="shared" si="6"/>
        <v>0</v>
      </c>
      <c r="T17" s="20"/>
    </row>
    <row r="18" spans="2:20" x14ac:dyDescent="0.25">
      <c r="B18" s="87">
        <v>15517499550</v>
      </c>
      <c r="C18" s="87">
        <v>-16.778373999999999</v>
      </c>
      <c r="D18" s="20"/>
      <c r="E18" s="6">
        <f t="shared" si="0"/>
        <v>15.74749935</v>
      </c>
      <c r="F18" s="6">
        <f t="shared" si="1"/>
        <v>-15.174481</v>
      </c>
      <c r="G18" s="43">
        <f t="shared" si="7"/>
        <v>-38.411315999999999</v>
      </c>
      <c r="H18" s="43">
        <f t="shared" si="8"/>
        <v>-67.239318999999995</v>
      </c>
      <c r="I18" s="43"/>
      <c r="J18" s="43"/>
      <c r="L18" s="87"/>
      <c r="M18" s="87"/>
      <c r="N18" s="20"/>
      <c r="O18" s="6">
        <f t="shared" si="2"/>
        <v>0</v>
      </c>
      <c r="P18" s="6">
        <f t="shared" si="3"/>
        <v>0</v>
      </c>
      <c r="Q18" s="43">
        <f t="shared" si="4"/>
        <v>0</v>
      </c>
      <c r="R18" s="43">
        <f t="shared" si="5"/>
        <v>0</v>
      </c>
      <c r="S18" s="43">
        <f t="shared" si="6"/>
        <v>0</v>
      </c>
      <c r="T18" s="20"/>
    </row>
    <row r="19" spans="2:20" x14ac:dyDescent="0.25">
      <c r="B19" s="87">
        <v>15574999500</v>
      </c>
      <c r="C19" s="87">
        <v>-18.919257999999999</v>
      </c>
      <c r="D19" s="20"/>
      <c r="E19" s="6">
        <f t="shared" si="0"/>
        <v>15.8049993</v>
      </c>
      <c r="F19" s="6">
        <f t="shared" si="1"/>
        <v>-14.644037000000001</v>
      </c>
      <c r="G19" s="43">
        <f t="shared" si="7"/>
        <v>-34.810001</v>
      </c>
      <c r="H19" s="43">
        <f t="shared" si="8"/>
        <v>-64.556258999999997</v>
      </c>
      <c r="I19" s="43"/>
      <c r="J19" s="43"/>
      <c r="L19" s="87"/>
      <c r="M19" s="87"/>
      <c r="N19" s="20"/>
      <c r="O19" s="6">
        <f t="shared" si="2"/>
        <v>0</v>
      </c>
      <c r="P19" s="6">
        <f t="shared" si="3"/>
        <v>0</v>
      </c>
      <c r="Q19" s="43">
        <f t="shared" si="4"/>
        <v>0</v>
      </c>
      <c r="R19" s="43">
        <f t="shared" si="5"/>
        <v>0</v>
      </c>
      <c r="S19" s="43">
        <f t="shared" si="6"/>
        <v>0</v>
      </c>
      <c r="T19" s="20"/>
    </row>
    <row r="20" spans="2:20" x14ac:dyDescent="0.25">
      <c r="B20" s="87">
        <v>15632499450</v>
      </c>
      <c r="C20" s="87">
        <v>-18.205711000000001</v>
      </c>
      <c r="D20" s="20"/>
      <c r="E20" s="6">
        <f t="shared" si="0"/>
        <v>15.862499250000001</v>
      </c>
      <c r="F20" s="6">
        <f t="shared" si="1"/>
        <v>-11.806540999999999</v>
      </c>
      <c r="G20" s="43">
        <f t="shared" si="7"/>
        <v>-32.561821000000002</v>
      </c>
      <c r="H20" s="43">
        <f t="shared" si="8"/>
        <v>-64.576117999999994</v>
      </c>
      <c r="I20" s="43"/>
      <c r="J20" s="43"/>
      <c r="L20" s="87"/>
      <c r="M20" s="87"/>
      <c r="N20" s="20"/>
      <c r="O20" s="6">
        <f t="shared" si="2"/>
        <v>0</v>
      </c>
      <c r="P20" s="6">
        <f t="shared" si="3"/>
        <v>0</v>
      </c>
      <c r="Q20" s="43">
        <f t="shared" si="4"/>
        <v>0</v>
      </c>
      <c r="R20" s="43">
        <f t="shared" si="5"/>
        <v>0</v>
      </c>
      <c r="S20" s="43">
        <f t="shared" si="6"/>
        <v>0</v>
      </c>
      <c r="T20" s="20"/>
    </row>
    <row r="21" spans="2:20" x14ac:dyDescent="0.25">
      <c r="B21" s="87">
        <v>15689999400</v>
      </c>
      <c r="C21" s="87">
        <v>-16.639267</v>
      </c>
      <c r="D21" s="20"/>
      <c r="E21" s="6">
        <f t="shared" si="0"/>
        <v>15.919999199999999</v>
      </c>
      <c r="F21" s="6">
        <f t="shared" si="1"/>
        <v>-11.580557000000001</v>
      </c>
      <c r="G21" s="43">
        <f t="shared" si="7"/>
        <v>-34.055542000000003</v>
      </c>
      <c r="H21" s="43">
        <f t="shared" si="8"/>
        <v>-63.354751999999998</v>
      </c>
      <c r="I21" s="43"/>
      <c r="J21" s="43"/>
      <c r="L21" s="87"/>
      <c r="M21" s="87"/>
      <c r="N21" s="20"/>
      <c r="O21" s="6">
        <f t="shared" si="2"/>
        <v>0</v>
      </c>
      <c r="P21" s="6">
        <f t="shared" si="3"/>
        <v>0</v>
      </c>
      <c r="Q21" s="43">
        <f t="shared" si="4"/>
        <v>0</v>
      </c>
      <c r="R21" s="43">
        <f t="shared" si="5"/>
        <v>0</v>
      </c>
      <c r="S21" s="43">
        <f t="shared" si="6"/>
        <v>0</v>
      </c>
      <c r="T21" s="20"/>
    </row>
    <row r="22" spans="2:20" x14ac:dyDescent="0.25">
      <c r="B22" s="87">
        <v>15747499350</v>
      </c>
      <c r="C22" s="87">
        <v>-15.174481</v>
      </c>
      <c r="D22" s="20"/>
      <c r="E22" s="6">
        <f t="shared" si="0"/>
        <v>15.97749915</v>
      </c>
      <c r="F22" s="6">
        <f t="shared" si="1"/>
        <v>-11.231985</v>
      </c>
      <c r="G22" s="43">
        <f t="shared" si="7"/>
        <v>-35.728839999999998</v>
      </c>
      <c r="H22" s="43">
        <f t="shared" si="8"/>
        <v>-63.015121000000001</v>
      </c>
      <c r="I22" s="43"/>
      <c r="J22" s="43"/>
      <c r="L22" s="87"/>
      <c r="M22" s="87"/>
      <c r="N22" s="20"/>
      <c r="O22" s="6">
        <f t="shared" si="2"/>
        <v>0</v>
      </c>
      <c r="P22" s="6">
        <f t="shared" si="3"/>
        <v>0</v>
      </c>
      <c r="Q22" s="43">
        <f t="shared" si="4"/>
        <v>0</v>
      </c>
      <c r="R22" s="43">
        <f t="shared" si="5"/>
        <v>0</v>
      </c>
      <c r="S22" s="43">
        <f t="shared" si="6"/>
        <v>0</v>
      </c>
      <c r="T22" s="20"/>
    </row>
    <row r="23" spans="2:20" x14ac:dyDescent="0.25">
      <c r="B23" s="87">
        <v>15804999300</v>
      </c>
      <c r="C23" s="87">
        <v>-14.644037000000001</v>
      </c>
      <c r="D23" s="20"/>
      <c r="E23" s="6">
        <f t="shared" si="0"/>
        <v>16.0349991</v>
      </c>
      <c r="F23" s="6">
        <f t="shared" si="1"/>
        <v>-10.976622000000001</v>
      </c>
      <c r="G23" s="43">
        <f t="shared" si="7"/>
        <v>-32.162354000000001</v>
      </c>
      <c r="H23" s="43">
        <f t="shared" si="8"/>
        <v>-60.814414999999997</v>
      </c>
      <c r="I23" s="43"/>
      <c r="J23" s="43"/>
      <c r="L23" s="87"/>
      <c r="M23" s="87"/>
      <c r="N23" s="20"/>
      <c r="O23" s="6">
        <f t="shared" si="2"/>
        <v>0</v>
      </c>
      <c r="P23" s="6">
        <f t="shared" si="3"/>
        <v>0</v>
      </c>
      <c r="Q23" s="43">
        <f t="shared" si="4"/>
        <v>0</v>
      </c>
      <c r="R23" s="43">
        <f t="shared" si="5"/>
        <v>0</v>
      </c>
      <c r="S23" s="43">
        <f t="shared" si="6"/>
        <v>0</v>
      </c>
      <c r="T23" s="20"/>
    </row>
    <row r="24" spans="2:20" x14ac:dyDescent="0.25">
      <c r="B24" s="87">
        <v>15862499250</v>
      </c>
      <c r="C24" s="87">
        <v>-11.806540999999999</v>
      </c>
      <c r="D24" s="20"/>
      <c r="E24" s="6">
        <f t="shared" si="0"/>
        <v>16.092499050000001</v>
      </c>
      <c r="F24" s="6">
        <f t="shared" si="1"/>
        <v>-10.577598</v>
      </c>
      <c r="G24" s="43">
        <f t="shared" si="7"/>
        <v>-25.198270999999998</v>
      </c>
      <c r="H24" s="43">
        <f t="shared" si="8"/>
        <v>-57.581417000000002</v>
      </c>
      <c r="I24" s="43"/>
      <c r="J24" s="43"/>
      <c r="L24" s="87"/>
      <c r="M24" s="87"/>
      <c r="N24" s="20"/>
      <c r="O24" s="6">
        <f t="shared" si="2"/>
        <v>0</v>
      </c>
      <c r="P24" s="6">
        <f t="shared" si="3"/>
        <v>0</v>
      </c>
      <c r="Q24" s="43">
        <f t="shared" si="4"/>
        <v>0</v>
      </c>
      <c r="R24" s="43">
        <f t="shared" si="5"/>
        <v>0</v>
      </c>
      <c r="S24" s="43">
        <f t="shared" si="6"/>
        <v>0</v>
      </c>
      <c r="T24" s="20"/>
    </row>
    <row r="25" spans="2:20" x14ac:dyDescent="0.25">
      <c r="B25" s="87">
        <v>15919999200</v>
      </c>
      <c r="C25" s="87">
        <v>-11.580557000000001</v>
      </c>
      <c r="D25" s="20"/>
      <c r="E25" s="6">
        <f t="shared" si="0"/>
        <v>16.149999000000001</v>
      </c>
      <c r="F25" s="6">
        <f t="shared" si="1"/>
        <v>-10.019767</v>
      </c>
      <c r="G25" s="43">
        <f t="shared" si="7"/>
        <v>-20.515135000000001</v>
      </c>
      <c r="H25" s="43">
        <f t="shared" si="8"/>
        <v>-55.223838999999998</v>
      </c>
      <c r="I25" s="43"/>
      <c r="J25" s="43"/>
      <c r="L25" s="87"/>
      <c r="M25" s="87"/>
      <c r="N25" s="20"/>
      <c r="O25" s="6">
        <f t="shared" si="2"/>
        <v>0</v>
      </c>
      <c r="P25" s="6">
        <f t="shared" si="3"/>
        <v>0</v>
      </c>
      <c r="Q25" s="43">
        <f t="shared" si="4"/>
        <v>0</v>
      </c>
      <c r="R25" s="43">
        <f t="shared" si="5"/>
        <v>0</v>
      </c>
      <c r="S25" s="43">
        <f t="shared" si="6"/>
        <v>0</v>
      </c>
      <c r="T25" s="20"/>
    </row>
    <row r="26" spans="2:20" x14ac:dyDescent="0.25">
      <c r="B26" s="87">
        <v>15977499150</v>
      </c>
      <c r="C26" s="87">
        <v>-11.231985</v>
      </c>
      <c r="D26" s="20"/>
      <c r="E26" s="6">
        <f t="shared" si="0"/>
        <v>16.207498950000002</v>
      </c>
      <c r="F26" s="6">
        <f t="shared" si="1"/>
        <v>-9.6021041999999994</v>
      </c>
      <c r="G26" s="43">
        <f t="shared" si="7"/>
        <v>-19.687726999999999</v>
      </c>
      <c r="H26" s="43">
        <f t="shared" si="8"/>
        <v>-54.418574999999997</v>
      </c>
      <c r="I26" s="43"/>
      <c r="J26" s="43"/>
      <c r="L26" s="87"/>
      <c r="M26" s="87"/>
      <c r="N26" s="20"/>
      <c r="O26" s="6">
        <f t="shared" si="2"/>
        <v>0</v>
      </c>
      <c r="P26" s="6">
        <f t="shared" si="3"/>
        <v>0</v>
      </c>
      <c r="Q26" s="43">
        <f t="shared" si="4"/>
        <v>0</v>
      </c>
      <c r="R26" s="43">
        <f t="shared" si="5"/>
        <v>0</v>
      </c>
      <c r="S26" s="43">
        <f t="shared" si="6"/>
        <v>0</v>
      </c>
      <c r="T26" s="20"/>
    </row>
    <row r="27" spans="2:20" x14ac:dyDescent="0.25">
      <c r="B27" s="87">
        <v>16034999100</v>
      </c>
      <c r="C27" s="87">
        <v>-10.976622000000001</v>
      </c>
      <c r="D27" s="20"/>
      <c r="E27" s="6">
        <f t="shared" si="0"/>
        <v>16.264998899999998</v>
      </c>
      <c r="F27" s="6">
        <f t="shared" si="1"/>
        <v>-9.4308604999999996</v>
      </c>
      <c r="G27" s="43">
        <f t="shared" si="7"/>
        <v>-19.289937999999999</v>
      </c>
      <c r="H27" s="43">
        <f t="shared" si="8"/>
        <v>-53.330714999999998</v>
      </c>
      <c r="I27" s="43"/>
      <c r="J27" s="43"/>
      <c r="L27" s="87"/>
      <c r="M27" s="87"/>
      <c r="N27" s="20"/>
      <c r="O27" s="6">
        <f t="shared" si="2"/>
        <v>0</v>
      </c>
      <c r="P27" s="6">
        <f t="shared" si="3"/>
        <v>0</v>
      </c>
      <c r="Q27" s="43">
        <f t="shared" si="4"/>
        <v>0</v>
      </c>
      <c r="R27" s="43">
        <f t="shared" si="5"/>
        <v>0</v>
      </c>
      <c r="S27" s="43">
        <f t="shared" si="6"/>
        <v>0</v>
      </c>
      <c r="T27" s="20"/>
    </row>
    <row r="28" spans="2:20" x14ac:dyDescent="0.25">
      <c r="B28" s="87">
        <v>16092499050</v>
      </c>
      <c r="C28" s="87">
        <v>-10.577598</v>
      </c>
      <c r="D28" s="20"/>
      <c r="E28" s="6">
        <f t="shared" si="0"/>
        <v>16.322498849999999</v>
      </c>
      <c r="F28" s="6">
        <f t="shared" si="1"/>
        <v>-9.3334788999999994</v>
      </c>
      <c r="G28" s="43">
        <f t="shared" si="7"/>
        <v>-17.612631</v>
      </c>
      <c r="H28" s="43">
        <f t="shared" si="8"/>
        <v>-50.466743000000001</v>
      </c>
      <c r="I28" s="43"/>
      <c r="J28" s="43"/>
      <c r="L28" s="87"/>
      <c r="M28" s="87"/>
      <c r="N28" s="20"/>
      <c r="O28" s="6">
        <f t="shared" si="2"/>
        <v>0</v>
      </c>
      <c r="P28" s="6">
        <f t="shared" si="3"/>
        <v>0</v>
      </c>
      <c r="Q28" s="43">
        <f t="shared" si="4"/>
        <v>0</v>
      </c>
      <c r="R28" s="43">
        <f t="shared" si="5"/>
        <v>0</v>
      </c>
      <c r="S28" s="43">
        <f t="shared" si="6"/>
        <v>0</v>
      </c>
      <c r="T28" s="20"/>
    </row>
    <row r="29" spans="2:20" x14ac:dyDescent="0.25">
      <c r="B29" s="87">
        <v>16149999000</v>
      </c>
      <c r="C29" s="87">
        <v>-10.019767</v>
      </c>
      <c r="D29" s="20"/>
      <c r="E29" s="6">
        <f t="shared" si="0"/>
        <v>16.379998799999999</v>
      </c>
      <c r="F29" s="6">
        <f t="shared" si="1"/>
        <v>-9.2329644999999996</v>
      </c>
      <c r="G29" s="43">
        <f t="shared" si="7"/>
        <v>-15.704319</v>
      </c>
      <c r="H29" s="43">
        <f t="shared" si="8"/>
        <v>-47.445019000000002</v>
      </c>
      <c r="I29" s="43"/>
      <c r="J29" s="43"/>
      <c r="L29" s="87"/>
      <c r="M29" s="87"/>
      <c r="N29" s="20"/>
      <c r="O29" s="6">
        <f t="shared" si="2"/>
        <v>0</v>
      </c>
      <c r="P29" s="6">
        <f t="shared" si="3"/>
        <v>0</v>
      </c>
      <c r="Q29" s="43">
        <f t="shared" si="4"/>
        <v>0</v>
      </c>
      <c r="R29" s="43">
        <f t="shared" si="5"/>
        <v>0</v>
      </c>
      <c r="S29" s="43">
        <f t="shared" si="6"/>
        <v>0</v>
      </c>
      <c r="T29" s="20"/>
    </row>
    <row r="30" spans="2:20" x14ac:dyDescent="0.25">
      <c r="B30" s="87">
        <v>16207498950</v>
      </c>
      <c r="C30" s="87">
        <v>-9.6021041999999994</v>
      </c>
      <c r="D30" s="20"/>
      <c r="E30" s="6">
        <f t="shared" si="0"/>
        <v>16.43749875</v>
      </c>
      <c r="F30" s="6">
        <f t="shared" si="1"/>
        <v>-9.0683717999999995</v>
      </c>
      <c r="G30" s="43">
        <f t="shared" si="7"/>
        <v>-14.457814000000001</v>
      </c>
      <c r="H30" s="43">
        <f t="shared" si="8"/>
        <v>-44.931499000000002</v>
      </c>
      <c r="I30" s="43"/>
      <c r="J30" s="43"/>
      <c r="L30" s="87"/>
      <c r="M30" s="87"/>
      <c r="N30" s="20"/>
      <c r="O30" s="6">
        <f t="shared" si="2"/>
        <v>0</v>
      </c>
      <c r="P30" s="6">
        <f t="shared" si="3"/>
        <v>0</v>
      </c>
      <c r="Q30" s="43">
        <f t="shared" si="4"/>
        <v>0</v>
      </c>
      <c r="R30" s="43">
        <f t="shared" si="5"/>
        <v>0</v>
      </c>
      <c r="S30" s="43">
        <f t="shared" si="6"/>
        <v>0</v>
      </c>
      <c r="T30" s="20"/>
    </row>
    <row r="31" spans="2:20" x14ac:dyDescent="0.25">
      <c r="B31" s="87">
        <v>16264998900</v>
      </c>
      <c r="C31" s="87">
        <v>-9.4308604999999996</v>
      </c>
      <c r="D31" s="20"/>
      <c r="E31" s="6">
        <f t="shared" si="0"/>
        <v>16.4949987</v>
      </c>
      <c r="F31" s="6">
        <f t="shared" si="1"/>
        <v>-8.9138794000000008</v>
      </c>
      <c r="G31" s="43">
        <f t="shared" si="7"/>
        <v>-13.267339</v>
      </c>
      <c r="H31" s="43">
        <f t="shared" si="8"/>
        <v>-40.982899000000003</v>
      </c>
      <c r="I31" s="43"/>
      <c r="J31" s="43"/>
      <c r="L31" s="87"/>
      <c r="M31" s="87"/>
      <c r="N31" s="20"/>
      <c r="O31" s="6">
        <f t="shared" si="2"/>
        <v>0</v>
      </c>
      <c r="P31" s="6">
        <f t="shared" si="3"/>
        <v>0</v>
      </c>
      <c r="Q31" s="43">
        <f t="shared" si="4"/>
        <v>0</v>
      </c>
      <c r="R31" s="43">
        <f t="shared" si="5"/>
        <v>0</v>
      </c>
      <c r="S31" s="43">
        <f t="shared" si="6"/>
        <v>0</v>
      </c>
      <c r="T31" s="20"/>
    </row>
    <row r="32" spans="2:20" x14ac:dyDescent="0.25">
      <c r="B32" s="87">
        <v>16322498850</v>
      </c>
      <c r="C32" s="87">
        <v>-9.3334788999999994</v>
      </c>
      <c r="D32" s="20"/>
      <c r="E32" s="6">
        <f t="shared" si="0"/>
        <v>16.55249865</v>
      </c>
      <c r="F32" s="6">
        <f t="shared" si="1"/>
        <v>-8.8516884000000005</v>
      </c>
      <c r="G32" s="43">
        <f t="shared" si="7"/>
        <v>-11.873609999999999</v>
      </c>
      <c r="H32" s="43">
        <f t="shared" si="8"/>
        <v>-35.068278999999997</v>
      </c>
      <c r="I32" s="43"/>
      <c r="J32" s="43"/>
      <c r="L32" s="87"/>
      <c r="M32" s="87"/>
      <c r="N32" s="20"/>
      <c r="O32" s="6">
        <f t="shared" si="2"/>
        <v>0</v>
      </c>
      <c r="P32" s="6">
        <f t="shared" si="3"/>
        <v>0</v>
      </c>
      <c r="Q32" s="43">
        <f t="shared" si="4"/>
        <v>0</v>
      </c>
      <c r="R32" s="43">
        <f t="shared" si="5"/>
        <v>0</v>
      </c>
      <c r="S32" s="43">
        <f t="shared" si="6"/>
        <v>0</v>
      </c>
      <c r="T32" s="20"/>
    </row>
    <row r="33" spans="2:20" x14ac:dyDescent="0.25">
      <c r="B33" s="87">
        <v>16379998800</v>
      </c>
      <c r="C33" s="87">
        <v>-9.2329644999999996</v>
      </c>
      <c r="D33" s="20"/>
      <c r="E33" s="6">
        <f t="shared" si="0"/>
        <v>16.609998600000001</v>
      </c>
      <c r="F33" s="6">
        <f t="shared" si="1"/>
        <v>-8.7482862000000008</v>
      </c>
      <c r="G33" s="43">
        <f t="shared" si="7"/>
        <v>-11.005205</v>
      </c>
      <c r="H33" s="43">
        <f t="shared" si="8"/>
        <v>-30.707339999999999</v>
      </c>
      <c r="I33" s="43"/>
      <c r="J33" s="43"/>
      <c r="L33" s="87"/>
      <c r="M33" s="87"/>
      <c r="N33" s="20"/>
      <c r="O33" s="6">
        <f t="shared" si="2"/>
        <v>0</v>
      </c>
      <c r="P33" s="6">
        <f t="shared" si="3"/>
        <v>0</v>
      </c>
      <c r="Q33" s="43">
        <f t="shared" si="4"/>
        <v>0</v>
      </c>
      <c r="R33" s="43">
        <f t="shared" si="5"/>
        <v>0</v>
      </c>
      <c r="S33" s="43">
        <f t="shared" si="6"/>
        <v>0</v>
      </c>
      <c r="T33" s="20"/>
    </row>
    <row r="34" spans="2:20" x14ac:dyDescent="0.25">
      <c r="B34" s="87">
        <v>16437498750</v>
      </c>
      <c r="C34" s="87">
        <v>-9.0683717999999995</v>
      </c>
      <c r="D34" s="20"/>
      <c r="E34" s="6">
        <f t="shared" si="0"/>
        <v>16.667498550000001</v>
      </c>
      <c r="F34" s="6">
        <f t="shared" si="1"/>
        <v>-8.6426906999999993</v>
      </c>
      <c r="G34" s="43">
        <f t="shared" si="7"/>
        <v>-10.667258</v>
      </c>
      <c r="H34" s="43">
        <f t="shared" si="8"/>
        <v>-29.178477999999998</v>
      </c>
      <c r="I34" s="43"/>
      <c r="J34" s="43"/>
      <c r="L34" s="87"/>
      <c r="M34" s="87"/>
      <c r="N34" s="20"/>
      <c r="O34" s="6">
        <f t="shared" si="2"/>
        <v>0</v>
      </c>
      <c r="P34" s="6">
        <f t="shared" si="3"/>
        <v>0</v>
      </c>
      <c r="Q34" s="43">
        <f t="shared" si="4"/>
        <v>0</v>
      </c>
      <c r="R34" s="43">
        <f t="shared" si="5"/>
        <v>0</v>
      </c>
      <c r="S34" s="43">
        <f t="shared" si="6"/>
        <v>0</v>
      </c>
      <c r="T34" s="20"/>
    </row>
    <row r="35" spans="2:20" x14ac:dyDescent="0.25">
      <c r="B35" s="87">
        <v>16494998700</v>
      </c>
      <c r="C35" s="87">
        <v>-8.9138794000000008</v>
      </c>
      <c r="D35" s="20"/>
      <c r="E35" s="6">
        <f t="shared" si="0"/>
        <v>16.724998500000002</v>
      </c>
      <c r="F35" s="6">
        <f t="shared" si="1"/>
        <v>-8.4988203000000002</v>
      </c>
      <c r="G35" s="43">
        <f t="shared" si="7"/>
        <v>-10.437979</v>
      </c>
      <c r="H35" s="43">
        <f t="shared" si="8"/>
        <v>-27.555040000000002</v>
      </c>
      <c r="I35" s="43"/>
      <c r="J35" s="43"/>
      <c r="L35" s="87"/>
      <c r="M35" s="87"/>
      <c r="N35" s="20"/>
      <c r="O35" s="6">
        <f t="shared" si="2"/>
        <v>0</v>
      </c>
      <c r="P35" s="6">
        <f t="shared" si="3"/>
        <v>0</v>
      </c>
      <c r="Q35" s="43">
        <f t="shared" si="4"/>
        <v>0</v>
      </c>
      <c r="R35" s="43">
        <f t="shared" si="5"/>
        <v>0</v>
      </c>
      <c r="S35" s="43">
        <f t="shared" si="6"/>
        <v>0</v>
      </c>
      <c r="T35" s="20"/>
    </row>
    <row r="36" spans="2:20" x14ac:dyDescent="0.25">
      <c r="B36" s="87">
        <v>16552498650</v>
      </c>
      <c r="C36" s="87">
        <v>-8.8516884000000005</v>
      </c>
      <c r="D36" s="20"/>
      <c r="E36" s="6">
        <f t="shared" si="0"/>
        <v>16.782498449999999</v>
      </c>
      <c r="F36" s="6">
        <f t="shared" si="1"/>
        <v>-8.3965054000000006</v>
      </c>
      <c r="G36" s="43">
        <f t="shared" si="7"/>
        <v>-9.8711137999999998</v>
      </c>
      <c r="H36" s="43">
        <f t="shared" si="8"/>
        <v>-23.802855000000001</v>
      </c>
      <c r="I36" s="43"/>
      <c r="J36" s="43"/>
      <c r="L36" s="87"/>
      <c r="M36" s="87"/>
      <c r="N36" s="20"/>
      <c r="O36" s="6">
        <f t="shared" si="2"/>
        <v>0</v>
      </c>
      <c r="P36" s="6">
        <f t="shared" si="3"/>
        <v>0</v>
      </c>
      <c r="Q36" s="43">
        <f t="shared" si="4"/>
        <v>0</v>
      </c>
      <c r="R36" s="43">
        <f t="shared" si="5"/>
        <v>0</v>
      </c>
      <c r="S36" s="43">
        <f t="shared" si="6"/>
        <v>0</v>
      </c>
      <c r="T36" s="20"/>
    </row>
    <row r="37" spans="2:20" x14ac:dyDescent="0.25">
      <c r="B37" s="87">
        <v>16609998600</v>
      </c>
      <c r="C37" s="87">
        <v>-8.7482862000000008</v>
      </c>
      <c r="D37" s="20"/>
      <c r="E37" s="6">
        <f t="shared" si="0"/>
        <v>16.839998399999999</v>
      </c>
      <c r="F37" s="6">
        <f t="shared" si="1"/>
        <v>-8.1975002000000003</v>
      </c>
      <c r="G37" s="43">
        <f t="shared" si="7"/>
        <v>-9.4277934999999999</v>
      </c>
      <c r="H37" s="43">
        <f t="shared" si="8"/>
        <v>-20.034628000000001</v>
      </c>
      <c r="I37" s="43"/>
      <c r="J37" s="43"/>
      <c r="L37" s="87"/>
      <c r="M37" s="87"/>
      <c r="N37" s="20"/>
      <c r="O37" s="6">
        <f t="shared" si="2"/>
        <v>0</v>
      </c>
      <c r="P37" s="6">
        <f t="shared" si="3"/>
        <v>0</v>
      </c>
      <c r="Q37" s="43">
        <f t="shared" si="4"/>
        <v>0</v>
      </c>
      <c r="R37" s="43">
        <f t="shared" si="5"/>
        <v>0</v>
      </c>
      <c r="S37" s="43">
        <f t="shared" si="6"/>
        <v>0</v>
      </c>
      <c r="T37" s="20"/>
    </row>
    <row r="38" spans="2:20" x14ac:dyDescent="0.25">
      <c r="B38" s="87">
        <v>16667498550</v>
      </c>
      <c r="C38" s="87">
        <v>-8.6426906999999993</v>
      </c>
      <c r="D38" s="20"/>
      <c r="E38" s="6">
        <f t="shared" si="0"/>
        <v>16.897498349999999</v>
      </c>
      <c r="F38" s="6">
        <f t="shared" si="1"/>
        <v>-8.030735</v>
      </c>
      <c r="G38" s="43">
        <f t="shared" si="7"/>
        <v>-9.1201533999999995</v>
      </c>
      <c r="H38" s="43">
        <f t="shared" si="8"/>
        <v>-18.039686</v>
      </c>
      <c r="I38" s="43"/>
      <c r="J38" s="43"/>
      <c r="L38" s="87"/>
      <c r="M38" s="87"/>
      <c r="N38" s="20"/>
      <c r="O38" s="6">
        <f t="shared" si="2"/>
        <v>0</v>
      </c>
      <c r="P38" s="6">
        <f t="shared" si="3"/>
        <v>0</v>
      </c>
      <c r="Q38" s="43">
        <f t="shared" si="4"/>
        <v>0</v>
      </c>
      <c r="R38" s="43">
        <f t="shared" si="5"/>
        <v>0</v>
      </c>
      <c r="S38" s="43">
        <f t="shared" si="6"/>
        <v>0</v>
      </c>
      <c r="T38" s="20"/>
    </row>
    <row r="39" spans="2:20" x14ac:dyDescent="0.25">
      <c r="B39" s="87">
        <v>16724998500</v>
      </c>
      <c r="C39" s="87">
        <v>-8.4988203000000002</v>
      </c>
      <c r="D39" s="20"/>
      <c r="E39" s="6">
        <f t="shared" si="0"/>
        <v>16.9549983</v>
      </c>
      <c r="F39" s="6">
        <f t="shared" si="1"/>
        <v>-7.8330358999999996</v>
      </c>
      <c r="G39" s="43">
        <f t="shared" si="7"/>
        <v>-8.8858098999999999</v>
      </c>
      <c r="H39" s="43">
        <f t="shared" si="8"/>
        <v>-16.300339000000001</v>
      </c>
      <c r="I39" s="43"/>
      <c r="J39" s="43"/>
      <c r="L39" s="87"/>
      <c r="M39" s="87"/>
      <c r="N39" s="20"/>
      <c r="O39" s="6">
        <f t="shared" si="2"/>
        <v>0</v>
      </c>
      <c r="P39" s="6">
        <f t="shared" si="3"/>
        <v>0</v>
      </c>
      <c r="Q39" s="43">
        <f t="shared" si="4"/>
        <v>0</v>
      </c>
      <c r="R39" s="43">
        <f t="shared" si="5"/>
        <v>0</v>
      </c>
      <c r="S39" s="43">
        <f t="shared" si="6"/>
        <v>0</v>
      </c>
      <c r="T39" s="20"/>
    </row>
    <row r="40" spans="2:20" x14ac:dyDescent="0.25">
      <c r="B40" s="87">
        <v>16782498450</v>
      </c>
      <c r="C40" s="87">
        <v>-8.3965054000000006</v>
      </c>
      <c r="D40" s="20"/>
      <c r="E40" s="6">
        <f t="shared" si="0"/>
        <v>17.01249825</v>
      </c>
      <c r="F40" s="6">
        <f t="shared" si="1"/>
        <v>-7.6821517999999998</v>
      </c>
      <c r="G40" s="43">
        <f t="shared" si="7"/>
        <v>-8.5627555999999991</v>
      </c>
      <c r="H40" s="43">
        <f t="shared" si="8"/>
        <v>-14.011869000000001</v>
      </c>
      <c r="I40" s="43"/>
      <c r="J40" s="43"/>
      <c r="L40" s="87"/>
      <c r="M40" s="87"/>
      <c r="N40" s="20"/>
      <c r="O40" s="6">
        <f t="shared" si="2"/>
        <v>0</v>
      </c>
      <c r="P40" s="6">
        <f t="shared" si="3"/>
        <v>0</v>
      </c>
      <c r="Q40" s="43">
        <f t="shared" si="4"/>
        <v>0</v>
      </c>
      <c r="R40" s="43">
        <f t="shared" si="5"/>
        <v>0</v>
      </c>
      <c r="S40" s="43">
        <f t="shared" si="6"/>
        <v>0</v>
      </c>
      <c r="T40" s="20"/>
    </row>
    <row r="41" spans="2:20" x14ac:dyDescent="0.25">
      <c r="B41" s="87">
        <v>16839998400</v>
      </c>
      <c r="C41" s="87">
        <v>-8.1975002000000003</v>
      </c>
      <c r="D41" s="20"/>
      <c r="E41" s="6">
        <f t="shared" si="0"/>
        <v>17.069998200000001</v>
      </c>
      <c r="F41" s="6">
        <f t="shared" si="1"/>
        <v>-7.5335964999999998</v>
      </c>
      <c r="G41" s="43">
        <f t="shared" si="7"/>
        <v>-8.3179741000000007</v>
      </c>
      <c r="H41" s="43">
        <f t="shared" si="8"/>
        <v>-12.773249</v>
      </c>
      <c r="I41" s="43"/>
      <c r="J41" s="43"/>
      <c r="L41" s="87"/>
      <c r="M41" s="87"/>
      <c r="N41" s="20"/>
      <c r="O41" s="6">
        <f t="shared" si="2"/>
        <v>0</v>
      </c>
      <c r="P41" s="6">
        <f t="shared" si="3"/>
        <v>0</v>
      </c>
      <c r="Q41" s="43">
        <f t="shared" si="4"/>
        <v>0</v>
      </c>
      <c r="R41" s="43">
        <f t="shared" si="5"/>
        <v>0</v>
      </c>
      <c r="S41" s="43">
        <f t="shared" si="6"/>
        <v>0</v>
      </c>
      <c r="T41" s="20"/>
    </row>
    <row r="42" spans="2:20" x14ac:dyDescent="0.25">
      <c r="B42" s="87">
        <v>16897498350</v>
      </c>
      <c r="C42" s="87">
        <v>-8.030735</v>
      </c>
      <c r="D42" s="20"/>
      <c r="E42" s="6">
        <f t="shared" si="0"/>
        <v>17.127498150000001</v>
      </c>
      <c r="F42" s="6">
        <f t="shared" si="1"/>
        <v>-7.3745661</v>
      </c>
      <c r="G42" s="43">
        <f t="shared" si="7"/>
        <v>-8.2300252999999994</v>
      </c>
      <c r="H42" s="43">
        <f t="shared" si="8"/>
        <v>-13.226637999999999</v>
      </c>
      <c r="I42" s="43"/>
      <c r="J42" s="43"/>
      <c r="L42" s="87"/>
      <c r="M42" s="87"/>
      <c r="N42" s="20"/>
      <c r="O42" s="6">
        <f t="shared" si="2"/>
        <v>0</v>
      </c>
      <c r="P42" s="6">
        <f t="shared" si="3"/>
        <v>0</v>
      </c>
      <c r="Q42" s="43">
        <f t="shared" si="4"/>
        <v>0</v>
      </c>
      <c r="R42" s="43">
        <f t="shared" si="5"/>
        <v>0</v>
      </c>
      <c r="S42" s="43">
        <f t="shared" si="6"/>
        <v>0</v>
      </c>
      <c r="T42" s="20"/>
    </row>
    <row r="43" spans="2:20" x14ac:dyDescent="0.25">
      <c r="B43" s="87">
        <v>16954998300</v>
      </c>
      <c r="C43" s="87">
        <v>-7.8330358999999996</v>
      </c>
      <c r="D43" s="20"/>
      <c r="E43" s="6">
        <f t="shared" si="0"/>
        <v>17.184998100000001</v>
      </c>
      <c r="F43" s="6">
        <f t="shared" si="1"/>
        <v>-7.2590237000000002</v>
      </c>
      <c r="G43" s="43">
        <f t="shared" si="7"/>
        <v>-8.0775023000000008</v>
      </c>
      <c r="H43" s="43">
        <f t="shared" si="8"/>
        <v>-13.061904</v>
      </c>
      <c r="I43" s="43"/>
      <c r="J43" s="43"/>
      <c r="L43" s="87"/>
      <c r="M43" s="87"/>
      <c r="N43" s="20"/>
      <c r="O43" s="6">
        <f t="shared" si="2"/>
        <v>0</v>
      </c>
      <c r="P43" s="6">
        <f t="shared" si="3"/>
        <v>0</v>
      </c>
      <c r="Q43" s="43">
        <f t="shared" si="4"/>
        <v>0</v>
      </c>
      <c r="R43" s="43">
        <f t="shared" si="5"/>
        <v>0</v>
      </c>
      <c r="S43" s="43">
        <f t="shared" si="6"/>
        <v>0</v>
      </c>
      <c r="T43" s="20"/>
    </row>
    <row r="44" spans="2:20" x14ac:dyDescent="0.25">
      <c r="B44" s="87">
        <v>17012498250</v>
      </c>
      <c r="C44" s="87">
        <v>-7.6821517999999998</v>
      </c>
      <c r="D44" s="20"/>
      <c r="E44" s="6">
        <f t="shared" si="0"/>
        <v>17.242498049999998</v>
      </c>
      <c r="F44" s="6">
        <f t="shared" si="1"/>
        <v>-7.1222548000000003</v>
      </c>
      <c r="G44" s="43">
        <f t="shared" si="7"/>
        <v>-7.9168415000000003</v>
      </c>
      <c r="H44" s="43">
        <f t="shared" si="8"/>
        <v>-11.908132</v>
      </c>
      <c r="I44" s="43"/>
      <c r="J44" s="43"/>
      <c r="L44" s="87"/>
      <c r="M44" s="87"/>
      <c r="N44" s="20"/>
      <c r="O44" s="6">
        <f t="shared" si="2"/>
        <v>0</v>
      </c>
      <c r="P44" s="6">
        <f t="shared" si="3"/>
        <v>0</v>
      </c>
      <c r="Q44" s="43">
        <f t="shared" si="4"/>
        <v>0</v>
      </c>
      <c r="R44" s="43">
        <f t="shared" si="5"/>
        <v>0</v>
      </c>
      <c r="S44" s="43">
        <f t="shared" si="6"/>
        <v>0</v>
      </c>
      <c r="T44" s="20"/>
    </row>
    <row r="45" spans="2:20" x14ac:dyDescent="0.25">
      <c r="B45" s="87">
        <v>17069998200</v>
      </c>
      <c r="C45" s="87">
        <v>-7.5335964999999998</v>
      </c>
      <c r="D45" s="20"/>
      <c r="E45" s="6">
        <f t="shared" si="0"/>
        <v>17.299997999999999</v>
      </c>
      <c r="F45" s="6">
        <f t="shared" si="1"/>
        <v>-7.0746975000000001</v>
      </c>
      <c r="G45" s="43">
        <f t="shared" si="7"/>
        <v>-7.6601442999999998</v>
      </c>
      <c r="H45" s="43">
        <f t="shared" si="8"/>
        <v>-10.624155</v>
      </c>
      <c r="I45" s="43"/>
      <c r="J45" s="43"/>
      <c r="L45" s="87"/>
      <c r="M45" s="87"/>
      <c r="N45" s="20"/>
      <c r="O45" s="6">
        <f t="shared" si="2"/>
        <v>0</v>
      </c>
      <c r="P45" s="6">
        <f t="shared" si="3"/>
        <v>0</v>
      </c>
      <c r="Q45" s="43">
        <f t="shared" si="4"/>
        <v>0</v>
      </c>
      <c r="R45" s="43">
        <f t="shared" si="5"/>
        <v>0</v>
      </c>
      <c r="S45" s="43">
        <f t="shared" si="6"/>
        <v>0</v>
      </c>
      <c r="T45" s="20"/>
    </row>
    <row r="46" spans="2:20" x14ac:dyDescent="0.25">
      <c r="B46" s="87">
        <v>17127498150</v>
      </c>
      <c r="C46" s="87">
        <v>-7.3745661</v>
      </c>
      <c r="D46" s="20"/>
      <c r="E46" s="6">
        <f t="shared" si="0"/>
        <v>17.357497949999999</v>
      </c>
      <c r="F46" s="6">
        <f t="shared" si="1"/>
        <v>-6.9499244999999998</v>
      </c>
      <c r="G46" s="43">
        <f t="shared" si="7"/>
        <v>-7.6570368000000002</v>
      </c>
      <c r="H46" s="43">
        <f t="shared" si="8"/>
        <v>-10.308119</v>
      </c>
      <c r="I46" s="43"/>
      <c r="J46" s="43"/>
      <c r="L46" s="87"/>
      <c r="M46" s="87"/>
      <c r="N46" s="20"/>
      <c r="O46" s="6">
        <f t="shared" si="2"/>
        <v>0</v>
      </c>
      <c r="P46" s="6">
        <f t="shared" si="3"/>
        <v>0</v>
      </c>
      <c r="Q46" s="43">
        <f t="shared" si="4"/>
        <v>0</v>
      </c>
      <c r="R46" s="43">
        <f t="shared" si="5"/>
        <v>0</v>
      </c>
      <c r="S46" s="43">
        <f t="shared" si="6"/>
        <v>0</v>
      </c>
      <c r="T46" s="20"/>
    </row>
    <row r="47" spans="2:20" x14ac:dyDescent="0.25">
      <c r="B47" s="87">
        <v>17184998100</v>
      </c>
      <c r="C47" s="87">
        <v>-7.2590237000000002</v>
      </c>
      <c r="D47" s="20"/>
      <c r="E47" s="6">
        <f t="shared" si="0"/>
        <v>17.414997899999999</v>
      </c>
      <c r="F47" s="6">
        <f t="shared" si="1"/>
        <v>-6.9311027999999997</v>
      </c>
      <c r="G47" s="43">
        <f t="shared" si="7"/>
        <v>-7.4914331000000001</v>
      </c>
      <c r="H47" s="43">
        <f t="shared" si="8"/>
        <v>-9.8774508999999995</v>
      </c>
      <c r="I47" s="43"/>
      <c r="J47" s="43"/>
      <c r="L47" s="87"/>
      <c r="M47" s="87"/>
      <c r="N47" s="20"/>
      <c r="O47" s="6">
        <f t="shared" si="2"/>
        <v>0</v>
      </c>
      <c r="P47" s="6">
        <f t="shared" si="3"/>
        <v>0</v>
      </c>
      <c r="Q47" s="43">
        <f t="shared" si="4"/>
        <v>0</v>
      </c>
      <c r="R47" s="43">
        <f t="shared" si="5"/>
        <v>0</v>
      </c>
      <c r="S47" s="43">
        <f t="shared" si="6"/>
        <v>0</v>
      </c>
      <c r="T47" s="20"/>
    </row>
    <row r="48" spans="2:20" x14ac:dyDescent="0.25">
      <c r="B48" s="87">
        <v>17242498050</v>
      </c>
      <c r="C48" s="87">
        <v>-7.1222548000000003</v>
      </c>
      <c r="D48" s="20"/>
      <c r="E48" s="6">
        <f t="shared" si="0"/>
        <v>17.47249785</v>
      </c>
      <c r="F48" s="6">
        <f t="shared" si="1"/>
        <v>-6.8576306999999996</v>
      </c>
      <c r="G48" s="43">
        <f t="shared" si="7"/>
        <v>-7.4657941000000001</v>
      </c>
      <c r="H48" s="43">
        <f t="shared" si="8"/>
        <v>-9.4784708000000002</v>
      </c>
      <c r="I48" s="43"/>
      <c r="J48" s="43"/>
      <c r="L48" s="87"/>
      <c r="M48" s="87"/>
      <c r="N48" s="20"/>
      <c r="O48" s="6">
        <f t="shared" si="2"/>
        <v>0</v>
      </c>
      <c r="P48" s="6">
        <f t="shared" si="3"/>
        <v>0</v>
      </c>
      <c r="Q48" s="43">
        <f t="shared" si="4"/>
        <v>0</v>
      </c>
      <c r="R48" s="43">
        <f t="shared" si="5"/>
        <v>0</v>
      </c>
      <c r="S48" s="43">
        <f t="shared" si="6"/>
        <v>0</v>
      </c>
      <c r="T48" s="20"/>
    </row>
    <row r="49" spans="2:20" x14ac:dyDescent="0.25">
      <c r="B49" s="87">
        <v>17299998000</v>
      </c>
      <c r="C49" s="87">
        <v>-7.0746975000000001</v>
      </c>
      <c r="D49" s="20"/>
      <c r="E49" s="6">
        <f t="shared" si="0"/>
        <v>17.5299978</v>
      </c>
      <c r="F49" s="6">
        <f t="shared" si="1"/>
        <v>-6.8406019000000002</v>
      </c>
      <c r="G49" s="43">
        <f t="shared" si="7"/>
        <v>-7.333075</v>
      </c>
      <c r="H49" s="43">
        <f t="shared" si="8"/>
        <v>-9.3331765999999998</v>
      </c>
      <c r="I49" s="43"/>
      <c r="J49" s="43"/>
      <c r="L49" s="87"/>
      <c r="M49" s="87"/>
      <c r="N49" s="20"/>
      <c r="O49" s="6">
        <f t="shared" si="2"/>
        <v>0</v>
      </c>
      <c r="P49" s="6">
        <f t="shared" si="3"/>
        <v>0</v>
      </c>
      <c r="Q49" s="43">
        <f t="shared" si="4"/>
        <v>0</v>
      </c>
      <c r="R49" s="43">
        <f t="shared" si="5"/>
        <v>0</v>
      </c>
      <c r="S49" s="43">
        <f t="shared" si="6"/>
        <v>0</v>
      </c>
      <c r="T49" s="20"/>
    </row>
    <row r="50" spans="2:20" x14ac:dyDescent="0.25">
      <c r="B50" s="87">
        <v>17357497950</v>
      </c>
      <c r="C50" s="87">
        <v>-6.9499244999999998</v>
      </c>
      <c r="D50" s="20"/>
      <c r="E50" s="6">
        <f t="shared" si="0"/>
        <v>17.587497750000001</v>
      </c>
      <c r="F50" s="6">
        <f t="shared" si="1"/>
        <v>-6.7607192999999999</v>
      </c>
      <c r="G50" s="43">
        <f t="shared" si="7"/>
        <v>-7.3660864999999998</v>
      </c>
      <c r="H50" s="43">
        <f t="shared" si="8"/>
        <v>-9.4494705000000003</v>
      </c>
      <c r="I50" s="43"/>
      <c r="J50" s="43"/>
      <c r="L50" s="87"/>
      <c r="M50" s="87"/>
      <c r="N50" s="20"/>
      <c r="O50" s="6">
        <f t="shared" si="2"/>
        <v>0</v>
      </c>
      <c r="P50" s="6">
        <f t="shared" si="3"/>
        <v>0</v>
      </c>
      <c r="Q50" s="43">
        <f t="shared" si="4"/>
        <v>0</v>
      </c>
      <c r="R50" s="43">
        <f t="shared" si="5"/>
        <v>0</v>
      </c>
      <c r="S50" s="43">
        <f t="shared" si="6"/>
        <v>0</v>
      </c>
      <c r="T50" s="20"/>
    </row>
    <row r="51" spans="2:20" x14ac:dyDescent="0.25">
      <c r="B51" s="87">
        <v>17414997900</v>
      </c>
      <c r="C51" s="87">
        <v>-6.9311027999999997</v>
      </c>
      <c r="D51" s="20"/>
      <c r="E51" s="6">
        <f t="shared" si="0"/>
        <v>17.644997700000001</v>
      </c>
      <c r="F51" s="6">
        <f t="shared" si="1"/>
        <v>-6.7241483000000004</v>
      </c>
      <c r="G51" s="43">
        <f t="shared" si="7"/>
        <v>-7.3236312999999997</v>
      </c>
      <c r="H51" s="43">
        <f t="shared" si="8"/>
        <v>-9.2769527000000007</v>
      </c>
      <c r="I51" s="43"/>
      <c r="J51" s="43"/>
      <c r="L51" s="87"/>
      <c r="M51" s="87"/>
      <c r="N51" s="20"/>
      <c r="O51" s="6">
        <f t="shared" si="2"/>
        <v>0</v>
      </c>
      <c r="P51" s="6">
        <f t="shared" si="3"/>
        <v>0</v>
      </c>
      <c r="Q51" s="43">
        <f t="shared" si="4"/>
        <v>0</v>
      </c>
      <c r="R51" s="43">
        <f t="shared" si="5"/>
        <v>0</v>
      </c>
      <c r="S51" s="43">
        <f t="shared" si="6"/>
        <v>0</v>
      </c>
      <c r="T51" s="20"/>
    </row>
    <row r="52" spans="2:20" x14ac:dyDescent="0.25">
      <c r="B52" s="87">
        <v>17472497850</v>
      </c>
      <c r="C52" s="87">
        <v>-6.8576306999999996</v>
      </c>
      <c r="D52" s="20"/>
      <c r="E52" s="6">
        <f t="shared" si="0"/>
        <v>17.702497650000002</v>
      </c>
      <c r="F52" s="6">
        <f t="shared" si="1"/>
        <v>-6.6451406000000004</v>
      </c>
      <c r="G52" s="43">
        <f t="shared" si="7"/>
        <v>-7.2109655999999998</v>
      </c>
      <c r="H52" s="43">
        <f t="shared" si="8"/>
        <v>-8.8114357000000005</v>
      </c>
      <c r="I52" s="43"/>
      <c r="J52" s="43"/>
      <c r="L52" s="87"/>
      <c r="M52" s="87"/>
      <c r="N52" s="20"/>
      <c r="O52" s="6">
        <f t="shared" si="2"/>
        <v>0</v>
      </c>
      <c r="P52" s="6">
        <f t="shared" si="3"/>
        <v>0</v>
      </c>
      <c r="Q52" s="43">
        <f t="shared" si="4"/>
        <v>0</v>
      </c>
      <c r="R52" s="43">
        <f t="shared" si="5"/>
        <v>0</v>
      </c>
      <c r="S52" s="43">
        <f t="shared" si="6"/>
        <v>0</v>
      </c>
      <c r="T52" s="20"/>
    </row>
    <row r="53" spans="2:20" x14ac:dyDescent="0.25">
      <c r="B53" s="87">
        <v>17529997800</v>
      </c>
      <c r="C53" s="87">
        <v>-6.8406019000000002</v>
      </c>
      <c r="D53" s="20"/>
      <c r="E53" s="6">
        <f t="shared" si="0"/>
        <v>17.759997599999998</v>
      </c>
      <c r="F53" s="6">
        <f t="shared" si="1"/>
        <v>-6.5748835000000003</v>
      </c>
      <c r="G53" s="43">
        <f t="shared" si="7"/>
        <v>-7.1168965999999996</v>
      </c>
      <c r="H53" s="43">
        <f t="shared" si="8"/>
        <v>-8.4411135000000002</v>
      </c>
      <c r="I53" s="43"/>
      <c r="J53" s="43"/>
      <c r="L53" s="87"/>
      <c r="M53" s="87"/>
      <c r="N53" s="20"/>
      <c r="O53" s="6">
        <f t="shared" si="2"/>
        <v>0</v>
      </c>
      <c r="P53" s="6">
        <f t="shared" si="3"/>
        <v>0</v>
      </c>
      <c r="Q53" s="43">
        <f t="shared" si="4"/>
        <v>0</v>
      </c>
      <c r="R53" s="43">
        <f t="shared" si="5"/>
        <v>0</v>
      </c>
      <c r="S53" s="43">
        <f t="shared" si="6"/>
        <v>0</v>
      </c>
      <c r="T53" s="20"/>
    </row>
    <row r="54" spans="2:20" x14ac:dyDescent="0.25">
      <c r="B54" s="87">
        <v>17587497750</v>
      </c>
      <c r="C54" s="87">
        <v>-6.7607192999999999</v>
      </c>
      <c r="D54" s="20"/>
      <c r="E54" s="6">
        <f t="shared" si="0"/>
        <v>17.817497549999999</v>
      </c>
      <c r="F54" s="6">
        <f t="shared" si="1"/>
        <v>-6.5131778999999996</v>
      </c>
      <c r="G54" s="43">
        <f t="shared" si="7"/>
        <v>-6.9654708000000003</v>
      </c>
      <c r="H54" s="43">
        <f t="shared" si="8"/>
        <v>-8.1013488999999996</v>
      </c>
      <c r="I54" s="43"/>
      <c r="J54" s="43"/>
      <c r="L54" s="87"/>
      <c r="M54" s="87"/>
      <c r="N54" s="20"/>
      <c r="O54" s="6">
        <f t="shared" si="2"/>
        <v>0</v>
      </c>
      <c r="P54" s="6">
        <f t="shared" si="3"/>
        <v>0</v>
      </c>
      <c r="Q54" s="43">
        <f t="shared" si="4"/>
        <v>0</v>
      </c>
      <c r="R54" s="43">
        <f t="shared" si="5"/>
        <v>0</v>
      </c>
      <c r="S54" s="43">
        <f t="shared" si="6"/>
        <v>0</v>
      </c>
      <c r="T54" s="20"/>
    </row>
    <row r="55" spans="2:20" x14ac:dyDescent="0.25">
      <c r="B55" s="87">
        <v>17644997700</v>
      </c>
      <c r="C55" s="87">
        <v>-6.7241483000000004</v>
      </c>
      <c r="D55" s="20"/>
      <c r="E55" s="6">
        <f t="shared" si="0"/>
        <v>17.874997499999999</v>
      </c>
      <c r="F55" s="6">
        <f t="shared" si="1"/>
        <v>-6.4394412000000001</v>
      </c>
      <c r="G55" s="43">
        <f t="shared" si="7"/>
        <v>-6.8994150000000003</v>
      </c>
      <c r="H55" s="43">
        <f t="shared" si="8"/>
        <v>-7.9022674999999998</v>
      </c>
      <c r="I55" s="43"/>
      <c r="J55" s="43"/>
      <c r="L55" s="87"/>
      <c r="M55" s="87"/>
      <c r="N55" s="20"/>
      <c r="O55" s="6">
        <f t="shared" si="2"/>
        <v>0</v>
      </c>
      <c r="P55" s="6">
        <f t="shared" si="3"/>
        <v>0</v>
      </c>
      <c r="Q55" s="43">
        <f t="shared" si="4"/>
        <v>0</v>
      </c>
      <c r="R55" s="43">
        <f t="shared" si="5"/>
        <v>0</v>
      </c>
      <c r="S55" s="43">
        <f t="shared" si="6"/>
        <v>0</v>
      </c>
      <c r="T55" s="20"/>
    </row>
    <row r="56" spans="2:20" x14ac:dyDescent="0.25">
      <c r="B56" s="87">
        <v>17702497650</v>
      </c>
      <c r="C56" s="87">
        <v>-6.6451406000000004</v>
      </c>
      <c r="E56" s="6">
        <f t="shared" si="0"/>
        <v>17.93249745</v>
      </c>
      <c r="F56" s="6">
        <f t="shared" si="1"/>
        <v>-6.4276676000000004</v>
      </c>
      <c r="G56" s="43">
        <f t="shared" si="7"/>
        <v>-6.8149499999999996</v>
      </c>
      <c r="H56" s="43">
        <f t="shared" si="8"/>
        <v>-7.7784905000000002</v>
      </c>
      <c r="I56" s="43"/>
      <c r="J56" s="43"/>
      <c r="L56" s="87"/>
      <c r="M56" s="87"/>
      <c r="O56" s="6">
        <f t="shared" si="2"/>
        <v>0</v>
      </c>
      <c r="P56" s="6">
        <f t="shared" si="3"/>
        <v>0</v>
      </c>
      <c r="Q56" s="43">
        <f t="shared" si="4"/>
        <v>0</v>
      </c>
      <c r="R56" s="43">
        <f t="shared" si="5"/>
        <v>0</v>
      </c>
      <c r="S56" s="43">
        <f t="shared" si="6"/>
        <v>0</v>
      </c>
    </row>
    <row r="57" spans="2:20" x14ac:dyDescent="0.25">
      <c r="B57" s="87">
        <v>17759997600</v>
      </c>
      <c r="C57" s="87">
        <v>-6.5748835000000003</v>
      </c>
      <c r="E57" s="6">
        <f t="shared" si="0"/>
        <v>17.9899974</v>
      </c>
      <c r="F57" s="6">
        <f t="shared" si="1"/>
        <v>-6.3599585999999997</v>
      </c>
      <c r="G57" s="43">
        <f t="shared" si="7"/>
        <v>-6.8423828999999996</v>
      </c>
      <c r="H57" s="43">
        <f t="shared" si="8"/>
        <v>-7.7958188000000002</v>
      </c>
      <c r="I57" s="43"/>
      <c r="J57" s="43"/>
      <c r="L57" s="87"/>
      <c r="M57" s="87"/>
      <c r="O57" s="6">
        <f t="shared" si="2"/>
        <v>0</v>
      </c>
      <c r="P57" s="6">
        <f t="shared" si="3"/>
        <v>0</v>
      </c>
      <c r="Q57" s="43">
        <f t="shared" si="4"/>
        <v>0</v>
      </c>
      <c r="R57" s="43">
        <f t="shared" si="5"/>
        <v>0</v>
      </c>
      <c r="S57" s="43">
        <f t="shared" si="6"/>
        <v>0</v>
      </c>
    </row>
    <row r="58" spans="2:20" x14ac:dyDescent="0.25">
      <c r="B58" s="87">
        <v>17817497550</v>
      </c>
      <c r="C58" s="87">
        <v>-6.5131778999999996</v>
      </c>
      <c r="E58" s="6">
        <f t="shared" si="0"/>
        <v>18.04749735</v>
      </c>
      <c r="F58" s="6">
        <f t="shared" si="1"/>
        <v>-6.3393306999999997</v>
      </c>
      <c r="G58" s="43">
        <f t="shared" si="7"/>
        <v>-6.7718644000000001</v>
      </c>
      <c r="H58" s="43">
        <f t="shared" si="8"/>
        <v>-7.6656423</v>
      </c>
      <c r="I58" s="43"/>
      <c r="J58" s="43"/>
      <c r="L58" s="87"/>
      <c r="M58" s="87"/>
      <c r="O58" s="6">
        <f t="shared" si="2"/>
        <v>0</v>
      </c>
      <c r="P58" s="6">
        <f t="shared" si="3"/>
        <v>0</v>
      </c>
      <c r="Q58" s="43">
        <f t="shared" si="4"/>
        <v>0</v>
      </c>
      <c r="R58" s="43">
        <f t="shared" si="5"/>
        <v>0</v>
      </c>
      <c r="S58" s="43">
        <f t="shared" si="6"/>
        <v>0</v>
      </c>
    </row>
    <row r="59" spans="2:20" x14ac:dyDescent="0.25">
      <c r="B59" s="87">
        <v>17874997500</v>
      </c>
      <c r="C59" s="87">
        <v>-6.4394412000000001</v>
      </c>
      <c r="E59" s="6">
        <f t="shared" si="0"/>
        <v>18.104997300000001</v>
      </c>
      <c r="F59" s="6">
        <f t="shared" si="1"/>
        <v>-6.3304543000000004</v>
      </c>
      <c r="G59" s="43">
        <f t="shared" si="7"/>
        <v>-6.7249489000000002</v>
      </c>
      <c r="H59" s="43">
        <f t="shared" si="8"/>
        <v>-7.5159568999999999</v>
      </c>
      <c r="I59" s="43"/>
      <c r="J59" s="43"/>
      <c r="L59" s="87"/>
      <c r="M59" s="87"/>
      <c r="O59" s="6">
        <f t="shared" si="2"/>
        <v>0</v>
      </c>
      <c r="P59" s="6">
        <f t="shared" si="3"/>
        <v>0</v>
      </c>
      <c r="Q59" s="43">
        <f t="shared" si="4"/>
        <v>0</v>
      </c>
      <c r="R59" s="43">
        <f t="shared" si="5"/>
        <v>0</v>
      </c>
      <c r="S59" s="43">
        <f t="shared" si="6"/>
        <v>0</v>
      </c>
    </row>
    <row r="60" spans="2:20" x14ac:dyDescent="0.25">
      <c r="B60" s="87">
        <v>17932497450</v>
      </c>
      <c r="C60" s="87">
        <v>-6.4276676000000004</v>
      </c>
      <c r="E60" s="6">
        <f t="shared" si="0"/>
        <v>18.162497250000001</v>
      </c>
      <c r="F60" s="6">
        <f t="shared" si="1"/>
        <v>-6.3153391000000001</v>
      </c>
      <c r="G60" s="43">
        <f t="shared" si="7"/>
        <v>-6.6839614000000003</v>
      </c>
      <c r="H60" s="43">
        <f t="shared" si="8"/>
        <v>-7.4132967000000001</v>
      </c>
      <c r="I60" s="43"/>
      <c r="J60" s="43"/>
      <c r="L60" s="87"/>
      <c r="M60" s="87"/>
      <c r="O60" s="6">
        <f t="shared" si="2"/>
        <v>0</v>
      </c>
      <c r="P60" s="6">
        <f t="shared" si="3"/>
        <v>0</v>
      </c>
      <c r="Q60" s="43">
        <f t="shared" si="4"/>
        <v>0</v>
      </c>
      <c r="R60" s="43">
        <f t="shared" si="5"/>
        <v>0</v>
      </c>
      <c r="S60" s="43">
        <f t="shared" si="6"/>
        <v>0</v>
      </c>
    </row>
    <row r="61" spans="2:20" x14ac:dyDescent="0.25">
      <c r="B61" s="87">
        <v>17989997400</v>
      </c>
      <c r="C61" s="87">
        <v>-6.3599585999999997</v>
      </c>
      <c r="E61" s="6">
        <f t="shared" si="0"/>
        <v>18.219997200000002</v>
      </c>
      <c r="F61" s="6">
        <f t="shared" si="1"/>
        <v>-6.2584261999999997</v>
      </c>
      <c r="G61" s="43">
        <f t="shared" si="7"/>
        <v>-6.6845569999999999</v>
      </c>
      <c r="H61" s="43">
        <f t="shared" si="8"/>
        <v>-7.3680024</v>
      </c>
      <c r="I61" s="43"/>
      <c r="J61" s="43"/>
      <c r="L61" s="87"/>
      <c r="M61" s="87"/>
      <c r="O61" s="6">
        <f t="shared" si="2"/>
        <v>0</v>
      </c>
      <c r="P61" s="6">
        <f t="shared" si="3"/>
        <v>0</v>
      </c>
      <c r="Q61" s="43">
        <f t="shared" si="4"/>
        <v>0</v>
      </c>
      <c r="R61" s="43">
        <f t="shared" si="5"/>
        <v>0</v>
      </c>
      <c r="S61" s="43">
        <f t="shared" si="6"/>
        <v>0</v>
      </c>
    </row>
    <row r="62" spans="2:20" x14ac:dyDescent="0.25">
      <c r="B62" s="87">
        <v>18047497350</v>
      </c>
      <c r="C62" s="87">
        <v>-6.3393306999999997</v>
      </c>
      <c r="E62" s="6">
        <f t="shared" si="0"/>
        <v>18.277497149999999</v>
      </c>
      <c r="F62" s="6">
        <f t="shared" si="1"/>
        <v>-6.2465495999999998</v>
      </c>
      <c r="G62" s="43">
        <f t="shared" si="7"/>
        <v>-6.6460667000000004</v>
      </c>
      <c r="H62" s="43">
        <f t="shared" si="8"/>
        <v>-7.3000864999999999</v>
      </c>
      <c r="I62" s="43"/>
      <c r="J62" s="43"/>
      <c r="L62" s="87"/>
      <c r="M62" s="87"/>
      <c r="O62" s="6">
        <f t="shared" si="2"/>
        <v>0</v>
      </c>
      <c r="P62" s="6">
        <f t="shared" si="3"/>
        <v>0</v>
      </c>
      <c r="Q62" s="43">
        <f t="shared" si="4"/>
        <v>0</v>
      </c>
      <c r="R62" s="43">
        <f t="shared" si="5"/>
        <v>0</v>
      </c>
      <c r="S62" s="43">
        <f t="shared" si="6"/>
        <v>0</v>
      </c>
    </row>
    <row r="63" spans="2:20" x14ac:dyDescent="0.25">
      <c r="B63" s="87">
        <v>18104997300</v>
      </c>
      <c r="C63" s="87">
        <v>-6.3304543000000004</v>
      </c>
      <c r="E63" s="6">
        <f t="shared" si="0"/>
        <v>18.334997099999999</v>
      </c>
      <c r="F63" s="6">
        <f t="shared" si="1"/>
        <v>-6.2687187</v>
      </c>
      <c r="G63" s="43">
        <f t="shared" si="7"/>
        <v>-6.5689210999999998</v>
      </c>
      <c r="H63" s="43">
        <f t="shared" si="8"/>
        <v>-7.1843801000000003</v>
      </c>
      <c r="I63" s="43"/>
      <c r="J63" s="43"/>
      <c r="L63" s="87"/>
      <c r="M63" s="87"/>
      <c r="O63" s="6">
        <f t="shared" si="2"/>
        <v>0</v>
      </c>
      <c r="P63" s="6">
        <f t="shared" si="3"/>
        <v>0</v>
      </c>
      <c r="Q63" s="43">
        <f t="shared" si="4"/>
        <v>0</v>
      </c>
      <c r="R63" s="43">
        <f t="shared" si="5"/>
        <v>0</v>
      </c>
      <c r="S63" s="43">
        <f t="shared" si="6"/>
        <v>0</v>
      </c>
    </row>
    <row r="64" spans="2:20" x14ac:dyDescent="0.25">
      <c r="B64" s="87">
        <v>18162497250</v>
      </c>
      <c r="C64" s="87">
        <v>-6.3153391000000001</v>
      </c>
      <c r="E64" s="6">
        <f t="shared" si="0"/>
        <v>18.392497049999999</v>
      </c>
      <c r="F64" s="6">
        <f t="shared" si="1"/>
        <v>-6.2188834999999996</v>
      </c>
      <c r="G64" s="43">
        <f t="shared" si="7"/>
        <v>-6.6268314999999998</v>
      </c>
      <c r="H64" s="43">
        <f t="shared" si="8"/>
        <v>-7.2250871999999999</v>
      </c>
      <c r="I64" s="43"/>
      <c r="J64" s="43"/>
      <c r="L64" s="87"/>
      <c r="M64" s="87"/>
      <c r="O64" s="6">
        <f t="shared" si="2"/>
        <v>0</v>
      </c>
      <c r="P64" s="6">
        <f t="shared" si="3"/>
        <v>0</v>
      </c>
      <c r="Q64" s="43">
        <f t="shared" si="4"/>
        <v>0</v>
      </c>
      <c r="R64" s="43">
        <f t="shared" si="5"/>
        <v>0</v>
      </c>
      <c r="S64" s="43">
        <f t="shared" si="6"/>
        <v>0</v>
      </c>
    </row>
    <row r="65" spans="2:19" x14ac:dyDescent="0.25">
      <c r="B65" s="87">
        <v>18219997200</v>
      </c>
      <c r="C65" s="87">
        <v>-6.2584261999999997</v>
      </c>
      <c r="E65" s="6">
        <f t="shared" si="0"/>
        <v>18.449997</v>
      </c>
      <c r="F65" s="6">
        <f t="shared" si="1"/>
        <v>-6.1869706999999998</v>
      </c>
      <c r="G65" s="43">
        <f t="shared" si="7"/>
        <v>-6.6079397000000002</v>
      </c>
      <c r="H65" s="43">
        <f t="shared" si="8"/>
        <v>-7.1754436000000004</v>
      </c>
      <c r="I65" s="43"/>
      <c r="J65" s="43"/>
      <c r="L65" s="87"/>
      <c r="M65" s="87"/>
      <c r="O65" s="6">
        <f t="shared" si="2"/>
        <v>0</v>
      </c>
      <c r="P65" s="6">
        <f t="shared" si="3"/>
        <v>0</v>
      </c>
      <c r="Q65" s="43">
        <f t="shared" si="4"/>
        <v>0</v>
      </c>
      <c r="R65" s="43">
        <f t="shared" si="5"/>
        <v>0</v>
      </c>
      <c r="S65" s="43">
        <f t="shared" si="6"/>
        <v>0</v>
      </c>
    </row>
    <row r="66" spans="2:19" x14ac:dyDescent="0.25">
      <c r="B66" s="87">
        <v>18277497150</v>
      </c>
      <c r="C66" s="87">
        <v>-6.2465495999999998</v>
      </c>
      <c r="E66" s="6">
        <f t="shared" si="0"/>
        <v>18.50749695</v>
      </c>
      <c r="F66" s="6">
        <f t="shared" si="1"/>
        <v>-6.1552199999999999</v>
      </c>
      <c r="G66" s="43">
        <f t="shared" si="7"/>
        <v>-6.5988921999999999</v>
      </c>
      <c r="H66" s="43">
        <f t="shared" si="8"/>
        <v>-7.1406907999999998</v>
      </c>
      <c r="I66" s="43"/>
      <c r="J66" s="43"/>
      <c r="L66" s="87"/>
      <c r="M66" s="87"/>
      <c r="O66" s="6">
        <f t="shared" si="2"/>
        <v>0</v>
      </c>
      <c r="P66" s="6">
        <f t="shared" si="3"/>
        <v>0</v>
      </c>
      <c r="Q66" s="43">
        <f t="shared" si="4"/>
        <v>0</v>
      </c>
      <c r="R66" s="43">
        <f t="shared" si="5"/>
        <v>0</v>
      </c>
      <c r="S66" s="43">
        <f t="shared" si="6"/>
        <v>0</v>
      </c>
    </row>
    <row r="67" spans="2:19" x14ac:dyDescent="0.25">
      <c r="B67" s="87">
        <v>18334997100</v>
      </c>
      <c r="C67" s="87">
        <v>-6.2687187</v>
      </c>
      <c r="E67" s="6">
        <f t="shared" si="0"/>
        <v>18.564996900000001</v>
      </c>
      <c r="F67" s="6">
        <f t="shared" si="1"/>
        <v>-6.1234526999999996</v>
      </c>
      <c r="G67" s="43">
        <f t="shared" si="7"/>
        <v>-6.4633612999999999</v>
      </c>
      <c r="H67" s="43">
        <f t="shared" si="8"/>
        <v>-6.9910474000000002</v>
      </c>
      <c r="I67" s="43"/>
      <c r="J67" s="43"/>
      <c r="L67" s="87"/>
      <c r="M67" s="87"/>
      <c r="O67" s="6">
        <f t="shared" si="2"/>
        <v>0</v>
      </c>
      <c r="P67" s="6">
        <f t="shared" si="3"/>
        <v>0</v>
      </c>
      <c r="Q67" s="43">
        <f t="shared" si="4"/>
        <v>0</v>
      </c>
      <c r="R67" s="43">
        <f t="shared" si="5"/>
        <v>0</v>
      </c>
      <c r="S67" s="43">
        <f t="shared" si="6"/>
        <v>0</v>
      </c>
    </row>
    <row r="68" spans="2:19" x14ac:dyDescent="0.25">
      <c r="B68" s="87">
        <v>18392497050</v>
      </c>
      <c r="C68" s="87">
        <v>-6.2188834999999996</v>
      </c>
      <c r="E68" s="6">
        <f t="shared" si="0"/>
        <v>18.622496850000001</v>
      </c>
      <c r="F68" s="6">
        <f t="shared" si="1"/>
        <v>-6.0424899999999999</v>
      </c>
      <c r="G68" s="43">
        <f t="shared" si="7"/>
        <v>-6.4341235000000001</v>
      </c>
      <c r="H68" s="43">
        <f t="shared" si="8"/>
        <v>-6.9700303000000003</v>
      </c>
      <c r="I68" s="43"/>
      <c r="J68" s="43"/>
      <c r="L68" s="87"/>
      <c r="M68" s="87"/>
      <c r="O68" s="6">
        <f t="shared" si="2"/>
        <v>0</v>
      </c>
      <c r="P68" s="6">
        <f t="shared" si="3"/>
        <v>0</v>
      </c>
      <c r="Q68" s="43">
        <f t="shared" si="4"/>
        <v>0</v>
      </c>
      <c r="R68" s="43">
        <f t="shared" si="5"/>
        <v>0</v>
      </c>
      <c r="S68" s="43">
        <f t="shared" si="6"/>
        <v>0</v>
      </c>
    </row>
    <row r="69" spans="2:19" x14ac:dyDescent="0.25">
      <c r="B69" s="87">
        <v>18449997000</v>
      </c>
      <c r="C69" s="87">
        <v>-6.1869706999999998</v>
      </c>
      <c r="E69" s="6">
        <f t="shared" ref="E69:E132" si="9">B73/1000000000</f>
        <v>18.679996800000001</v>
      </c>
      <c r="F69" s="6">
        <f t="shared" ref="F69:F132" si="10">C73</f>
        <v>-6.0130901000000003</v>
      </c>
      <c r="G69" s="43">
        <f t="shared" si="7"/>
        <v>-6.3860922000000002</v>
      </c>
      <c r="H69" s="43">
        <f t="shared" si="8"/>
        <v>-6.9330802</v>
      </c>
      <c r="I69" s="43"/>
      <c r="J69" s="43"/>
      <c r="L69" s="87"/>
      <c r="M69" s="87"/>
      <c r="O69" s="6">
        <f t="shared" ref="O69:O132" si="11">L73/1000000000</f>
        <v>0</v>
      </c>
      <c r="P69" s="6">
        <f t="shared" ref="P69:P132" si="12">M73</f>
        <v>0</v>
      </c>
      <c r="Q69" s="43">
        <f t="shared" ref="Q69:Q132" si="13">M279</f>
        <v>0</v>
      </c>
      <c r="R69" s="43">
        <f t="shared" ref="R69:R132" si="14">M485</f>
        <v>0</v>
      </c>
      <c r="S69" s="43">
        <f t="shared" ref="S69:S132" si="15">M691</f>
        <v>0</v>
      </c>
    </row>
    <row r="70" spans="2:19" x14ac:dyDescent="0.25">
      <c r="B70" s="87">
        <v>18507496950</v>
      </c>
      <c r="C70" s="87">
        <v>-6.1552199999999999</v>
      </c>
      <c r="E70" s="6">
        <f t="shared" si="9"/>
        <v>18.737496749999998</v>
      </c>
      <c r="F70" s="6">
        <f t="shared" si="10"/>
        <v>-5.9534330000000004</v>
      </c>
      <c r="G70" s="43">
        <f t="shared" ref="G70:G133" si="16">C382</f>
        <v>-6.3570576000000001</v>
      </c>
      <c r="H70" s="43">
        <f t="shared" ref="H70:H133" si="17">C691</f>
        <v>-6.9005407999999999</v>
      </c>
      <c r="I70" s="43"/>
      <c r="J70" s="43"/>
      <c r="L70" s="87"/>
      <c r="M70" s="87"/>
      <c r="O70" s="6">
        <f t="shared" si="11"/>
        <v>0</v>
      </c>
      <c r="P70" s="6">
        <f t="shared" si="12"/>
        <v>0</v>
      </c>
      <c r="Q70" s="43">
        <f t="shared" si="13"/>
        <v>0</v>
      </c>
      <c r="R70" s="43">
        <f t="shared" si="14"/>
        <v>0</v>
      </c>
      <c r="S70" s="43">
        <f t="shared" si="15"/>
        <v>0</v>
      </c>
    </row>
    <row r="71" spans="2:19" x14ac:dyDescent="0.25">
      <c r="B71" s="87">
        <v>18564996900</v>
      </c>
      <c r="C71" s="87">
        <v>-6.1234526999999996</v>
      </c>
      <c r="E71" s="6">
        <f t="shared" si="9"/>
        <v>18.794996699999999</v>
      </c>
      <c r="F71" s="6">
        <f t="shared" si="10"/>
        <v>-5.9063578000000003</v>
      </c>
      <c r="G71" s="43">
        <f t="shared" si="16"/>
        <v>-6.2692747000000004</v>
      </c>
      <c r="H71" s="43">
        <f t="shared" si="17"/>
        <v>-6.7978597000000001</v>
      </c>
      <c r="I71" s="43"/>
      <c r="J71" s="43"/>
      <c r="L71" s="87"/>
      <c r="M71" s="87"/>
      <c r="O71" s="6">
        <f t="shared" si="11"/>
        <v>0</v>
      </c>
      <c r="P71" s="6">
        <f t="shared" si="12"/>
        <v>0</v>
      </c>
      <c r="Q71" s="43">
        <f t="shared" si="13"/>
        <v>0</v>
      </c>
      <c r="R71" s="43">
        <f t="shared" si="14"/>
        <v>0</v>
      </c>
      <c r="S71" s="43">
        <f t="shared" si="15"/>
        <v>0</v>
      </c>
    </row>
    <row r="72" spans="2:19" x14ac:dyDescent="0.25">
      <c r="B72" s="87">
        <v>18622496850</v>
      </c>
      <c r="C72" s="87">
        <v>-6.0424899999999999</v>
      </c>
      <c r="E72" s="6">
        <f t="shared" si="9"/>
        <v>18.852496649999999</v>
      </c>
      <c r="F72" s="6">
        <f t="shared" si="10"/>
        <v>-5.8626003000000004</v>
      </c>
      <c r="G72" s="43">
        <f t="shared" si="16"/>
        <v>-6.1707124999999996</v>
      </c>
      <c r="H72" s="43">
        <f t="shared" si="17"/>
        <v>-6.6766024000000002</v>
      </c>
      <c r="I72" s="43"/>
      <c r="J72" s="43"/>
      <c r="L72" s="87"/>
      <c r="M72" s="87"/>
      <c r="O72" s="6">
        <f t="shared" si="11"/>
        <v>0</v>
      </c>
      <c r="P72" s="6">
        <f t="shared" si="12"/>
        <v>0</v>
      </c>
      <c r="Q72" s="43">
        <f t="shared" si="13"/>
        <v>0</v>
      </c>
      <c r="R72" s="43">
        <f t="shared" si="14"/>
        <v>0</v>
      </c>
      <c r="S72" s="43">
        <f t="shared" si="15"/>
        <v>0</v>
      </c>
    </row>
    <row r="73" spans="2:19" x14ac:dyDescent="0.25">
      <c r="B73" s="87">
        <v>18679996800</v>
      </c>
      <c r="C73" s="87">
        <v>-6.0130901000000003</v>
      </c>
      <c r="E73" s="6">
        <f t="shared" si="9"/>
        <v>18.909996599999999</v>
      </c>
      <c r="F73" s="6">
        <f t="shared" si="10"/>
        <v>-5.8207978999999996</v>
      </c>
      <c r="G73" s="43">
        <f t="shared" si="16"/>
        <v>-6.1039494999999997</v>
      </c>
      <c r="H73" s="43">
        <f t="shared" si="17"/>
        <v>-6.6060920000000003</v>
      </c>
      <c r="I73" s="43"/>
      <c r="J73" s="43"/>
      <c r="L73" s="87"/>
      <c r="M73" s="87"/>
      <c r="O73" s="6">
        <f t="shared" si="11"/>
        <v>0</v>
      </c>
      <c r="P73" s="6">
        <f t="shared" si="12"/>
        <v>0</v>
      </c>
      <c r="Q73" s="43">
        <f t="shared" si="13"/>
        <v>0</v>
      </c>
      <c r="R73" s="43">
        <f t="shared" si="14"/>
        <v>0</v>
      </c>
      <c r="S73" s="43">
        <f t="shared" si="15"/>
        <v>0</v>
      </c>
    </row>
    <row r="74" spans="2:19" x14ac:dyDescent="0.25">
      <c r="B74" s="87">
        <v>18737496750</v>
      </c>
      <c r="C74" s="87">
        <v>-5.9534330000000004</v>
      </c>
      <c r="E74" s="6">
        <f t="shared" si="9"/>
        <v>18.96749655</v>
      </c>
      <c r="F74" s="6">
        <f t="shared" si="10"/>
        <v>-5.7731618999999998</v>
      </c>
      <c r="G74" s="43">
        <f t="shared" si="16"/>
        <v>-6.0716238000000002</v>
      </c>
      <c r="H74" s="43">
        <f t="shared" si="17"/>
        <v>-6.5652428</v>
      </c>
      <c r="I74" s="43"/>
      <c r="J74" s="43"/>
      <c r="L74" s="87"/>
      <c r="M74" s="87"/>
      <c r="O74" s="6">
        <f t="shared" si="11"/>
        <v>0</v>
      </c>
      <c r="P74" s="6">
        <f t="shared" si="12"/>
        <v>0</v>
      </c>
      <c r="Q74" s="43">
        <f t="shared" si="13"/>
        <v>0</v>
      </c>
      <c r="R74" s="43">
        <f t="shared" si="14"/>
        <v>0</v>
      </c>
      <c r="S74" s="43">
        <f t="shared" si="15"/>
        <v>0</v>
      </c>
    </row>
    <row r="75" spans="2:19" x14ac:dyDescent="0.25">
      <c r="B75" s="87">
        <v>18794996700</v>
      </c>
      <c r="C75" s="87">
        <v>-5.9063578000000003</v>
      </c>
      <c r="E75" s="6">
        <f t="shared" si="9"/>
        <v>19.0249965</v>
      </c>
      <c r="F75" s="6">
        <f t="shared" si="10"/>
        <v>-5.7335590999999999</v>
      </c>
      <c r="G75" s="43">
        <f t="shared" si="16"/>
        <v>-6.0345411000000002</v>
      </c>
      <c r="H75" s="43">
        <f t="shared" si="17"/>
        <v>-6.5092734999999999</v>
      </c>
      <c r="I75" s="43"/>
      <c r="J75" s="43"/>
      <c r="L75" s="87"/>
      <c r="M75" s="87"/>
      <c r="O75" s="6">
        <f t="shared" si="11"/>
        <v>0</v>
      </c>
      <c r="P75" s="6">
        <f t="shared" si="12"/>
        <v>0</v>
      </c>
      <c r="Q75" s="43">
        <f t="shared" si="13"/>
        <v>0</v>
      </c>
      <c r="R75" s="43">
        <f t="shared" si="14"/>
        <v>0</v>
      </c>
      <c r="S75" s="43">
        <f t="shared" si="15"/>
        <v>0</v>
      </c>
    </row>
    <row r="76" spans="2:19" x14ac:dyDescent="0.25">
      <c r="B76" s="87">
        <v>18852496650</v>
      </c>
      <c r="C76" s="87">
        <v>-5.8626003000000004</v>
      </c>
      <c r="E76" s="6">
        <f t="shared" si="9"/>
        <v>19.082496450000001</v>
      </c>
      <c r="F76" s="6">
        <f t="shared" si="10"/>
        <v>-5.7208604999999997</v>
      </c>
      <c r="G76" s="43">
        <f t="shared" si="16"/>
        <v>-5.9320712000000002</v>
      </c>
      <c r="H76" s="43">
        <f t="shared" si="17"/>
        <v>-6.3742371000000002</v>
      </c>
      <c r="I76" s="43"/>
      <c r="J76" s="43"/>
      <c r="L76" s="87"/>
      <c r="M76" s="87"/>
      <c r="O76" s="6">
        <f t="shared" si="11"/>
        <v>0</v>
      </c>
      <c r="P76" s="6">
        <f t="shared" si="12"/>
        <v>0</v>
      </c>
      <c r="Q76" s="43">
        <f t="shared" si="13"/>
        <v>0</v>
      </c>
      <c r="R76" s="43">
        <f t="shared" si="14"/>
        <v>0</v>
      </c>
      <c r="S76" s="43">
        <f t="shared" si="15"/>
        <v>0</v>
      </c>
    </row>
    <row r="77" spans="2:19" x14ac:dyDescent="0.25">
      <c r="B77" s="87">
        <v>18909996600</v>
      </c>
      <c r="C77" s="87">
        <v>-5.8207978999999996</v>
      </c>
      <c r="E77" s="6">
        <f t="shared" si="9"/>
        <v>19.139996400000001</v>
      </c>
      <c r="F77" s="6">
        <f t="shared" si="10"/>
        <v>-5.6949300999999997</v>
      </c>
      <c r="G77" s="43">
        <f t="shared" si="16"/>
        <v>-5.8899527000000003</v>
      </c>
      <c r="H77" s="43">
        <f t="shared" si="17"/>
        <v>-6.3198023000000001</v>
      </c>
      <c r="I77" s="43"/>
      <c r="J77" s="43"/>
      <c r="L77" s="87"/>
      <c r="M77" s="87"/>
      <c r="O77" s="6">
        <f t="shared" si="11"/>
        <v>0</v>
      </c>
      <c r="P77" s="6">
        <f t="shared" si="12"/>
        <v>0</v>
      </c>
      <c r="Q77" s="43">
        <f t="shared" si="13"/>
        <v>0</v>
      </c>
      <c r="R77" s="43">
        <f t="shared" si="14"/>
        <v>0</v>
      </c>
      <c r="S77" s="43">
        <f t="shared" si="15"/>
        <v>0</v>
      </c>
    </row>
    <row r="78" spans="2:19" x14ac:dyDescent="0.25">
      <c r="B78" s="87">
        <v>18967496550</v>
      </c>
      <c r="C78" s="87">
        <v>-5.7731618999999998</v>
      </c>
      <c r="E78" s="6">
        <f t="shared" si="9"/>
        <v>19.197496350000002</v>
      </c>
      <c r="F78" s="6">
        <f t="shared" si="10"/>
        <v>-5.6668987</v>
      </c>
      <c r="G78" s="43">
        <f t="shared" si="16"/>
        <v>-5.8462056999999996</v>
      </c>
      <c r="H78" s="43">
        <f t="shared" si="17"/>
        <v>-6.2544689</v>
      </c>
      <c r="I78" s="43"/>
      <c r="J78" s="43"/>
      <c r="L78" s="87"/>
      <c r="M78" s="87"/>
      <c r="O78" s="6">
        <f t="shared" si="11"/>
        <v>0</v>
      </c>
      <c r="P78" s="6">
        <f t="shared" si="12"/>
        <v>0</v>
      </c>
      <c r="Q78" s="43">
        <f t="shared" si="13"/>
        <v>0</v>
      </c>
      <c r="R78" s="43">
        <f t="shared" si="14"/>
        <v>0</v>
      </c>
      <c r="S78" s="43">
        <f t="shared" si="15"/>
        <v>0</v>
      </c>
    </row>
    <row r="79" spans="2:19" x14ac:dyDescent="0.25">
      <c r="B79" s="87">
        <v>19024996500</v>
      </c>
      <c r="C79" s="87">
        <v>-5.7335590999999999</v>
      </c>
      <c r="E79" s="6">
        <f t="shared" si="9"/>
        <v>19.254996299999998</v>
      </c>
      <c r="F79" s="6">
        <f t="shared" si="10"/>
        <v>-5.6465287000000002</v>
      </c>
      <c r="G79" s="43">
        <f t="shared" si="16"/>
        <v>-5.8367633999999997</v>
      </c>
      <c r="H79" s="43">
        <f t="shared" si="17"/>
        <v>-6.2143949999999997</v>
      </c>
      <c r="I79" s="43"/>
      <c r="J79" s="43"/>
      <c r="L79" s="87"/>
      <c r="M79" s="87"/>
      <c r="O79" s="6">
        <f t="shared" si="11"/>
        <v>0</v>
      </c>
      <c r="P79" s="6">
        <f t="shared" si="12"/>
        <v>0</v>
      </c>
      <c r="Q79" s="43">
        <f t="shared" si="13"/>
        <v>0</v>
      </c>
      <c r="R79" s="43">
        <f t="shared" si="14"/>
        <v>0</v>
      </c>
      <c r="S79" s="43">
        <f t="shared" si="15"/>
        <v>0</v>
      </c>
    </row>
    <row r="80" spans="2:19" x14ac:dyDescent="0.25">
      <c r="B80" s="87">
        <v>19082496450</v>
      </c>
      <c r="C80" s="87">
        <v>-5.7208604999999997</v>
      </c>
      <c r="E80" s="6">
        <f t="shared" si="9"/>
        <v>19.312496249999999</v>
      </c>
      <c r="F80" s="6">
        <f t="shared" si="10"/>
        <v>-5.6416744999999997</v>
      </c>
      <c r="G80" s="43">
        <f t="shared" si="16"/>
        <v>-5.7929263000000004</v>
      </c>
      <c r="H80" s="43">
        <f t="shared" si="17"/>
        <v>-6.1364159999999996</v>
      </c>
      <c r="I80" s="43"/>
      <c r="J80" s="43"/>
      <c r="L80" s="87"/>
      <c r="M80" s="87"/>
      <c r="O80" s="6">
        <f t="shared" si="11"/>
        <v>0</v>
      </c>
      <c r="P80" s="6">
        <f t="shared" si="12"/>
        <v>0</v>
      </c>
      <c r="Q80" s="43">
        <f t="shared" si="13"/>
        <v>0</v>
      </c>
      <c r="R80" s="43">
        <f t="shared" si="14"/>
        <v>0</v>
      </c>
      <c r="S80" s="43">
        <f t="shared" si="15"/>
        <v>0</v>
      </c>
    </row>
    <row r="81" spans="2:19" x14ac:dyDescent="0.25">
      <c r="B81" s="87">
        <v>19139996400</v>
      </c>
      <c r="C81" s="87">
        <v>-5.6949300999999997</v>
      </c>
      <c r="E81" s="6">
        <f t="shared" si="9"/>
        <v>19.369996199999999</v>
      </c>
      <c r="F81" s="6">
        <f t="shared" si="10"/>
        <v>-5.6557956000000003</v>
      </c>
      <c r="G81" s="43">
        <f t="shared" si="16"/>
        <v>-5.7669578000000001</v>
      </c>
      <c r="H81" s="43">
        <f t="shared" si="17"/>
        <v>-6.1014780999999996</v>
      </c>
      <c r="I81" s="43"/>
      <c r="J81" s="43"/>
      <c r="L81" s="87"/>
      <c r="M81" s="87"/>
      <c r="O81" s="6">
        <f t="shared" si="11"/>
        <v>0</v>
      </c>
      <c r="P81" s="6">
        <f t="shared" si="12"/>
        <v>0</v>
      </c>
      <c r="Q81" s="43">
        <f t="shared" si="13"/>
        <v>0</v>
      </c>
      <c r="R81" s="43">
        <f t="shared" si="14"/>
        <v>0</v>
      </c>
      <c r="S81" s="43">
        <f t="shared" si="15"/>
        <v>0</v>
      </c>
    </row>
    <row r="82" spans="2:19" x14ac:dyDescent="0.25">
      <c r="B82" s="87">
        <v>19197496350</v>
      </c>
      <c r="C82" s="87">
        <v>-5.6668987</v>
      </c>
      <c r="E82" s="6">
        <f t="shared" si="9"/>
        <v>19.42749615</v>
      </c>
      <c r="F82" s="6">
        <f t="shared" si="10"/>
        <v>-5.6529913000000001</v>
      </c>
      <c r="G82" s="43">
        <f t="shared" si="16"/>
        <v>-5.8221745</v>
      </c>
      <c r="H82" s="43">
        <f t="shared" si="17"/>
        <v>-6.1472492000000001</v>
      </c>
      <c r="I82" s="43"/>
      <c r="J82" s="43"/>
      <c r="L82" s="87"/>
      <c r="M82" s="87"/>
      <c r="O82" s="6">
        <f t="shared" si="11"/>
        <v>0</v>
      </c>
      <c r="P82" s="6">
        <f t="shared" si="12"/>
        <v>0</v>
      </c>
      <c r="Q82" s="43">
        <f t="shared" si="13"/>
        <v>0</v>
      </c>
      <c r="R82" s="43">
        <f t="shared" si="14"/>
        <v>0</v>
      </c>
      <c r="S82" s="43">
        <f t="shared" si="15"/>
        <v>0</v>
      </c>
    </row>
    <row r="83" spans="2:19" x14ac:dyDescent="0.25">
      <c r="B83" s="87">
        <v>19254996300</v>
      </c>
      <c r="C83" s="87">
        <v>-5.6465287000000002</v>
      </c>
      <c r="E83" s="6">
        <f t="shared" si="9"/>
        <v>19.4849961</v>
      </c>
      <c r="F83" s="6">
        <f t="shared" si="10"/>
        <v>-5.6586099000000001</v>
      </c>
      <c r="G83" s="43">
        <f t="shared" si="16"/>
        <v>-5.8189539999999997</v>
      </c>
      <c r="H83" s="43">
        <f t="shared" si="17"/>
        <v>-6.1174774000000003</v>
      </c>
      <c r="I83" s="43"/>
      <c r="J83" s="43"/>
      <c r="L83" s="87"/>
      <c r="M83" s="87"/>
      <c r="O83" s="6">
        <f t="shared" si="11"/>
        <v>0</v>
      </c>
      <c r="P83" s="6">
        <f t="shared" si="12"/>
        <v>0</v>
      </c>
      <c r="Q83" s="43">
        <f t="shared" si="13"/>
        <v>0</v>
      </c>
      <c r="R83" s="43">
        <f t="shared" si="14"/>
        <v>0</v>
      </c>
      <c r="S83" s="43">
        <f t="shared" si="15"/>
        <v>0</v>
      </c>
    </row>
    <row r="84" spans="2:19" x14ac:dyDescent="0.25">
      <c r="B84" s="87">
        <v>19312496250</v>
      </c>
      <c r="C84" s="87">
        <v>-5.6416744999999997</v>
      </c>
      <c r="E84" s="6">
        <f t="shared" si="9"/>
        <v>19.54249605</v>
      </c>
      <c r="F84" s="6">
        <f t="shared" si="10"/>
        <v>-5.6742463000000001</v>
      </c>
      <c r="G84" s="43">
        <f t="shared" si="16"/>
        <v>-5.8401569999999996</v>
      </c>
      <c r="H84" s="43">
        <f t="shared" si="17"/>
        <v>-6.1353654999999998</v>
      </c>
      <c r="I84" s="43"/>
      <c r="J84" s="43"/>
      <c r="L84" s="87"/>
      <c r="M84" s="87"/>
      <c r="O84" s="6">
        <f t="shared" si="11"/>
        <v>0</v>
      </c>
      <c r="P84" s="6">
        <f t="shared" si="12"/>
        <v>0</v>
      </c>
      <c r="Q84" s="43">
        <f t="shared" si="13"/>
        <v>0</v>
      </c>
      <c r="R84" s="43">
        <f t="shared" si="14"/>
        <v>0</v>
      </c>
      <c r="S84" s="43">
        <f t="shared" si="15"/>
        <v>0</v>
      </c>
    </row>
    <row r="85" spans="2:19" x14ac:dyDescent="0.25">
      <c r="B85" s="87">
        <v>19369996200</v>
      </c>
      <c r="C85" s="87">
        <v>-5.6557956000000003</v>
      </c>
      <c r="E85" s="6">
        <f t="shared" si="9"/>
        <v>19.599996000000001</v>
      </c>
      <c r="F85" s="6">
        <f t="shared" si="10"/>
        <v>-5.6963229000000002</v>
      </c>
      <c r="G85" s="43">
        <f t="shared" si="16"/>
        <v>-5.8241820000000004</v>
      </c>
      <c r="H85" s="43">
        <f t="shared" si="17"/>
        <v>-6.1349640000000001</v>
      </c>
      <c r="I85" s="43"/>
      <c r="J85" s="43"/>
      <c r="L85" s="87"/>
      <c r="M85" s="87"/>
      <c r="O85" s="6">
        <f t="shared" si="11"/>
        <v>0</v>
      </c>
      <c r="P85" s="6">
        <f t="shared" si="12"/>
        <v>0</v>
      </c>
      <c r="Q85" s="43">
        <f t="shared" si="13"/>
        <v>0</v>
      </c>
      <c r="R85" s="43">
        <f t="shared" si="14"/>
        <v>0</v>
      </c>
      <c r="S85" s="43">
        <f t="shared" si="15"/>
        <v>0</v>
      </c>
    </row>
    <row r="86" spans="2:19" x14ac:dyDescent="0.25">
      <c r="B86" s="87">
        <v>19427496150</v>
      </c>
      <c r="C86" s="87">
        <v>-5.6529913000000001</v>
      </c>
      <c r="E86" s="6">
        <f t="shared" si="9"/>
        <v>19.657495950000001</v>
      </c>
      <c r="F86" s="6">
        <f t="shared" si="10"/>
        <v>-5.6774820999999998</v>
      </c>
      <c r="G86" s="43">
        <f t="shared" si="16"/>
        <v>-5.8505073000000003</v>
      </c>
      <c r="H86" s="43">
        <f t="shared" si="17"/>
        <v>-6.1686945</v>
      </c>
      <c r="I86" s="43"/>
      <c r="J86" s="43"/>
      <c r="L86" s="87"/>
      <c r="M86" s="87"/>
      <c r="O86" s="6">
        <f t="shared" si="11"/>
        <v>0</v>
      </c>
      <c r="P86" s="6">
        <f t="shared" si="12"/>
        <v>0</v>
      </c>
      <c r="Q86" s="43">
        <f t="shared" si="13"/>
        <v>0</v>
      </c>
      <c r="R86" s="43">
        <f t="shared" si="14"/>
        <v>0</v>
      </c>
      <c r="S86" s="43">
        <f t="shared" si="15"/>
        <v>0</v>
      </c>
    </row>
    <row r="87" spans="2:19" x14ac:dyDescent="0.25">
      <c r="B87" s="87">
        <v>19484996100</v>
      </c>
      <c r="C87" s="87">
        <v>-5.6586099000000001</v>
      </c>
      <c r="E87" s="6">
        <f t="shared" si="9"/>
        <v>19.714995900000002</v>
      </c>
      <c r="F87" s="6">
        <f t="shared" si="10"/>
        <v>-5.6816186999999996</v>
      </c>
      <c r="G87" s="43">
        <f t="shared" si="16"/>
        <v>-5.8526677999999999</v>
      </c>
      <c r="H87" s="43">
        <f t="shared" si="17"/>
        <v>-6.1624340999999996</v>
      </c>
      <c r="I87" s="43"/>
      <c r="J87" s="43"/>
      <c r="L87" s="87"/>
      <c r="M87" s="87"/>
      <c r="O87" s="6">
        <f t="shared" si="11"/>
        <v>0</v>
      </c>
      <c r="P87" s="6">
        <f t="shared" si="12"/>
        <v>0</v>
      </c>
      <c r="Q87" s="43">
        <f t="shared" si="13"/>
        <v>0</v>
      </c>
      <c r="R87" s="43">
        <f t="shared" si="14"/>
        <v>0</v>
      </c>
      <c r="S87" s="43">
        <f t="shared" si="15"/>
        <v>0</v>
      </c>
    </row>
    <row r="88" spans="2:19" x14ac:dyDescent="0.25">
      <c r="B88" s="87">
        <v>19542496050</v>
      </c>
      <c r="C88" s="87">
        <v>-5.6742463000000001</v>
      </c>
      <c r="E88" s="6">
        <f t="shared" si="9"/>
        <v>19.772495849999999</v>
      </c>
      <c r="F88" s="6">
        <f t="shared" si="10"/>
        <v>-5.6662077999999996</v>
      </c>
      <c r="G88" s="43">
        <f t="shared" si="16"/>
        <v>-5.8338736999999998</v>
      </c>
      <c r="H88" s="43">
        <f t="shared" si="17"/>
        <v>-6.1376448000000003</v>
      </c>
      <c r="I88" s="43"/>
      <c r="J88" s="43"/>
      <c r="L88" s="87"/>
      <c r="M88" s="87"/>
      <c r="O88" s="6">
        <f t="shared" si="11"/>
        <v>0</v>
      </c>
      <c r="P88" s="6">
        <f t="shared" si="12"/>
        <v>0</v>
      </c>
      <c r="Q88" s="43">
        <f t="shared" si="13"/>
        <v>0</v>
      </c>
      <c r="R88" s="43">
        <f t="shared" si="14"/>
        <v>0</v>
      </c>
      <c r="S88" s="43">
        <f t="shared" si="15"/>
        <v>0</v>
      </c>
    </row>
    <row r="89" spans="2:19" x14ac:dyDescent="0.25">
      <c r="B89" s="87">
        <v>19599996000</v>
      </c>
      <c r="C89" s="87">
        <v>-5.6963229000000002</v>
      </c>
      <c r="E89" s="6">
        <f t="shared" si="9"/>
        <v>19.829995799999999</v>
      </c>
      <c r="F89" s="6">
        <f t="shared" si="10"/>
        <v>-5.7432755999999996</v>
      </c>
      <c r="G89" s="43">
        <f t="shared" si="16"/>
        <v>-5.8037213999999997</v>
      </c>
      <c r="H89" s="43">
        <f t="shared" si="17"/>
        <v>-6.1314874000000001</v>
      </c>
      <c r="I89" s="43"/>
      <c r="J89" s="43"/>
      <c r="L89" s="87"/>
      <c r="M89" s="87"/>
      <c r="O89" s="6">
        <f t="shared" si="11"/>
        <v>0</v>
      </c>
      <c r="P89" s="6">
        <f t="shared" si="12"/>
        <v>0</v>
      </c>
      <c r="Q89" s="43">
        <f t="shared" si="13"/>
        <v>0</v>
      </c>
      <c r="R89" s="43">
        <f t="shared" si="14"/>
        <v>0</v>
      </c>
      <c r="S89" s="43">
        <f t="shared" si="15"/>
        <v>0</v>
      </c>
    </row>
    <row r="90" spans="2:19" x14ac:dyDescent="0.25">
      <c r="B90" s="87">
        <v>19657495950</v>
      </c>
      <c r="C90" s="87">
        <v>-5.6774820999999998</v>
      </c>
      <c r="E90" s="6">
        <f t="shared" si="9"/>
        <v>19.887495749999999</v>
      </c>
      <c r="F90" s="6">
        <f t="shared" si="10"/>
        <v>-5.7385855000000001</v>
      </c>
      <c r="G90" s="43">
        <f t="shared" si="16"/>
        <v>-5.8139839000000002</v>
      </c>
      <c r="H90" s="43">
        <f t="shared" si="17"/>
        <v>-6.1463437000000001</v>
      </c>
      <c r="I90" s="43"/>
      <c r="J90" s="43"/>
      <c r="L90" s="87"/>
      <c r="M90" s="87"/>
      <c r="O90" s="6">
        <f t="shared" si="11"/>
        <v>0</v>
      </c>
      <c r="P90" s="6">
        <f t="shared" si="12"/>
        <v>0</v>
      </c>
      <c r="Q90" s="43">
        <f t="shared" si="13"/>
        <v>0</v>
      </c>
      <c r="R90" s="43">
        <f t="shared" si="14"/>
        <v>0</v>
      </c>
      <c r="S90" s="43">
        <f t="shared" si="15"/>
        <v>0</v>
      </c>
    </row>
    <row r="91" spans="2:19" x14ac:dyDescent="0.25">
      <c r="B91" s="87">
        <v>19714995900</v>
      </c>
      <c r="C91" s="87">
        <v>-5.6816186999999996</v>
      </c>
      <c r="E91" s="6">
        <f t="shared" si="9"/>
        <v>19.9449957</v>
      </c>
      <c r="F91" s="6">
        <f t="shared" si="10"/>
        <v>-5.7261762999999997</v>
      </c>
      <c r="G91" s="43">
        <f t="shared" si="16"/>
        <v>-5.8196526000000004</v>
      </c>
      <c r="H91" s="43">
        <f t="shared" si="17"/>
        <v>-6.1427164000000003</v>
      </c>
      <c r="I91" s="43"/>
      <c r="J91" s="43"/>
      <c r="L91" s="87"/>
      <c r="M91" s="87"/>
      <c r="O91" s="6">
        <f t="shared" si="11"/>
        <v>0</v>
      </c>
      <c r="P91" s="6">
        <f t="shared" si="12"/>
        <v>0</v>
      </c>
      <c r="Q91" s="43">
        <f t="shared" si="13"/>
        <v>0</v>
      </c>
      <c r="R91" s="43">
        <f t="shared" si="14"/>
        <v>0</v>
      </c>
      <c r="S91" s="43">
        <f t="shared" si="15"/>
        <v>0</v>
      </c>
    </row>
    <row r="92" spans="2:19" x14ac:dyDescent="0.25">
      <c r="B92" s="87">
        <v>19772495850</v>
      </c>
      <c r="C92" s="87">
        <v>-5.6662077999999996</v>
      </c>
      <c r="E92" s="6">
        <f t="shared" si="9"/>
        <v>20.00249565</v>
      </c>
      <c r="F92" s="6">
        <f t="shared" si="10"/>
        <v>-5.7382407000000004</v>
      </c>
      <c r="G92" s="43">
        <f t="shared" si="16"/>
        <v>-5.8344936000000001</v>
      </c>
      <c r="H92" s="43">
        <f t="shared" si="17"/>
        <v>-6.1453495</v>
      </c>
      <c r="I92" s="43"/>
      <c r="J92" s="43"/>
      <c r="L92" s="87"/>
      <c r="M92" s="87"/>
      <c r="O92" s="6">
        <f t="shared" si="11"/>
        <v>0</v>
      </c>
      <c r="P92" s="6">
        <f t="shared" si="12"/>
        <v>0</v>
      </c>
      <c r="Q92" s="43">
        <f t="shared" si="13"/>
        <v>0</v>
      </c>
      <c r="R92" s="43">
        <f t="shared" si="14"/>
        <v>0</v>
      </c>
      <c r="S92" s="43">
        <f t="shared" si="15"/>
        <v>0</v>
      </c>
    </row>
    <row r="93" spans="2:19" x14ac:dyDescent="0.25">
      <c r="B93" s="87">
        <v>19829995800</v>
      </c>
      <c r="C93" s="87">
        <v>-5.7432755999999996</v>
      </c>
      <c r="E93" s="6">
        <f t="shared" si="9"/>
        <v>20.059995600000001</v>
      </c>
      <c r="F93" s="6">
        <f t="shared" si="10"/>
        <v>-5.7549504999999996</v>
      </c>
      <c r="G93" s="43">
        <f t="shared" si="16"/>
        <v>-5.8584804999999998</v>
      </c>
      <c r="H93" s="43">
        <f t="shared" si="17"/>
        <v>-6.1759995999999999</v>
      </c>
      <c r="I93" s="43"/>
      <c r="J93" s="43"/>
      <c r="L93" s="87"/>
      <c r="M93" s="87"/>
      <c r="O93" s="6">
        <f t="shared" si="11"/>
        <v>0</v>
      </c>
      <c r="P93" s="6">
        <f t="shared" si="12"/>
        <v>0</v>
      </c>
      <c r="Q93" s="43">
        <f t="shared" si="13"/>
        <v>0</v>
      </c>
      <c r="R93" s="43">
        <f t="shared" si="14"/>
        <v>0</v>
      </c>
      <c r="S93" s="43">
        <f t="shared" si="15"/>
        <v>0</v>
      </c>
    </row>
    <row r="94" spans="2:19" x14ac:dyDescent="0.25">
      <c r="B94" s="87">
        <v>19887495750</v>
      </c>
      <c r="C94" s="87">
        <v>-5.7385855000000001</v>
      </c>
      <c r="E94" s="6">
        <f t="shared" si="9"/>
        <v>20.117495550000001</v>
      </c>
      <c r="F94" s="6">
        <f t="shared" si="10"/>
        <v>-5.6847944000000004</v>
      </c>
      <c r="G94" s="43">
        <f t="shared" si="16"/>
        <v>-5.8606566999999998</v>
      </c>
      <c r="H94" s="43">
        <f t="shared" si="17"/>
        <v>-6.1875939000000004</v>
      </c>
      <c r="I94" s="43"/>
      <c r="J94" s="43"/>
      <c r="L94" s="87"/>
      <c r="M94" s="87"/>
      <c r="O94" s="6">
        <f t="shared" si="11"/>
        <v>0</v>
      </c>
      <c r="P94" s="6">
        <f t="shared" si="12"/>
        <v>0</v>
      </c>
      <c r="Q94" s="43">
        <f t="shared" si="13"/>
        <v>0</v>
      </c>
      <c r="R94" s="43">
        <f t="shared" si="14"/>
        <v>0</v>
      </c>
      <c r="S94" s="43">
        <f t="shared" si="15"/>
        <v>0</v>
      </c>
    </row>
    <row r="95" spans="2:19" x14ac:dyDescent="0.25">
      <c r="B95" s="87">
        <v>19944995700</v>
      </c>
      <c r="C95" s="87">
        <v>-5.7261762999999997</v>
      </c>
      <c r="E95" s="6">
        <f t="shared" si="9"/>
        <v>20.174995500000001</v>
      </c>
      <c r="F95" s="6">
        <f t="shared" si="10"/>
        <v>-5.6693372999999996</v>
      </c>
      <c r="G95" s="43">
        <f t="shared" si="16"/>
        <v>-5.9044819000000004</v>
      </c>
      <c r="H95" s="43">
        <f t="shared" si="17"/>
        <v>-6.2305941999999996</v>
      </c>
      <c r="I95" s="43"/>
      <c r="J95" s="43"/>
      <c r="L95" s="87"/>
      <c r="M95" s="87"/>
      <c r="O95" s="6">
        <f t="shared" si="11"/>
        <v>0</v>
      </c>
      <c r="P95" s="6">
        <f t="shared" si="12"/>
        <v>0</v>
      </c>
      <c r="Q95" s="43">
        <f t="shared" si="13"/>
        <v>0</v>
      </c>
      <c r="R95" s="43">
        <f t="shared" si="14"/>
        <v>0</v>
      </c>
      <c r="S95" s="43">
        <f t="shared" si="15"/>
        <v>0</v>
      </c>
    </row>
    <row r="96" spans="2:19" x14ac:dyDescent="0.25">
      <c r="B96" s="87">
        <v>20002495650</v>
      </c>
      <c r="C96" s="87">
        <v>-5.7382407000000004</v>
      </c>
      <c r="E96" s="6">
        <f t="shared" si="9"/>
        <v>20.232495449999998</v>
      </c>
      <c r="F96" s="6">
        <f t="shared" si="10"/>
        <v>-5.7087674000000002</v>
      </c>
      <c r="G96" s="43">
        <f t="shared" si="16"/>
        <v>-5.8652686999999997</v>
      </c>
      <c r="H96" s="43">
        <f t="shared" si="17"/>
        <v>-6.1852030999999998</v>
      </c>
      <c r="I96" s="43"/>
      <c r="J96" s="43"/>
      <c r="L96" s="87"/>
      <c r="M96" s="87"/>
      <c r="O96" s="6">
        <f t="shared" si="11"/>
        <v>0</v>
      </c>
      <c r="P96" s="6">
        <f t="shared" si="12"/>
        <v>0</v>
      </c>
      <c r="Q96" s="43">
        <f t="shared" si="13"/>
        <v>0</v>
      </c>
      <c r="R96" s="43">
        <f t="shared" si="14"/>
        <v>0</v>
      </c>
      <c r="S96" s="43">
        <f t="shared" si="15"/>
        <v>0</v>
      </c>
    </row>
    <row r="97" spans="2:19" x14ac:dyDescent="0.25">
      <c r="B97" s="87">
        <v>20059995600</v>
      </c>
      <c r="C97" s="87">
        <v>-5.7549504999999996</v>
      </c>
      <c r="E97" s="6">
        <f t="shared" si="9"/>
        <v>20.289995399999999</v>
      </c>
      <c r="F97" s="6">
        <f t="shared" si="10"/>
        <v>-5.7208189999999997</v>
      </c>
      <c r="G97" s="43">
        <f t="shared" si="16"/>
        <v>-5.9235496999999997</v>
      </c>
      <c r="H97" s="43">
        <f t="shared" si="17"/>
        <v>-6.2488327000000004</v>
      </c>
      <c r="I97" s="43"/>
      <c r="J97" s="43"/>
      <c r="L97" s="87"/>
      <c r="M97" s="87"/>
      <c r="O97" s="6">
        <f t="shared" si="11"/>
        <v>0</v>
      </c>
      <c r="P97" s="6">
        <f t="shared" si="12"/>
        <v>0</v>
      </c>
      <c r="Q97" s="43">
        <f t="shared" si="13"/>
        <v>0</v>
      </c>
      <c r="R97" s="43">
        <f t="shared" si="14"/>
        <v>0</v>
      </c>
      <c r="S97" s="43">
        <f t="shared" si="15"/>
        <v>0</v>
      </c>
    </row>
    <row r="98" spans="2:19" x14ac:dyDescent="0.25">
      <c r="B98" s="87">
        <v>20117495550</v>
      </c>
      <c r="C98" s="87">
        <v>-5.6847944000000004</v>
      </c>
      <c r="E98" s="6">
        <f t="shared" si="9"/>
        <v>20.347495349999999</v>
      </c>
      <c r="F98" s="6">
        <f t="shared" si="10"/>
        <v>-5.7244763000000001</v>
      </c>
      <c r="G98" s="43">
        <f t="shared" si="16"/>
        <v>-5.9482422000000001</v>
      </c>
      <c r="H98" s="43">
        <f t="shared" si="17"/>
        <v>-6.2872310000000002</v>
      </c>
      <c r="I98" s="43"/>
      <c r="J98" s="43"/>
      <c r="L98" s="87"/>
      <c r="M98" s="87"/>
      <c r="O98" s="6">
        <f t="shared" si="11"/>
        <v>0</v>
      </c>
      <c r="P98" s="6">
        <f t="shared" si="12"/>
        <v>0</v>
      </c>
      <c r="Q98" s="43">
        <f t="shared" si="13"/>
        <v>0</v>
      </c>
      <c r="R98" s="43">
        <f t="shared" si="14"/>
        <v>0</v>
      </c>
      <c r="S98" s="43">
        <f t="shared" si="15"/>
        <v>0</v>
      </c>
    </row>
    <row r="99" spans="2:19" x14ac:dyDescent="0.25">
      <c r="B99" s="87">
        <v>20174995500</v>
      </c>
      <c r="C99" s="87">
        <v>-5.6693372999999996</v>
      </c>
      <c r="E99" s="6">
        <f t="shared" si="9"/>
        <v>20.4049953</v>
      </c>
      <c r="F99" s="6">
        <f t="shared" si="10"/>
        <v>-5.7497420000000004</v>
      </c>
      <c r="G99" s="43">
        <f t="shared" si="16"/>
        <v>-5.9753470000000002</v>
      </c>
      <c r="H99" s="43">
        <f t="shared" si="17"/>
        <v>-6.3130474000000003</v>
      </c>
      <c r="I99" s="43"/>
      <c r="J99" s="43"/>
      <c r="L99" s="87"/>
      <c r="M99" s="87"/>
      <c r="O99" s="6">
        <f t="shared" si="11"/>
        <v>0</v>
      </c>
      <c r="P99" s="6">
        <f t="shared" si="12"/>
        <v>0</v>
      </c>
      <c r="Q99" s="43">
        <f t="shared" si="13"/>
        <v>0</v>
      </c>
      <c r="R99" s="43">
        <f t="shared" si="14"/>
        <v>0</v>
      </c>
      <c r="S99" s="43">
        <f t="shared" si="15"/>
        <v>0</v>
      </c>
    </row>
    <row r="100" spans="2:19" x14ac:dyDescent="0.25">
      <c r="B100" s="87">
        <v>20232495450</v>
      </c>
      <c r="C100" s="87">
        <v>-5.7087674000000002</v>
      </c>
      <c r="E100" s="6">
        <f t="shared" si="9"/>
        <v>20.46249525</v>
      </c>
      <c r="F100" s="6">
        <f t="shared" si="10"/>
        <v>-5.7993584</v>
      </c>
      <c r="G100" s="43">
        <f t="shared" si="16"/>
        <v>-6.0040497999999998</v>
      </c>
      <c r="H100" s="43">
        <f t="shared" si="17"/>
        <v>-6.3397899000000004</v>
      </c>
      <c r="I100" s="43"/>
      <c r="J100" s="43"/>
      <c r="L100" s="87"/>
      <c r="M100" s="87"/>
      <c r="O100" s="6">
        <f t="shared" si="11"/>
        <v>0</v>
      </c>
      <c r="P100" s="6">
        <f t="shared" si="12"/>
        <v>0</v>
      </c>
      <c r="Q100" s="43">
        <f t="shared" si="13"/>
        <v>0</v>
      </c>
      <c r="R100" s="43">
        <f t="shared" si="14"/>
        <v>0</v>
      </c>
      <c r="S100" s="43">
        <f t="shared" si="15"/>
        <v>0</v>
      </c>
    </row>
    <row r="101" spans="2:19" x14ac:dyDescent="0.25">
      <c r="B101" s="87">
        <v>20289995400</v>
      </c>
      <c r="C101" s="87">
        <v>-5.7208189999999997</v>
      </c>
      <c r="E101" s="6">
        <f t="shared" si="9"/>
        <v>20.5199952</v>
      </c>
      <c r="F101" s="6">
        <f t="shared" si="10"/>
        <v>-5.7974690999999998</v>
      </c>
      <c r="G101" s="43">
        <f t="shared" si="16"/>
        <v>-6.0167831999999999</v>
      </c>
      <c r="H101" s="43">
        <f t="shared" si="17"/>
        <v>-6.3286718999999998</v>
      </c>
      <c r="I101" s="43"/>
      <c r="J101" s="43"/>
      <c r="L101" s="87"/>
      <c r="M101" s="87"/>
      <c r="O101" s="6">
        <f t="shared" si="11"/>
        <v>0</v>
      </c>
      <c r="P101" s="6">
        <f t="shared" si="12"/>
        <v>0</v>
      </c>
      <c r="Q101" s="43">
        <f t="shared" si="13"/>
        <v>0</v>
      </c>
      <c r="R101" s="43">
        <f t="shared" si="14"/>
        <v>0</v>
      </c>
      <c r="S101" s="43">
        <f t="shared" si="15"/>
        <v>0</v>
      </c>
    </row>
    <row r="102" spans="2:19" x14ac:dyDescent="0.25">
      <c r="B102" s="87">
        <v>20347495350</v>
      </c>
      <c r="C102" s="87">
        <v>-5.7244763000000001</v>
      </c>
      <c r="E102" s="6">
        <f t="shared" si="9"/>
        <v>20.577495150000001</v>
      </c>
      <c r="F102" s="6">
        <f t="shared" si="10"/>
        <v>-5.8092722999999999</v>
      </c>
      <c r="G102" s="43">
        <f t="shared" si="16"/>
        <v>-6.0622581999999996</v>
      </c>
      <c r="H102" s="43">
        <f t="shared" si="17"/>
        <v>-6.3752937000000003</v>
      </c>
      <c r="I102" s="43"/>
      <c r="J102" s="43"/>
      <c r="L102" s="87"/>
      <c r="M102" s="87"/>
      <c r="O102" s="6">
        <f t="shared" si="11"/>
        <v>0</v>
      </c>
      <c r="P102" s="6">
        <f t="shared" si="12"/>
        <v>0</v>
      </c>
      <c r="Q102" s="43">
        <f t="shared" si="13"/>
        <v>0</v>
      </c>
      <c r="R102" s="43">
        <f t="shared" si="14"/>
        <v>0</v>
      </c>
      <c r="S102" s="43">
        <f t="shared" si="15"/>
        <v>0</v>
      </c>
    </row>
    <row r="103" spans="2:19" x14ac:dyDescent="0.25">
      <c r="B103" s="87">
        <v>20404995300</v>
      </c>
      <c r="C103" s="87">
        <v>-5.7497420000000004</v>
      </c>
      <c r="E103" s="6">
        <f t="shared" si="9"/>
        <v>20.634995100000001</v>
      </c>
      <c r="F103" s="6">
        <f t="shared" si="10"/>
        <v>-5.8565006000000004</v>
      </c>
      <c r="G103" s="43">
        <f t="shared" si="16"/>
        <v>-6.0440630999999998</v>
      </c>
      <c r="H103" s="43">
        <f t="shared" si="17"/>
        <v>-6.3499397999999996</v>
      </c>
      <c r="I103" s="43"/>
      <c r="J103" s="43"/>
      <c r="L103" s="87"/>
      <c r="M103" s="87"/>
      <c r="O103" s="6">
        <f t="shared" si="11"/>
        <v>0</v>
      </c>
      <c r="P103" s="6">
        <f t="shared" si="12"/>
        <v>0</v>
      </c>
      <c r="Q103" s="43">
        <f t="shared" si="13"/>
        <v>0</v>
      </c>
      <c r="R103" s="43">
        <f t="shared" si="14"/>
        <v>0</v>
      </c>
      <c r="S103" s="43">
        <f t="shared" si="15"/>
        <v>0</v>
      </c>
    </row>
    <row r="104" spans="2:19" x14ac:dyDescent="0.25">
      <c r="B104" s="87">
        <v>20462495250</v>
      </c>
      <c r="C104" s="87">
        <v>-5.7993584</v>
      </c>
      <c r="E104" s="6">
        <f t="shared" si="9"/>
        <v>20.692495050000002</v>
      </c>
      <c r="F104" s="6">
        <f t="shared" si="10"/>
        <v>-5.8615608000000003</v>
      </c>
      <c r="G104" s="43">
        <f t="shared" si="16"/>
        <v>-6.0745291999999997</v>
      </c>
      <c r="H104" s="43">
        <f t="shared" si="17"/>
        <v>-6.3879571000000004</v>
      </c>
      <c r="I104" s="43"/>
      <c r="J104" s="43"/>
      <c r="L104" s="87"/>
      <c r="M104" s="87"/>
      <c r="O104" s="6">
        <f t="shared" si="11"/>
        <v>0</v>
      </c>
      <c r="P104" s="6">
        <f t="shared" si="12"/>
        <v>0</v>
      </c>
      <c r="Q104" s="43">
        <f t="shared" si="13"/>
        <v>0</v>
      </c>
      <c r="R104" s="43">
        <f t="shared" si="14"/>
        <v>0</v>
      </c>
      <c r="S104" s="43">
        <f t="shared" si="15"/>
        <v>0</v>
      </c>
    </row>
    <row r="105" spans="2:19" x14ac:dyDescent="0.25">
      <c r="B105" s="87">
        <v>20519995200</v>
      </c>
      <c r="C105" s="87">
        <v>-5.7974690999999998</v>
      </c>
      <c r="E105" s="6">
        <f t="shared" si="9"/>
        <v>20.749994999999998</v>
      </c>
      <c r="F105" s="6">
        <f t="shared" si="10"/>
        <v>-5.8839430999999998</v>
      </c>
      <c r="G105" s="43">
        <f t="shared" si="16"/>
        <v>-6.1077971</v>
      </c>
      <c r="H105" s="43">
        <f t="shared" si="17"/>
        <v>-6.4201993999999996</v>
      </c>
      <c r="I105" s="43"/>
      <c r="J105" s="43"/>
      <c r="L105" s="87"/>
      <c r="M105" s="87"/>
      <c r="O105" s="6">
        <f t="shared" si="11"/>
        <v>0</v>
      </c>
      <c r="P105" s="6">
        <f t="shared" si="12"/>
        <v>0</v>
      </c>
      <c r="Q105" s="43">
        <f t="shared" si="13"/>
        <v>0</v>
      </c>
      <c r="R105" s="43">
        <f t="shared" si="14"/>
        <v>0</v>
      </c>
      <c r="S105" s="43">
        <f t="shared" si="15"/>
        <v>0</v>
      </c>
    </row>
    <row r="106" spans="2:19" x14ac:dyDescent="0.25">
      <c r="B106" s="87">
        <v>20577495150</v>
      </c>
      <c r="C106" s="87">
        <v>-5.8092722999999999</v>
      </c>
      <c r="E106" s="6">
        <f t="shared" si="9"/>
        <v>20.807494949999999</v>
      </c>
      <c r="F106" s="6">
        <f t="shared" si="10"/>
        <v>-5.9353452000000004</v>
      </c>
      <c r="G106" s="43">
        <f t="shared" si="16"/>
        <v>-6.1562885999999999</v>
      </c>
      <c r="H106" s="43">
        <f t="shared" si="17"/>
        <v>-6.4755216000000004</v>
      </c>
      <c r="I106" s="43"/>
      <c r="J106" s="43"/>
      <c r="L106" s="87"/>
      <c r="M106" s="87"/>
      <c r="O106" s="6">
        <f t="shared" si="11"/>
        <v>0</v>
      </c>
      <c r="P106" s="6">
        <f t="shared" si="12"/>
        <v>0</v>
      </c>
      <c r="Q106" s="43">
        <f t="shared" si="13"/>
        <v>0</v>
      </c>
      <c r="R106" s="43">
        <f t="shared" si="14"/>
        <v>0</v>
      </c>
      <c r="S106" s="43">
        <f t="shared" si="15"/>
        <v>0</v>
      </c>
    </row>
    <row r="107" spans="2:19" x14ac:dyDescent="0.25">
      <c r="B107" s="87">
        <v>20634995100</v>
      </c>
      <c r="C107" s="87">
        <v>-5.8565006000000004</v>
      </c>
      <c r="E107" s="6">
        <f t="shared" si="9"/>
        <v>20.864994899999999</v>
      </c>
      <c r="F107" s="6">
        <f t="shared" si="10"/>
        <v>-5.9811000999999999</v>
      </c>
      <c r="G107" s="43">
        <f t="shared" si="16"/>
        <v>-6.2226476999999996</v>
      </c>
      <c r="H107" s="43">
        <f t="shared" si="17"/>
        <v>-6.5531445000000001</v>
      </c>
      <c r="I107" s="43"/>
      <c r="J107" s="43"/>
      <c r="L107" s="87"/>
      <c r="M107" s="87"/>
      <c r="O107" s="6">
        <f t="shared" si="11"/>
        <v>0</v>
      </c>
      <c r="P107" s="6">
        <f t="shared" si="12"/>
        <v>0</v>
      </c>
      <c r="Q107" s="43">
        <f t="shared" si="13"/>
        <v>0</v>
      </c>
      <c r="R107" s="43">
        <f t="shared" si="14"/>
        <v>0</v>
      </c>
      <c r="S107" s="43">
        <f t="shared" si="15"/>
        <v>0</v>
      </c>
    </row>
    <row r="108" spans="2:19" x14ac:dyDescent="0.25">
      <c r="B108" s="87">
        <v>20692495050</v>
      </c>
      <c r="C108" s="87">
        <v>-5.8615608000000003</v>
      </c>
      <c r="E108" s="6">
        <f t="shared" si="9"/>
        <v>20.92249485</v>
      </c>
      <c r="F108" s="6">
        <f t="shared" si="10"/>
        <v>-6.0146575000000002</v>
      </c>
      <c r="G108" s="43">
        <f t="shared" si="16"/>
        <v>-6.2913017</v>
      </c>
      <c r="H108" s="43">
        <f t="shared" si="17"/>
        <v>-6.6209816999999997</v>
      </c>
      <c r="I108" s="43"/>
      <c r="J108" s="43"/>
      <c r="L108" s="87"/>
      <c r="M108" s="87"/>
      <c r="O108" s="6">
        <f t="shared" si="11"/>
        <v>0</v>
      </c>
      <c r="P108" s="6">
        <f t="shared" si="12"/>
        <v>0</v>
      </c>
      <c r="Q108" s="43">
        <f t="shared" si="13"/>
        <v>0</v>
      </c>
      <c r="R108" s="43">
        <f t="shared" si="14"/>
        <v>0</v>
      </c>
      <c r="S108" s="43">
        <f t="shared" si="15"/>
        <v>0</v>
      </c>
    </row>
    <row r="109" spans="2:19" x14ac:dyDescent="0.25">
      <c r="B109" s="87">
        <v>20749995000</v>
      </c>
      <c r="C109" s="87">
        <v>-5.8839430999999998</v>
      </c>
      <c r="E109" s="6">
        <f t="shared" si="9"/>
        <v>21</v>
      </c>
      <c r="F109" s="6">
        <f t="shared" si="10"/>
        <v>-6.2436929000000001</v>
      </c>
      <c r="G109" s="43">
        <f t="shared" si="16"/>
        <v>-6.3403233999999999</v>
      </c>
      <c r="H109" s="43">
        <f t="shared" si="17"/>
        <v>-6.6697921999999998</v>
      </c>
      <c r="I109" s="43"/>
      <c r="J109" s="43"/>
      <c r="L109" s="87"/>
      <c r="M109" s="87"/>
      <c r="O109" s="6">
        <f t="shared" si="11"/>
        <v>0</v>
      </c>
      <c r="P109" s="6">
        <f t="shared" si="12"/>
        <v>0</v>
      </c>
      <c r="Q109" s="43">
        <f t="shared" si="13"/>
        <v>0</v>
      </c>
      <c r="R109" s="43">
        <f t="shared" si="14"/>
        <v>0</v>
      </c>
      <c r="S109" s="43">
        <f t="shared" si="15"/>
        <v>0</v>
      </c>
    </row>
    <row r="110" spans="2:19" x14ac:dyDescent="0.25">
      <c r="B110" s="87">
        <v>20807494950</v>
      </c>
      <c r="C110" s="87">
        <v>-5.9353452000000004</v>
      </c>
      <c r="E110" s="6">
        <f t="shared" si="9"/>
        <v>21.155000000000001</v>
      </c>
      <c r="F110" s="6">
        <f t="shared" si="10"/>
        <v>-6.8135266000000003</v>
      </c>
      <c r="G110" s="43">
        <f t="shared" si="16"/>
        <v>-6.3454002999999997</v>
      </c>
      <c r="H110" s="43">
        <f t="shared" si="17"/>
        <v>-6.4719572000000003</v>
      </c>
      <c r="I110" s="43"/>
      <c r="J110" s="43"/>
      <c r="L110" s="87"/>
      <c r="M110" s="87"/>
      <c r="O110" s="6">
        <f t="shared" si="11"/>
        <v>0</v>
      </c>
      <c r="P110" s="6">
        <f t="shared" si="12"/>
        <v>0</v>
      </c>
      <c r="Q110" s="43">
        <f t="shared" si="13"/>
        <v>0</v>
      </c>
      <c r="R110" s="43">
        <f t="shared" si="14"/>
        <v>0</v>
      </c>
      <c r="S110" s="43">
        <f t="shared" si="15"/>
        <v>0</v>
      </c>
    </row>
    <row r="111" spans="2:19" x14ac:dyDescent="0.25">
      <c r="B111" s="87">
        <v>20864994900</v>
      </c>
      <c r="C111" s="87">
        <v>-5.9811000999999999</v>
      </c>
      <c r="E111" s="6">
        <f t="shared" si="9"/>
        <v>21.31</v>
      </c>
      <c r="F111" s="6">
        <f t="shared" si="10"/>
        <v>-7.0599717999999996</v>
      </c>
      <c r="G111" s="43">
        <f t="shared" si="16"/>
        <v>-6.8401059999999996</v>
      </c>
      <c r="H111" s="43">
        <f t="shared" si="17"/>
        <v>-6.9549884999999998</v>
      </c>
      <c r="I111" s="43"/>
      <c r="J111" s="43"/>
      <c r="L111" s="87"/>
      <c r="M111" s="87"/>
      <c r="O111" s="6">
        <f t="shared" si="11"/>
        <v>0</v>
      </c>
      <c r="P111" s="6">
        <f t="shared" si="12"/>
        <v>0</v>
      </c>
      <c r="Q111" s="43">
        <f t="shared" si="13"/>
        <v>0</v>
      </c>
      <c r="R111" s="43">
        <f t="shared" si="14"/>
        <v>0</v>
      </c>
      <c r="S111" s="43">
        <f t="shared" si="15"/>
        <v>0</v>
      </c>
    </row>
    <row r="112" spans="2:19" x14ac:dyDescent="0.25">
      <c r="B112" s="87">
        <v>20922494850</v>
      </c>
      <c r="C112" s="87">
        <v>-6.0146575000000002</v>
      </c>
      <c r="E112" s="6">
        <f t="shared" si="9"/>
        <v>21.465</v>
      </c>
      <c r="F112" s="6">
        <f t="shared" si="10"/>
        <v>-7.4903746</v>
      </c>
      <c r="G112" s="43">
        <f t="shared" si="16"/>
        <v>-7.0268883999999998</v>
      </c>
      <c r="H112" s="43">
        <f t="shared" si="17"/>
        <v>-7.1215649000000001</v>
      </c>
      <c r="I112" s="43"/>
      <c r="J112" s="43"/>
      <c r="L112" s="87"/>
      <c r="M112" s="87"/>
      <c r="O112" s="6">
        <f t="shared" si="11"/>
        <v>0</v>
      </c>
      <c r="P112" s="6">
        <f t="shared" si="12"/>
        <v>0</v>
      </c>
      <c r="Q112" s="43">
        <f t="shared" si="13"/>
        <v>0</v>
      </c>
      <c r="R112" s="43">
        <f t="shared" si="14"/>
        <v>0</v>
      </c>
      <c r="S112" s="43">
        <f t="shared" si="15"/>
        <v>0</v>
      </c>
    </row>
    <row r="113" spans="2:19" x14ac:dyDescent="0.25">
      <c r="B113" s="87">
        <v>21000000000</v>
      </c>
      <c r="C113" s="87">
        <v>-6.2436929000000001</v>
      </c>
      <c r="E113" s="6">
        <f t="shared" si="9"/>
        <v>21.62</v>
      </c>
      <c r="F113" s="6">
        <f t="shared" si="10"/>
        <v>-7.3374376000000003</v>
      </c>
      <c r="G113" s="43">
        <f t="shared" si="16"/>
        <v>-7.4524999000000003</v>
      </c>
      <c r="H113" s="43">
        <f t="shared" si="17"/>
        <v>-7.5747923999999998</v>
      </c>
      <c r="I113" s="43"/>
      <c r="J113" s="43"/>
      <c r="L113" s="87"/>
      <c r="M113" s="87"/>
      <c r="O113" s="6">
        <f t="shared" si="11"/>
        <v>0</v>
      </c>
      <c r="P113" s="6">
        <f t="shared" si="12"/>
        <v>0</v>
      </c>
      <c r="Q113" s="43">
        <f t="shared" si="13"/>
        <v>0</v>
      </c>
      <c r="R113" s="43">
        <f t="shared" si="14"/>
        <v>0</v>
      </c>
      <c r="S113" s="43">
        <f t="shared" si="15"/>
        <v>0</v>
      </c>
    </row>
    <row r="114" spans="2:19" x14ac:dyDescent="0.25">
      <c r="B114" s="87">
        <v>21155000000</v>
      </c>
      <c r="C114" s="87">
        <v>-6.8135266000000003</v>
      </c>
      <c r="E114" s="6">
        <f t="shared" si="9"/>
        <v>21.774999999999999</v>
      </c>
      <c r="F114" s="6">
        <f t="shared" si="10"/>
        <v>-7.3362597999999997</v>
      </c>
      <c r="G114" s="43">
        <f t="shared" si="16"/>
        <v>-7.3194466</v>
      </c>
      <c r="H114" s="43">
        <f t="shared" si="17"/>
        <v>-7.4468636999999998</v>
      </c>
      <c r="I114" s="43"/>
      <c r="J114" s="43"/>
      <c r="L114" s="87"/>
      <c r="M114" s="87"/>
      <c r="O114" s="6">
        <f t="shared" si="11"/>
        <v>0</v>
      </c>
      <c r="P114" s="6">
        <f t="shared" si="12"/>
        <v>0</v>
      </c>
      <c r="Q114" s="43">
        <f t="shared" si="13"/>
        <v>0</v>
      </c>
      <c r="R114" s="43">
        <f t="shared" si="14"/>
        <v>0</v>
      </c>
      <c r="S114" s="43">
        <f t="shared" si="15"/>
        <v>0</v>
      </c>
    </row>
    <row r="115" spans="2:19" x14ac:dyDescent="0.25">
      <c r="B115" s="87">
        <v>21310000000</v>
      </c>
      <c r="C115" s="87">
        <v>-7.0599717999999996</v>
      </c>
      <c r="E115" s="6">
        <f t="shared" si="9"/>
        <v>21.93</v>
      </c>
      <c r="F115" s="6">
        <f t="shared" si="10"/>
        <v>-6.9255595000000003</v>
      </c>
      <c r="G115" s="43">
        <f t="shared" si="16"/>
        <v>-7.3519940000000004</v>
      </c>
      <c r="H115" s="43">
        <f t="shared" si="17"/>
        <v>-7.5310005999999996</v>
      </c>
      <c r="I115" s="43"/>
      <c r="J115" s="43"/>
      <c r="L115" s="87"/>
      <c r="M115" s="87"/>
      <c r="O115" s="6">
        <f t="shared" si="11"/>
        <v>0</v>
      </c>
      <c r="P115" s="6">
        <f t="shared" si="12"/>
        <v>0</v>
      </c>
      <c r="Q115" s="43">
        <f t="shared" si="13"/>
        <v>0</v>
      </c>
      <c r="R115" s="43">
        <f t="shared" si="14"/>
        <v>0</v>
      </c>
      <c r="S115" s="43">
        <f t="shared" si="15"/>
        <v>0</v>
      </c>
    </row>
    <row r="116" spans="2:19" x14ac:dyDescent="0.25">
      <c r="B116" s="87">
        <v>21465000000</v>
      </c>
      <c r="C116" s="87">
        <v>-7.4903746</v>
      </c>
      <c r="E116" s="6">
        <f t="shared" si="9"/>
        <v>22.085000000000001</v>
      </c>
      <c r="F116" s="6">
        <f t="shared" si="10"/>
        <v>-6.7296452999999996</v>
      </c>
      <c r="G116" s="43">
        <f t="shared" si="16"/>
        <v>-6.9815316000000003</v>
      </c>
      <c r="H116" s="43">
        <f t="shared" si="17"/>
        <v>-7.1417317000000002</v>
      </c>
      <c r="I116" s="43"/>
      <c r="J116" s="43"/>
      <c r="L116" s="87"/>
      <c r="M116" s="87"/>
      <c r="O116" s="6">
        <f t="shared" si="11"/>
        <v>0</v>
      </c>
      <c r="P116" s="6">
        <f t="shared" si="12"/>
        <v>0</v>
      </c>
      <c r="Q116" s="43">
        <f t="shared" si="13"/>
        <v>0</v>
      </c>
      <c r="R116" s="43">
        <f t="shared" si="14"/>
        <v>0</v>
      </c>
      <c r="S116" s="43">
        <f t="shared" si="15"/>
        <v>0</v>
      </c>
    </row>
    <row r="117" spans="2:19" x14ac:dyDescent="0.25">
      <c r="B117" s="87">
        <v>21620000000</v>
      </c>
      <c r="C117" s="87">
        <v>-7.3374376000000003</v>
      </c>
      <c r="E117" s="6">
        <f t="shared" si="9"/>
        <v>22.24</v>
      </c>
      <c r="F117" s="6">
        <f t="shared" si="10"/>
        <v>-6.4389361999999997</v>
      </c>
      <c r="G117" s="43">
        <f t="shared" si="16"/>
        <v>-6.8495917000000004</v>
      </c>
      <c r="H117" s="43">
        <f t="shared" si="17"/>
        <v>-7.0213694999999996</v>
      </c>
      <c r="I117" s="43"/>
      <c r="J117" s="43"/>
      <c r="L117" s="87"/>
      <c r="M117" s="87"/>
      <c r="O117" s="6">
        <f t="shared" si="11"/>
        <v>0</v>
      </c>
      <c r="P117" s="6">
        <f t="shared" si="12"/>
        <v>0</v>
      </c>
      <c r="Q117" s="43">
        <f t="shared" si="13"/>
        <v>0</v>
      </c>
      <c r="R117" s="43">
        <f t="shared" si="14"/>
        <v>0</v>
      </c>
      <c r="S117" s="43">
        <f t="shared" si="15"/>
        <v>0</v>
      </c>
    </row>
    <row r="118" spans="2:19" x14ac:dyDescent="0.25">
      <c r="B118" s="87">
        <v>21775000000</v>
      </c>
      <c r="C118" s="87">
        <v>-7.3362597999999997</v>
      </c>
      <c r="E118" s="6">
        <f t="shared" si="9"/>
        <v>22.395</v>
      </c>
      <c r="F118" s="6">
        <f t="shared" si="10"/>
        <v>-6.4299479000000002</v>
      </c>
      <c r="G118" s="43">
        <f t="shared" si="16"/>
        <v>-6.5564117</v>
      </c>
      <c r="H118" s="43">
        <f t="shared" si="17"/>
        <v>-6.6941018000000003</v>
      </c>
      <c r="I118" s="43"/>
      <c r="J118" s="43"/>
      <c r="L118" s="87"/>
      <c r="M118" s="87"/>
      <c r="O118" s="6">
        <f t="shared" si="11"/>
        <v>0</v>
      </c>
      <c r="P118" s="6">
        <f t="shared" si="12"/>
        <v>0</v>
      </c>
      <c r="Q118" s="43">
        <f t="shared" si="13"/>
        <v>0</v>
      </c>
      <c r="R118" s="43">
        <f t="shared" si="14"/>
        <v>0</v>
      </c>
      <c r="S118" s="43">
        <f t="shared" si="15"/>
        <v>0</v>
      </c>
    </row>
    <row r="119" spans="2:19" x14ac:dyDescent="0.25">
      <c r="B119" s="87">
        <v>21930000000</v>
      </c>
      <c r="C119" s="87">
        <v>-6.9255595000000003</v>
      </c>
      <c r="E119" s="6">
        <f t="shared" si="9"/>
        <v>22.55</v>
      </c>
      <c r="F119" s="6">
        <f t="shared" si="10"/>
        <v>-6.359477</v>
      </c>
      <c r="G119" s="43">
        <f t="shared" si="16"/>
        <v>-6.5843425</v>
      </c>
      <c r="H119" s="43">
        <f t="shared" si="17"/>
        <v>-6.7030339000000003</v>
      </c>
      <c r="I119" s="43"/>
      <c r="J119" s="43"/>
      <c r="L119" s="87"/>
      <c r="M119" s="87"/>
      <c r="O119" s="6">
        <f t="shared" si="11"/>
        <v>0</v>
      </c>
      <c r="P119" s="6">
        <f t="shared" si="12"/>
        <v>0</v>
      </c>
      <c r="Q119" s="43">
        <f t="shared" si="13"/>
        <v>0</v>
      </c>
      <c r="R119" s="43">
        <f t="shared" si="14"/>
        <v>0</v>
      </c>
      <c r="S119" s="43">
        <f t="shared" si="15"/>
        <v>0</v>
      </c>
    </row>
    <row r="120" spans="2:19" x14ac:dyDescent="0.25">
      <c r="B120" s="87">
        <v>22085000000</v>
      </c>
      <c r="C120" s="87">
        <v>-6.7296452999999996</v>
      </c>
      <c r="E120" s="6">
        <f t="shared" si="9"/>
        <v>22.704999999999998</v>
      </c>
      <c r="F120" s="6">
        <f t="shared" si="10"/>
        <v>-6.5012654999999997</v>
      </c>
      <c r="G120" s="43">
        <f t="shared" si="16"/>
        <v>-6.5332908999999999</v>
      </c>
      <c r="H120" s="43">
        <f t="shared" si="17"/>
        <v>-6.6622005</v>
      </c>
      <c r="I120" s="43"/>
      <c r="J120" s="43"/>
      <c r="L120" s="87"/>
      <c r="M120" s="87"/>
      <c r="O120" s="6">
        <f t="shared" si="11"/>
        <v>0</v>
      </c>
      <c r="P120" s="6">
        <f t="shared" si="12"/>
        <v>0</v>
      </c>
      <c r="Q120" s="43">
        <f t="shared" si="13"/>
        <v>0</v>
      </c>
      <c r="R120" s="43">
        <f t="shared" si="14"/>
        <v>0</v>
      </c>
      <c r="S120" s="43">
        <f t="shared" si="15"/>
        <v>0</v>
      </c>
    </row>
    <row r="121" spans="2:19" x14ac:dyDescent="0.25">
      <c r="B121" s="87">
        <v>22240000000</v>
      </c>
      <c r="C121" s="87">
        <v>-6.4389361999999997</v>
      </c>
      <c r="E121" s="6">
        <f t="shared" si="9"/>
        <v>22.86</v>
      </c>
      <c r="F121" s="6">
        <f t="shared" si="10"/>
        <v>-6.3931351000000003</v>
      </c>
      <c r="G121" s="43">
        <f t="shared" si="16"/>
        <v>-6.7108059000000004</v>
      </c>
      <c r="H121" s="43">
        <f t="shared" si="17"/>
        <v>-6.9069057000000003</v>
      </c>
      <c r="I121" s="43"/>
      <c r="J121" s="43"/>
      <c r="L121" s="87"/>
      <c r="M121" s="87"/>
      <c r="O121" s="6">
        <f t="shared" si="11"/>
        <v>0</v>
      </c>
      <c r="P121" s="6">
        <f t="shared" si="12"/>
        <v>0</v>
      </c>
      <c r="Q121" s="43">
        <f t="shared" si="13"/>
        <v>0</v>
      </c>
      <c r="R121" s="43">
        <f t="shared" si="14"/>
        <v>0</v>
      </c>
      <c r="S121" s="43">
        <f t="shared" si="15"/>
        <v>0</v>
      </c>
    </row>
    <row r="122" spans="2:19" x14ac:dyDescent="0.25">
      <c r="B122" s="87">
        <v>22395000000</v>
      </c>
      <c r="C122" s="87">
        <v>-6.4299479000000002</v>
      </c>
      <c r="E122" s="6">
        <f t="shared" si="9"/>
        <v>23.015000000000001</v>
      </c>
      <c r="F122" s="6">
        <f t="shared" si="10"/>
        <v>-6.5122323</v>
      </c>
      <c r="G122" s="43">
        <f t="shared" si="16"/>
        <v>-6.6012769000000002</v>
      </c>
      <c r="H122" s="43">
        <f t="shared" si="17"/>
        <v>-6.7430238999999998</v>
      </c>
      <c r="I122" s="43"/>
      <c r="J122" s="43"/>
      <c r="L122" s="87"/>
      <c r="M122" s="87"/>
      <c r="O122" s="6">
        <f t="shared" si="11"/>
        <v>0</v>
      </c>
      <c r="P122" s="6">
        <f t="shared" si="12"/>
        <v>0</v>
      </c>
      <c r="Q122" s="43">
        <f t="shared" si="13"/>
        <v>0</v>
      </c>
      <c r="R122" s="43">
        <f t="shared" si="14"/>
        <v>0</v>
      </c>
      <c r="S122" s="43">
        <f t="shared" si="15"/>
        <v>0</v>
      </c>
    </row>
    <row r="123" spans="2:19" x14ac:dyDescent="0.25">
      <c r="B123" s="87">
        <v>22550000000</v>
      </c>
      <c r="C123" s="87">
        <v>-6.359477</v>
      </c>
      <c r="E123" s="6">
        <f t="shared" si="9"/>
        <v>23.17</v>
      </c>
      <c r="F123" s="6">
        <f t="shared" si="10"/>
        <v>-6.4438553000000001</v>
      </c>
      <c r="G123" s="43">
        <f t="shared" si="16"/>
        <v>-6.7333869999999996</v>
      </c>
      <c r="H123" s="43">
        <f t="shared" si="17"/>
        <v>-6.9294099999999998</v>
      </c>
      <c r="I123" s="43"/>
      <c r="J123" s="43"/>
      <c r="L123" s="87"/>
      <c r="M123" s="87"/>
      <c r="O123" s="6">
        <f t="shared" si="11"/>
        <v>0</v>
      </c>
      <c r="P123" s="6">
        <f t="shared" si="12"/>
        <v>0</v>
      </c>
      <c r="Q123" s="43">
        <f t="shared" si="13"/>
        <v>0</v>
      </c>
      <c r="R123" s="43">
        <f t="shared" si="14"/>
        <v>0</v>
      </c>
      <c r="S123" s="43">
        <f t="shared" si="15"/>
        <v>0</v>
      </c>
    </row>
    <row r="124" spans="2:19" x14ac:dyDescent="0.25">
      <c r="B124" s="87">
        <v>22705000000</v>
      </c>
      <c r="C124" s="87">
        <v>-6.5012654999999997</v>
      </c>
      <c r="E124" s="6">
        <f t="shared" si="9"/>
        <v>23.324999999999999</v>
      </c>
      <c r="F124" s="6">
        <f t="shared" si="10"/>
        <v>-6.7010569999999996</v>
      </c>
      <c r="G124" s="43">
        <f t="shared" si="16"/>
        <v>-6.6648297000000003</v>
      </c>
      <c r="H124" s="43">
        <f t="shared" si="17"/>
        <v>-6.8550744000000003</v>
      </c>
      <c r="I124" s="43"/>
      <c r="J124" s="43"/>
      <c r="L124" s="87"/>
      <c r="M124" s="87"/>
      <c r="O124" s="6">
        <f t="shared" si="11"/>
        <v>0</v>
      </c>
      <c r="P124" s="6">
        <f t="shared" si="12"/>
        <v>0</v>
      </c>
      <c r="Q124" s="43">
        <f t="shared" si="13"/>
        <v>0</v>
      </c>
      <c r="R124" s="43">
        <f t="shared" si="14"/>
        <v>0</v>
      </c>
      <c r="S124" s="43">
        <f t="shared" si="15"/>
        <v>0</v>
      </c>
    </row>
    <row r="125" spans="2:19" x14ac:dyDescent="0.25">
      <c r="B125" s="87">
        <v>22860000000</v>
      </c>
      <c r="C125" s="87">
        <v>-6.3931351000000003</v>
      </c>
      <c r="E125" s="6">
        <f t="shared" si="9"/>
        <v>23.48</v>
      </c>
      <c r="F125" s="6">
        <f t="shared" si="10"/>
        <v>-6.7589129999999997</v>
      </c>
      <c r="G125" s="43">
        <f t="shared" si="16"/>
        <v>-6.9755592000000002</v>
      </c>
      <c r="H125" s="43">
        <f t="shared" si="17"/>
        <v>-7.2043132999999999</v>
      </c>
      <c r="I125" s="43"/>
      <c r="J125" s="43"/>
      <c r="L125" s="87"/>
      <c r="M125" s="87"/>
      <c r="O125" s="6">
        <f t="shared" si="11"/>
        <v>0</v>
      </c>
      <c r="P125" s="6">
        <f t="shared" si="12"/>
        <v>0</v>
      </c>
      <c r="Q125" s="43">
        <f t="shared" si="13"/>
        <v>0</v>
      </c>
      <c r="R125" s="43">
        <f t="shared" si="14"/>
        <v>0</v>
      </c>
      <c r="S125" s="43">
        <f t="shared" si="15"/>
        <v>0</v>
      </c>
    </row>
    <row r="126" spans="2:19" x14ac:dyDescent="0.25">
      <c r="B126" s="87">
        <v>23015000000</v>
      </c>
      <c r="C126" s="87">
        <v>-6.5122323</v>
      </c>
      <c r="E126" s="6">
        <f t="shared" si="9"/>
        <v>23.635000000000002</v>
      </c>
      <c r="F126" s="6">
        <f t="shared" si="10"/>
        <v>-6.9744042999999998</v>
      </c>
      <c r="G126" s="43">
        <f t="shared" si="16"/>
        <v>-6.9771675999999996</v>
      </c>
      <c r="H126" s="43">
        <f t="shared" si="17"/>
        <v>-7.1234292999999997</v>
      </c>
      <c r="I126" s="43"/>
      <c r="J126" s="43"/>
      <c r="L126" s="87"/>
      <c r="M126" s="87"/>
      <c r="O126" s="6">
        <f t="shared" si="11"/>
        <v>0</v>
      </c>
      <c r="P126" s="6">
        <f t="shared" si="12"/>
        <v>0</v>
      </c>
      <c r="Q126" s="43">
        <f t="shared" si="13"/>
        <v>0</v>
      </c>
      <c r="R126" s="43">
        <f t="shared" si="14"/>
        <v>0</v>
      </c>
      <c r="S126" s="43">
        <f t="shared" si="15"/>
        <v>0</v>
      </c>
    </row>
    <row r="127" spans="2:19" x14ac:dyDescent="0.25">
      <c r="B127" s="87">
        <v>23170000000</v>
      </c>
      <c r="C127" s="87">
        <v>-6.4438553000000001</v>
      </c>
      <c r="E127" s="6">
        <f t="shared" si="9"/>
        <v>23.79</v>
      </c>
      <c r="F127" s="6">
        <f t="shared" si="10"/>
        <v>-7.1961141</v>
      </c>
      <c r="G127" s="43">
        <f t="shared" si="16"/>
        <v>-7.0672483000000001</v>
      </c>
      <c r="H127" s="43">
        <f t="shared" si="17"/>
        <v>-7.1925730999999997</v>
      </c>
      <c r="I127" s="43"/>
      <c r="J127" s="43"/>
      <c r="L127" s="87"/>
      <c r="M127" s="87"/>
      <c r="O127" s="6">
        <f t="shared" si="11"/>
        <v>0</v>
      </c>
      <c r="P127" s="6">
        <f t="shared" si="12"/>
        <v>0</v>
      </c>
      <c r="Q127" s="43">
        <f t="shared" si="13"/>
        <v>0</v>
      </c>
      <c r="R127" s="43">
        <f t="shared" si="14"/>
        <v>0</v>
      </c>
      <c r="S127" s="43">
        <f t="shared" si="15"/>
        <v>0</v>
      </c>
    </row>
    <row r="128" spans="2:19" x14ac:dyDescent="0.25">
      <c r="B128" s="87">
        <v>23325000000</v>
      </c>
      <c r="C128" s="87">
        <v>-6.7010569999999996</v>
      </c>
      <c r="E128" s="6">
        <f t="shared" si="9"/>
        <v>23.945</v>
      </c>
      <c r="F128" s="6">
        <f t="shared" si="10"/>
        <v>-7.3189878000000004</v>
      </c>
      <c r="G128" s="43">
        <f t="shared" si="16"/>
        <v>-7.2129158999999996</v>
      </c>
      <c r="H128" s="43">
        <f t="shared" si="17"/>
        <v>-7.3270296999999998</v>
      </c>
      <c r="I128" s="43"/>
      <c r="J128" s="43"/>
      <c r="L128" s="87"/>
      <c r="M128" s="87"/>
      <c r="O128" s="6">
        <f t="shared" si="11"/>
        <v>0</v>
      </c>
      <c r="P128" s="6">
        <f t="shared" si="12"/>
        <v>0</v>
      </c>
      <c r="Q128" s="43">
        <f t="shared" si="13"/>
        <v>0</v>
      </c>
      <c r="R128" s="43">
        <f t="shared" si="14"/>
        <v>0</v>
      </c>
      <c r="S128" s="43">
        <f t="shared" si="15"/>
        <v>0</v>
      </c>
    </row>
    <row r="129" spans="2:19" x14ac:dyDescent="0.25">
      <c r="B129" s="87">
        <v>23480000000</v>
      </c>
      <c r="C129" s="87">
        <v>-6.7589129999999997</v>
      </c>
      <c r="E129" s="6">
        <f t="shared" si="9"/>
        <v>24.1</v>
      </c>
      <c r="F129" s="6">
        <f t="shared" si="10"/>
        <v>-7.3262248000000003</v>
      </c>
      <c r="G129" s="43">
        <f t="shared" si="16"/>
        <v>-7.3362202999999999</v>
      </c>
      <c r="H129" s="43">
        <f t="shared" si="17"/>
        <v>-7.4503956000000002</v>
      </c>
      <c r="I129" s="43"/>
      <c r="J129" s="43"/>
      <c r="L129" s="87"/>
      <c r="M129" s="87"/>
      <c r="O129" s="6">
        <f t="shared" si="11"/>
        <v>0</v>
      </c>
      <c r="P129" s="6">
        <f t="shared" si="12"/>
        <v>0</v>
      </c>
      <c r="Q129" s="43">
        <f t="shared" si="13"/>
        <v>0</v>
      </c>
      <c r="R129" s="43">
        <f t="shared" si="14"/>
        <v>0</v>
      </c>
      <c r="S129" s="43">
        <f t="shared" si="15"/>
        <v>0</v>
      </c>
    </row>
    <row r="130" spans="2:19" x14ac:dyDescent="0.25">
      <c r="B130" s="87">
        <v>23635000000</v>
      </c>
      <c r="C130" s="87">
        <v>-6.9744042999999998</v>
      </c>
      <c r="E130" s="6">
        <f t="shared" si="9"/>
        <v>24.254999999999999</v>
      </c>
      <c r="F130" s="6">
        <f t="shared" si="10"/>
        <v>-7.2812643000000001</v>
      </c>
      <c r="G130" s="43">
        <f t="shared" si="16"/>
        <v>-7.3500465999999998</v>
      </c>
      <c r="H130" s="43">
        <f t="shared" si="17"/>
        <v>-7.4693326999999998</v>
      </c>
      <c r="I130" s="43"/>
      <c r="J130" s="43"/>
      <c r="L130" s="87"/>
      <c r="M130" s="87"/>
      <c r="O130" s="6">
        <f t="shared" si="11"/>
        <v>0</v>
      </c>
      <c r="P130" s="6">
        <f t="shared" si="12"/>
        <v>0</v>
      </c>
      <c r="Q130" s="43">
        <f t="shared" si="13"/>
        <v>0</v>
      </c>
      <c r="R130" s="43">
        <f t="shared" si="14"/>
        <v>0</v>
      </c>
      <c r="S130" s="43">
        <f t="shared" si="15"/>
        <v>0</v>
      </c>
    </row>
    <row r="131" spans="2:19" x14ac:dyDescent="0.25">
      <c r="B131" s="87">
        <v>23790000000</v>
      </c>
      <c r="C131" s="87">
        <v>-7.1961141</v>
      </c>
      <c r="E131" s="6">
        <f t="shared" si="9"/>
        <v>24.41</v>
      </c>
      <c r="F131" s="6">
        <f t="shared" si="10"/>
        <v>-7.3657608000000003</v>
      </c>
      <c r="G131" s="43">
        <f t="shared" si="16"/>
        <v>-7.3324484999999999</v>
      </c>
      <c r="H131" s="43">
        <f t="shared" si="17"/>
        <v>-7.464664</v>
      </c>
      <c r="I131" s="43"/>
      <c r="J131" s="43"/>
      <c r="L131" s="87"/>
      <c r="M131" s="87"/>
      <c r="O131" s="6">
        <f t="shared" si="11"/>
        <v>0</v>
      </c>
      <c r="P131" s="6">
        <f t="shared" si="12"/>
        <v>0</v>
      </c>
      <c r="Q131" s="43">
        <f t="shared" si="13"/>
        <v>0</v>
      </c>
      <c r="R131" s="43">
        <f t="shared" si="14"/>
        <v>0</v>
      </c>
      <c r="S131" s="43">
        <f t="shared" si="15"/>
        <v>0</v>
      </c>
    </row>
    <row r="132" spans="2:19" x14ac:dyDescent="0.25">
      <c r="B132" s="87">
        <v>23945000000</v>
      </c>
      <c r="C132" s="87">
        <v>-7.3189878000000004</v>
      </c>
      <c r="E132" s="6">
        <f t="shared" si="9"/>
        <v>24.565000000000001</v>
      </c>
      <c r="F132" s="6">
        <f t="shared" si="10"/>
        <v>-7.2095928000000002</v>
      </c>
      <c r="G132" s="43">
        <f t="shared" si="16"/>
        <v>-7.4224410000000001</v>
      </c>
      <c r="H132" s="43">
        <f t="shared" si="17"/>
        <v>-7.5710601999999998</v>
      </c>
      <c r="I132" s="43"/>
      <c r="J132" s="43"/>
      <c r="L132" s="87"/>
      <c r="M132" s="87"/>
      <c r="O132" s="6">
        <f t="shared" si="11"/>
        <v>0</v>
      </c>
      <c r="P132" s="6">
        <f t="shared" si="12"/>
        <v>0</v>
      </c>
      <c r="Q132" s="43">
        <f t="shared" si="13"/>
        <v>0</v>
      </c>
      <c r="R132" s="43">
        <f t="shared" si="14"/>
        <v>0</v>
      </c>
      <c r="S132" s="43">
        <f t="shared" si="15"/>
        <v>0</v>
      </c>
    </row>
    <row r="133" spans="2:19" x14ac:dyDescent="0.25">
      <c r="B133" s="87">
        <v>24100000000</v>
      </c>
      <c r="C133" s="87">
        <v>-7.3262248000000003</v>
      </c>
      <c r="E133" s="6">
        <f t="shared" ref="E133:E196" si="18">B137/1000000000</f>
        <v>24.72</v>
      </c>
      <c r="F133" s="6">
        <f t="shared" ref="F133:F196" si="19">C137</f>
        <v>-7.1961354999999996</v>
      </c>
      <c r="G133" s="43">
        <f t="shared" si="16"/>
        <v>-7.2593350000000001</v>
      </c>
      <c r="H133" s="43">
        <f t="shared" si="17"/>
        <v>-7.3770084000000002</v>
      </c>
      <c r="I133" s="43"/>
      <c r="J133" s="43"/>
      <c r="L133" s="87"/>
      <c r="M133" s="87"/>
      <c r="O133" s="6">
        <f t="shared" ref="O133:O196" si="20">L137/1000000000</f>
        <v>0</v>
      </c>
      <c r="P133" s="6">
        <f t="shared" ref="P133:P196" si="21">M137</f>
        <v>0</v>
      </c>
      <c r="Q133" s="43">
        <f t="shared" ref="Q133:Q196" si="22">M343</f>
        <v>0</v>
      </c>
      <c r="R133" s="43">
        <f t="shared" ref="R133:R196" si="23">M549</f>
        <v>0</v>
      </c>
      <c r="S133" s="43">
        <f t="shared" ref="S133:S196" si="24">M755</f>
        <v>0</v>
      </c>
    </row>
    <row r="134" spans="2:19" x14ac:dyDescent="0.25">
      <c r="B134" s="87">
        <v>24255000000</v>
      </c>
      <c r="C134" s="87">
        <v>-7.2812643000000001</v>
      </c>
      <c r="E134" s="6">
        <f t="shared" si="18"/>
        <v>24.875</v>
      </c>
      <c r="F134" s="6">
        <f t="shared" si="19"/>
        <v>-6.9810505000000003</v>
      </c>
      <c r="G134" s="43">
        <f t="shared" ref="G134:G197" si="25">C446</f>
        <v>-7.2960805999999998</v>
      </c>
      <c r="H134" s="43">
        <f t="shared" ref="H134:H197" si="26">C755</f>
        <v>-7.4382023999999998</v>
      </c>
      <c r="I134" s="43"/>
      <c r="J134" s="43"/>
      <c r="L134" s="87"/>
      <c r="M134" s="87"/>
      <c r="O134" s="6">
        <f t="shared" si="20"/>
        <v>0</v>
      </c>
      <c r="P134" s="6">
        <f t="shared" si="21"/>
        <v>0</v>
      </c>
      <c r="Q134" s="43">
        <f t="shared" si="22"/>
        <v>0</v>
      </c>
      <c r="R134" s="43">
        <f t="shared" si="23"/>
        <v>0</v>
      </c>
      <c r="S134" s="43">
        <f t="shared" si="24"/>
        <v>0</v>
      </c>
    </row>
    <row r="135" spans="2:19" x14ac:dyDescent="0.25">
      <c r="B135" s="87">
        <v>24410000000</v>
      </c>
      <c r="C135" s="87">
        <v>-7.3657608000000003</v>
      </c>
      <c r="E135" s="6">
        <f t="shared" si="18"/>
        <v>25.03</v>
      </c>
      <c r="F135" s="6">
        <f t="shared" si="19"/>
        <v>-6.9716982999999999</v>
      </c>
      <c r="G135" s="43">
        <f t="shared" si="25"/>
        <v>-7.0674042999999998</v>
      </c>
      <c r="H135" s="43">
        <f t="shared" si="26"/>
        <v>-7.1937670999999996</v>
      </c>
      <c r="I135" s="43"/>
      <c r="J135" s="43"/>
      <c r="L135" s="87"/>
      <c r="M135" s="87"/>
      <c r="O135" s="6">
        <f t="shared" si="20"/>
        <v>0</v>
      </c>
      <c r="P135" s="6">
        <f t="shared" si="21"/>
        <v>0</v>
      </c>
      <c r="Q135" s="43">
        <f t="shared" si="22"/>
        <v>0</v>
      </c>
      <c r="R135" s="43">
        <f t="shared" si="23"/>
        <v>0</v>
      </c>
      <c r="S135" s="43">
        <f t="shared" si="24"/>
        <v>0</v>
      </c>
    </row>
    <row r="136" spans="2:19" x14ac:dyDescent="0.25">
      <c r="B136" s="87">
        <v>24565000000</v>
      </c>
      <c r="C136" s="87">
        <v>-7.2095928000000002</v>
      </c>
      <c r="E136" s="6">
        <f t="shared" si="18"/>
        <v>25.184999999999999</v>
      </c>
      <c r="F136" s="6">
        <f t="shared" si="19"/>
        <v>-6.9044938</v>
      </c>
      <c r="G136" s="43">
        <f t="shared" si="25"/>
        <v>-7.0682492000000003</v>
      </c>
      <c r="H136" s="43">
        <f t="shared" si="26"/>
        <v>-7.2195182000000004</v>
      </c>
      <c r="I136" s="43"/>
      <c r="J136" s="43"/>
      <c r="L136" s="87"/>
      <c r="M136" s="87"/>
      <c r="O136" s="6">
        <f t="shared" si="20"/>
        <v>0</v>
      </c>
      <c r="P136" s="6">
        <f t="shared" si="21"/>
        <v>0</v>
      </c>
      <c r="Q136" s="43">
        <f t="shared" si="22"/>
        <v>0</v>
      </c>
      <c r="R136" s="43">
        <f t="shared" si="23"/>
        <v>0</v>
      </c>
      <c r="S136" s="43">
        <f t="shared" si="24"/>
        <v>0</v>
      </c>
    </row>
    <row r="137" spans="2:19" x14ac:dyDescent="0.25">
      <c r="B137" s="87">
        <v>24720000000</v>
      </c>
      <c r="C137" s="87">
        <v>-7.1961354999999996</v>
      </c>
      <c r="E137" s="6">
        <f t="shared" si="18"/>
        <v>25.34</v>
      </c>
      <c r="F137" s="6">
        <f t="shared" si="19"/>
        <v>-6.9349632000000003</v>
      </c>
      <c r="G137" s="43">
        <f t="shared" si="25"/>
        <v>-6.9735126000000003</v>
      </c>
      <c r="H137" s="43">
        <f t="shared" si="26"/>
        <v>-7.0807685999999999</v>
      </c>
      <c r="I137" s="43"/>
      <c r="J137" s="43"/>
      <c r="L137" s="87"/>
      <c r="M137" s="87"/>
      <c r="O137" s="6">
        <f t="shared" si="20"/>
        <v>0</v>
      </c>
      <c r="P137" s="6">
        <f t="shared" si="21"/>
        <v>0</v>
      </c>
      <c r="Q137" s="43">
        <f t="shared" si="22"/>
        <v>0</v>
      </c>
      <c r="R137" s="43">
        <f t="shared" si="23"/>
        <v>0</v>
      </c>
      <c r="S137" s="43">
        <f t="shared" si="24"/>
        <v>0</v>
      </c>
    </row>
    <row r="138" spans="2:19" x14ac:dyDescent="0.25">
      <c r="B138" s="87">
        <v>24875000000</v>
      </c>
      <c r="C138" s="87">
        <v>-6.9810505000000003</v>
      </c>
      <c r="E138" s="6">
        <f t="shared" si="18"/>
        <v>25.495000000000001</v>
      </c>
      <c r="F138" s="6">
        <f t="shared" si="19"/>
        <v>-6.9110431999999999</v>
      </c>
      <c r="G138" s="43">
        <f t="shared" si="25"/>
        <v>-7.0158905999999996</v>
      </c>
      <c r="H138" s="43">
        <f t="shared" si="26"/>
        <v>-7.1367773999999997</v>
      </c>
      <c r="I138" s="43"/>
      <c r="J138" s="43"/>
      <c r="L138" s="87"/>
      <c r="M138" s="87"/>
      <c r="O138" s="6">
        <f t="shared" si="20"/>
        <v>0</v>
      </c>
      <c r="P138" s="6">
        <f t="shared" si="21"/>
        <v>0</v>
      </c>
      <c r="Q138" s="43">
        <f t="shared" si="22"/>
        <v>0</v>
      </c>
      <c r="R138" s="43">
        <f t="shared" si="23"/>
        <v>0</v>
      </c>
      <c r="S138" s="43">
        <f t="shared" si="24"/>
        <v>0</v>
      </c>
    </row>
    <row r="139" spans="2:19" x14ac:dyDescent="0.25">
      <c r="B139" s="87">
        <v>25030000000</v>
      </c>
      <c r="C139" s="87">
        <v>-6.9716982999999999</v>
      </c>
      <c r="E139" s="6">
        <f t="shared" si="18"/>
        <v>25.65</v>
      </c>
      <c r="F139" s="6">
        <f t="shared" si="19"/>
        <v>-6.9138349999999997</v>
      </c>
      <c r="G139" s="43">
        <f t="shared" si="25"/>
        <v>-6.9841012999999998</v>
      </c>
      <c r="H139" s="43">
        <f t="shared" si="26"/>
        <v>-7.0464510999999996</v>
      </c>
      <c r="I139" s="43"/>
      <c r="J139" s="43"/>
      <c r="L139" s="87"/>
      <c r="M139" s="87"/>
      <c r="O139" s="6">
        <f t="shared" si="20"/>
        <v>0</v>
      </c>
      <c r="P139" s="6">
        <f t="shared" si="21"/>
        <v>0</v>
      </c>
      <c r="Q139" s="43">
        <f t="shared" si="22"/>
        <v>0</v>
      </c>
      <c r="R139" s="43">
        <f t="shared" si="23"/>
        <v>0</v>
      </c>
      <c r="S139" s="43">
        <f t="shared" si="24"/>
        <v>0</v>
      </c>
    </row>
    <row r="140" spans="2:19" x14ac:dyDescent="0.25">
      <c r="B140" s="87">
        <v>25185000000</v>
      </c>
      <c r="C140" s="87">
        <v>-6.9044938</v>
      </c>
      <c r="E140" s="6">
        <f t="shared" si="18"/>
        <v>25.805</v>
      </c>
      <c r="F140" s="6">
        <f t="shared" si="19"/>
        <v>-6.8475150999999999</v>
      </c>
      <c r="G140" s="43">
        <f t="shared" si="25"/>
        <v>-7.0008477999999998</v>
      </c>
      <c r="H140" s="43">
        <f t="shared" si="26"/>
        <v>-7.0841317000000004</v>
      </c>
      <c r="I140" s="43"/>
      <c r="J140" s="43"/>
      <c r="L140" s="87"/>
      <c r="M140" s="87"/>
      <c r="O140" s="6">
        <f t="shared" si="20"/>
        <v>0</v>
      </c>
      <c r="P140" s="6">
        <f t="shared" si="21"/>
        <v>0</v>
      </c>
      <c r="Q140" s="43">
        <f t="shared" si="22"/>
        <v>0</v>
      </c>
      <c r="R140" s="43">
        <f t="shared" si="23"/>
        <v>0</v>
      </c>
      <c r="S140" s="43">
        <f t="shared" si="24"/>
        <v>0</v>
      </c>
    </row>
    <row r="141" spans="2:19" x14ac:dyDescent="0.25">
      <c r="B141" s="87">
        <v>25340000000</v>
      </c>
      <c r="C141" s="87">
        <v>-6.9349632000000003</v>
      </c>
      <c r="E141" s="6">
        <f t="shared" si="18"/>
        <v>25.96</v>
      </c>
      <c r="F141" s="6">
        <f t="shared" si="19"/>
        <v>-6.9087658000000003</v>
      </c>
      <c r="G141" s="43">
        <f t="shared" si="25"/>
        <v>-6.9113692999999996</v>
      </c>
      <c r="H141" s="43">
        <f t="shared" si="26"/>
        <v>-6.9866942999999999</v>
      </c>
      <c r="I141" s="43"/>
      <c r="J141" s="43"/>
      <c r="L141" s="87"/>
      <c r="M141" s="87"/>
      <c r="O141" s="6">
        <f t="shared" si="20"/>
        <v>0</v>
      </c>
      <c r="P141" s="6">
        <f t="shared" si="21"/>
        <v>0</v>
      </c>
      <c r="Q141" s="43">
        <f t="shared" si="22"/>
        <v>0</v>
      </c>
      <c r="R141" s="43">
        <f t="shared" si="23"/>
        <v>0</v>
      </c>
      <c r="S141" s="43">
        <f t="shared" si="24"/>
        <v>0</v>
      </c>
    </row>
    <row r="142" spans="2:19" x14ac:dyDescent="0.25">
      <c r="B142" s="87">
        <v>25495000000</v>
      </c>
      <c r="C142" s="87">
        <v>-6.9110431999999999</v>
      </c>
      <c r="E142" s="6">
        <f t="shared" si="18"/>
        <v>26.114999999999998</v>
      </c>
      <c r="F142" s="6">
        <f t="shared" si="19"/>
        <v>-6.9065083999999999</v>
      </c>
      <c r="G142" s="43">
        <f t="shared" si="25"/>
        <v>-7.0207338000000004</v>
      </c>
      <c r="H142" s="43">
        <f t="shared" si="26"/>
        <v>-7.1410898999999999</v>
      </c>
      <c r="I142" s="43"/>
      <c r="J142" s="43"/>
      <c r="L142" s="87"/>
      <c r="M142" s="87"/>
      <c r="O142" s="6">
        <f t="shared" si="20"/>
        <v>0</v>
      </c>
      <c r="P142" s="6">
        <f t="shared" si="21"/>
        <v>0</v>
      </c>
      <c r="Q142" s="43">
        <f t="shared" si="22"/>
        <v>0</v>
      </c>
      <c r="R142" s="43">
        <f t="shared" si="23"/>
        <v>0</v>
      </c>
      <c r="S142" s="43">
        <f t="shared" si="24"/>
        <v>0</v>
      </c>
    </row>
    <row r="143" spans="2:19" x14ac:dyDescent="0.25">
      <c r="B143" s="87">
        <v>25650000000</v>
      </c>
      <c r="C143" s="87">
        <v>-6.9138349999999997</v>
      </c>
      <c r="E143" s="6">
        <f t="shared" si="18"/>
        <v>26.27</v>
      </c>
      <c r="F143" s="6">
        <f t="shared" si="19"/>
        <v>-6.9816766000000001</v>
      </c>
      <c r="G143" s="43">
        <f t="shared" si="25"/>
        <v>-7.0062213</v>
      </c>
      <c r="H143" s="43">
        <f t="shared" si="26"/>
        <v>-7.1640620000000004</v>
      </c>
      <c r="I143" s="43"/>
      <c r="J143" s="43"/>
      <c r="L143" s="87"/>
      <c r="M143" s="87"/>
      <c r="O143" s="6">
        <f t="shared" si="20"/>
        <v>0</v>
      </c>
      <c r="P143" s="6">
        <f t="shared" si="21"/>
        <v>0</v>
      </c>
      <c r="Q143" s="43">
        <f t="shared" si="22"/>
        <v>0</v>
      </c>
      <c r="R143" s="43">
        <f t="shared" si="23"/>
        <v>0</v>
      </c>
      <c r="S143" s="43">
        <f t="shared" si="24"/>
        <v>0</v>
      </c>
    </row>
    <row r="144" spans="2:19" x14ac:dyDescent="0.25">
      <c r="B144" s="87">
        <v>25805000000</v>
      </c>
      <c r="C144" s="87">
        <v>-6.8475150999999999</v>
      </c>
      <c r="E144" s="6">
        <f t="shared" si="18"/>
        <v>26.425000000000001</v>
      </c>
      <c r="F144" s="6">
        <f t="shared" si="19"/>
        <v>-6.8606261999999996</v>
      </c>
      <c r="G144" s="43">
        <f t="shared" si="25"/>
        <v>-7.1454820999999997</v>
      </c>
      <c r="H144" s="43">
        <f t="shared" si="26"/>
        <v>-7.3943830000000004</v>
      </c>
      <c r="I144" s="43"/>
      <c r="J144" s="43"/>
      <c r="L144" s="87"/>
      <c r="M144" s="87"/>
      <c r="O144" s="6">
        <f t="shared" si="20"/>
        <v>0</v>
      </c>
      <c r="P144" s="6">
        <f t="shared" si="21"/>
        <v>0</v>
      </c>
      <c r="Q144" s="43">
        <f t="shared" si="22"/>
        <v>0</v>
      </c>
      <c r="R144" s="43">
        <f t="shared" si="23"/>
        <v>0</v>
      </c>
      <c r="S144" s="43">
        <f t="shared" si="24"/>
        <v>0</v>
      </c>
    </row>
    <row r="145" spans="2:19" x14ac:dyDescent="0.25">
      <c r="B145" s="87">
        <v>25960000000</v>
      </c>
      <c r="C145" s="87">
        <v>-6.9087658000000003</v>
      </c>
      <c r="E145" s="6">
        <f t="shared" si="18"/>
        <v>26.58</v>
      </c>
      <c r="F145" s="6">
        <f t="shared" si="19"/>
        <v>-6.9626412000000002</v>
      </c>
      <c r="G145" s="43">
        <f t="shared" si="25"/>
        <v>-7.0317186999999999</v>
      </c>
      <c r="H145" s="43">
        <f t="shared" si="26"/>
        <v>-7.3646984</v>
      </c>
      <c r="I145" s="43"/>
      <c r="J145" s="43"/>
      <c r="L145" s="87"/>
      <c r="M145" s="87"/>
      <c r="O145" s="6">
        <f t="shared" si="20"/>
        <v>0</v>
      </c>
      <c r="P145" s="6">
        <f t="shared" si="21"/>
        <v>0</v>
      </c>
      <c r="Q145" s="43">
        <f t="shared" si="22"/>
        <v>0</v>
      </c>
      <c r="R145" s="43">
        <f t="shared" si="23"/>
        <v>0</v>
      </c>
      <c r="S145" s="43">
        <f t="shared" si="24"/>
        <v>0</v>
      </c>
    </row>
    <row r="146" spans="2:19" x14ac:dyDescent="0.25">
      <c r="B146" s="87">
        <v>26115000000</v>
      </c>
      <c r="C146" s="87">
        <v>-6.9065083999999999</v>
      </c>
      <c r="E146" s="6">
        <f t="shared" si="18"/>
        <v>26.734999999999999</v>
      </c>
      <c r="F146" s="6">
        <f t="shared" si="19"/>
        <v>-7.0535306999999996</v>
      </c>
      <c r="G146" s="43">
        <f t="shared" si="25"/>
        <v>-7.1755184999999999</v>
      </c>
      <c r="H146" s="43">
        <f t="shared" si="26"/>
        <v>-7.6479058000000002</v>
      </c>
      <c r="I146" s="43"/>
      <c r="J146" s="43"/>
      <c r="L146" s="87"/>
      <c r="M146" s="87"/>
      <c r="O146" s="6">
        <f t="shared" si="20"/>
        <v>0</v>
      </c>
      <c r="P146" s="6">
        <f t="shared" si="21"/>
        <v>0</v>
      </c>
      <c r="Q146" s="43">
        <f t="shared" si="22"/>
        <v>0</v>
      </c>
      <c r="R146" s="43">
        <f t="shared" si="23"/>
        <v>0</v>
      </c>
      <c r="S146" s="43">
        <f t="shared" si="24"/>
        <v>0</v>
      </c>
    </row>
    <row r="147" spans="2:19" x14ac:dyDescent="0.25">
      <c r="B147" s="87">
        <v>26270000000</v>
      </c>
      <c r="C147" s="87">
        <v>-6.9816766000000001</v>
      </c>
      <c r="E147" s="6">
        <f t="shared" si="18"/>
        <v>26.89</v>
      </c>
      <c r="F147" s="6">
        <f t="shared" si="19"/>
        <v>-7.2128639000000003</v>
      </c>
      <c r="G147" s="43">
        <f t="shared" si="25"/>
        <v>-7.327826</v>
      </c>
      <c r="H147" s="43">
        <f t="shared" si="26"/>
        <v>-7.9775552999999997</v>
      </c>
      <c r="I147" s="43"/>
      <c r="J147" s="43"/>
      <c r="L147" s="87"/>
      <c r="M147" s="87"/>
      <c r="O147" s="6">
        <f t="shared" si="20"/>
        <v>0</v>
      </c>
      <c r="P147" s="6">
        <f t="shared" si="21"/>
        <v>0</v>
      </c>
      <c r="Q147" s="43">
        <f t="shared" si="22"/>
        <v>0</v>
      </c>
      <c r="R147" s="43">
        <f t="shared" si="23"/>
        <v>0</v>
      </c>
      <c r="S147" s="43">
        <f t="shared" si="24"/>
        <v>0</v>
      </c>
    </row>
    <row r="148" spans="2:19" x14ac:dyDescent="0.25">
      <c r="B148" s="87">
        <v>26425000000</v>
      </c>
      <c r="C148" s="87">
        <v>-6.8606261999999996</v>
      </c>
      <c r="E148" s="6">
        <f t="shared" si="18"/>
        <v>27.045000000000002</v>
      </c>
      <c r="F148" s="6">
        <f t="shared" si="19"/>
        <v>-7.3008742</v>
      </c>
      <c r="G148" s="43">
        <f t="shared" si="25"/>
        <v>-7.6503591999999996</v>
      </c>
      <c r="H148" s="43">
        <f t="shared" si="26"/>
        <v>-8.5705624</v>
      </c>
      <c r="I148" s="43"/>
      <c r="J148" s="43"/>
      <c r="L148" s="87"/>
      <c r="M148" s="87"/>
      <c r="O148" s="6">
        <f t="shared" si="20"/>
        <v>0</v>
      </c>
      <c r="P148" s="6">
        <f t="shared" si="21"/>
        <v>0</v>
      </c>
      <c r="Q148" s="43">
        <f t="shared" si="22"/>
        <v>0</v>
      </c>
      <c r="R148" s="43">
        <f t="shared" si="23"/>
        <v>0</v>
      </c>
      <c r="S148" s="43">
        <f t="shared" si="24"/>
        <v>0</v>
      </c>
    </row>
    <row r="149" spans="2:19" x14ac:dyDescent="0.25">
      <c r="B149" s="87">
        <v>26580000000</v>
      </c>
      <c r="C149" s="87">
        <v>-6.9626412000000002</v>
      </c>
      <c r="E149" s="6">
        <f t="shared" si="18"/>
        <v>27.2</v>
      </c>
      <c r="F149" s="6">
        <f t="shared" si="19"/>
        <v>-7.4595199000000001</v>
      </c>
      <c r="G149" s="43">
        <f t="shared" si="25"/>
        <v>-7.8339219</v>
      </c>
      <c r="H149" s="43">
        <f t="shared" si="26"/>
        <v>-8.9592542999999996</v>
      </c>
      <c r="I149" s="43"/>
      <c r="J149" s="43"/>
      <c r="L149" s="87"/>
      <c r="M149" s="87"/>
      <c r="O149" s="6">
        <f t="shared" si="20"/>
        <v>0</v>
      </c>
      <c r="P149" s="6">
        <f t="shared" si="21"/>
        <v>0</v>
      </c>
      <c r="Q149" s="43">
        <f t="shared" si="22"/>
        <v>0</v>
      </c>
      <c r="R149" s="43">
        <f t="shared" si="23"/>
        <v>0</v>
      </c>
      <c r="S149" s="43">
        <f t="shared" si="24"/>
        <v>0</v>
      </c>
    </row>
    <row r="150" spans="2:19" x14ac:dyDescent="0.25">
      <c r="B150" s="87">
        <v>26735000000</v>
      </c>
      <c r="C150" s="87">
        <v>-7.0535306999999996</v>
      </c>
      <c r="E150" s="6">
        <f t="shared" si="18"/>
        <v>27.355</v>
      </c>
      <c r="F150" s="6">
        <f t="shared" si="19"/>
        <v>-7.6213236000000002</v>
      </c>
      <c r="G150" s="43">
        <f t="shared" si="25"/>
        <v>-8.0936556</v>
      </c>
      <c r="H150" s="43">
        <f t="shared" si="26"/>
        <v>-9.4124002000000004</v>
      </c>
      <c r="I150" s="43"/>
      <c r="J150" s="43"/>
      <c r="L150" s="87"/>
      <c r="M150" s="87"/>
      <c r="O150" s="6">
        <f t="shared" si="20"/>
        <v>0</v>
      </c>
      <c r="P150" s="6">
        <f t="shared" si="21"/>
        <v>0</v>
      </c>
      <c r="Q150" s="43">
        <f t="shared" si="22"/>
        <v>0</v>
      </c>
      <c r="R150" s="43">
        <f t="shared" si="23"/>
        <v>0</v>
      </c>
      <c r="S150" s="43">
        <f t="shared" si="24"/>
        <v>0</v>
      </c>
    </row>
    <row r="151" spans="2:19" x14ac:dyDescent="0.25">
      <c r="B151" s="87">
        <v>26890000000</v>
      </c>
      <c r="C151" s="87">
        <v>-7.2128639000000003</v>
      </c>
      <c r="E151" s="6">
        <f t="shared" si="18"/>
        <v>27.51</v>
      </c>
      <c r="F151" s="6">
        <f t="shared" si="19"/>
        <v>-7.6992488000000003</v>
      </c>
      <c r="G151" s="43">
        <f t="shared" si="25"/>
        <v>-8.2854767000000002</v>
      </c>
      <c r="H151" s="43">
        <f t="shared" si="26"/>
        <v>-9.5874100000000002</v>
      </c>
      <c r="I151" s="43"/>
      <c r="J151" s="43"/>
      <c r="L151" s="87"/>
      <c r="M151" s="87"/>
      <c r="O151" s="6">
        <f t="shared" si="20"/>
        <v>0</v>
      </c>
      <c r="P151" s="6">
        <f t="shared" si="21"/>
        <v>0</v>
      </c>
      <c r="Q151" s="43">
        <f t="shared" si="22"/>
        <v>0</v>
      </c>
      <c r="R151" s="43">
        <f t="shared" si="23"/>
        <v>0</v>
      </c>
      <c r="S151" s="43">
        <f t="shared" si="24"/>
        <v>0</v>
      </c>
    </row>
    <row r="152" spans="2:19" x14ac:dyDescent="0.25">
      <c r="B152" s="87">
        <v>27045000000</v>
      </c>
      <c r="C152" s="87">
        <v>-7.3008742</v>
      </c>
      <c r="E152" s="6">
        <f t="shared" si="18"/>
        <v>27.664999999999999</v>
      </c>
      <c r="F152" s="6">
        <f t="shared" si="19"/>
        <v>-7.9583982999999998</v>
      </c>
      <c r="G152" s="43">
        <f t="shared" si="25"/>
        <v>-8.5211077</v>
      </c>
      <c r="H152" s="43">
        <f t="shared" si="26"/>
        <v>-9.7786550999999999</v>
      </c>
      <c r="I152" s="43"/>
      <c r="J152" s="43"/>
      <c r="L152" s="87"/>
      <c r="M152" s="87"/>
      <c r="O152" s="6">
        <f t="shared" si="20"/>
        <v>0</v>
      </c>
      <c r="P152" s="6">
        <f t="shared" si="21"/>
        <v>0</v>
      </c>
      <c r="Q152" s="43">
        <f t="shared" si="22"/>
        <v>0</v>
      </c>
      <c r="R152" s="43">
        <f t="shared" si="23"/>
        <v>0</v>
      </c>
      <c r="S152" s="43">
        <f t="shared" si="24"/>
        <v>0</v>
      </c>
    </row>
    <row r="153" spans="2:19" x14ac:dyDescent="0.25">
      <c r="B153" s="87">
        <v>27200000000</v>
      </c>
      <c r="C153" s="87">
        <v>-7.4595199000000001</v>
      </c>
      <c r="E153" s="6">
        <f t="shared" si="18"/>
        <v>27.82</v>
      </c>
      <c r="F153" s="6">
        <f t="shared" si="19"/>
        <v>-7.7692851999999997</v>
      </c>
      <c r="G153" s="43">
        <f t="shared" si="25"/>
        <v>-8.6442680000000003</v>
      </c>
      <c r="H153" s="43">
        <f t="shared" si="26"/>
        <v>-9.7096195000000005</v>
      </c>
      <c r="I153" s="43"/>
      <c r="J153" s="43"/>
      <c r="L153" s="87"/>
      <c r="M153" s="87"/>
      <c r="O153" s="6">
        <f t="shared" si="20"/>
        <v>0</v>
      </c>
      <c r="P153" s="6">
        <f t="shared" si="21"/>
        <v>0</v>
      </c>
      <c r="Q153" s="43">
        <f t="shared" si="22"/>
        <v>0</v>
      </c>
      <c r="R153" s="43">
        <f t="shared" si="23"/>
        <v>0</v>
      </c>
      <c r="S153" s="43">
        <f t="shared" si="24"/>
        <v>0</v>
      </c>
    </row>
    <row r="154" spans="2:19" x14ac:dyDescent="0.25">
      <c r="B154" s="87">
        <v>27355000000</v>
      </c>
      <c r="C154" s="87">
        <v>-7.6213236000000002</v>
      </c>
      <c r="E154" s="6">
        <f t="shared" si="18"/>
        <v>27.975000000000001</v>
      </c>
      <c r="F154" s="6">
        <f t="shared" si="19"/>
        <v>-7.7387756999999997</v>
      </c>
      <c r="G154" s="43">
        <f t="shared" si="25"/>
        <v>-8.1935357999999994</v>
      </c>
      <c r="H154" s="43">
        <f t="shared" si="26"/>
        <v>-8.9450740999999994</v>
      </c>
      <c r="I154" s="43"/>
      <c r="J154" s="43"/>
      <c r="L154" s="87"/>
      <c r="M154" s="87"/>
      <c r="O154" s="6">
        <f t="shared" si="20"/>
        <v>0</v>
      </c>
      <c r="P154" s="6">
        <f t="shared" si="21"/>
        <v>0</v>
      </c>
      <c r="Q154" s="43">
        <f t="shared" si="22"/>
        <v>0</v>
      </c>
      <c r="R154" s="43">
        <f t="shared" si="23"/>
        <v>0</v>
      </c>
      <c r="S154" s="43">
        <f t="shared" si="24"/>
        <v>0</v>
      </c>
    </row>
    <row r="155" spans="2:19" x14ac:dyDescent="0.25">
      <c r="B155" s="87">
        <v>27510000000</v>
      </c>
      <c r="C155" s="87">
        <v>-7.6992488000000003</v>
      </c>
      <c r="E155" s="6">
        <f t="shared" si="18"/>
        <v>28.13</v>
      </c>
      <c r="F155" s="6">
        <f t="shared" si="19"/>
        <v>-7.6484179000000001</v>
      </c>
      <c r="G155" s="43">
        <f t="shared" si="25"/>
        <v>-8.0054388000000003</v>
      </c>
      <c r="H155" s="43">
        <f t="shared" si="26"/>
        <v>-8.5141983000000003</v>
      </c>
      <c r="I155" s="43"/>
      <c r="J155" s="43"/>
      <c r="L155" s="87"/>
      <c r="M155" s="87"/>
      <c r="O155" s="6">
        <f t="shared" si="20"/>
        <v>0</v>
      </c>
      <c r="P155" s="6">
        <f t="shared" si="21"/>
        <v>0</v>
      </c>
      <c r="Q155" s="43">
        <f t="shared" si="22"/>
        <v>0</v>
      </c>
      <c r="R155" s="43">
        <f t="shared" si="23"/>
        <v>0</v>
      </c>
      <c r="S155" s="43">
        <f t="shared" si="24"/>
        <v>0</v>
      </c>
    </row>
    <row r="156" spans="2:19" x14ac:dyDescent="0.25">
      <c r="B156" s="87">
        <v>27665000000</v>
      </c>
      <c r="C156" s="87">
        <v>-7.9583982999999998</v>
      </c>
      <c r="E156" s="6">
        <f t="shared" si="18"/>
        <v>28.285</v>
      </c>
      <c r="F156" s="6">
        <f t="shared" si="19"/>
        <v>-7.7449120999999996</v>
      </c>
      <c r="G156" s="43">
        <f t="shared" si="25"/>
        <v>-7.8463244000000003</v>
      </c>
      <c r="H156" s="43">
        <f t="shared" si="26"/>
        <v>-8.1937865999999993</v>
      </c>
      <c r="I156" s="43"/>
      <c r="J156" s="43"/>
      <c r="L156" s="87"/>
      <c r="M156" s="87"/>
      <c r="O156" s="6">
        <f t="shared" si="20"/>
        <v>0</v>
      </c>
      <c r="P156" s="6">
        <f t="shared" si="21"/>
        <v>0</v>
      </c>
      <c r="Q156" s="43">
        <f t="shared" si="22"/>
        <v>0</v>
      </c>
      <c r="R156" s="43">
        <f t="shared" si="23"/>
        <v>0</v>
      </c>
      <c r="S156" s="43">
        <f t="shared" si="24"/>
        <v>0</v>
      </c>
    </row>
    <row r="157" spans="2:19" x14ac:dyDescent="0.25">
      <c r="B157" s="87">
        <v>27820000000</v>
      </c>
      <c r="C157" s="87">
        <v>-7.7692851999999997</v>
      </c>
      <c r="E157" s="6">
        <f t="shared" si="18"/>
        <v>28.44</v>
      </c>
      <c r="F157" s="6">
        <f t="shared" si="19"/>
        <v>-7.6310333999999997</v>
      </c>
      <c r="G157" s="43">
        <f t="shared" si="25"/>
        <v>-7.9400148000000002</v>
      </c>
      <c r="H157" s="43">
        <f t="shared" si="26"/>
        <v>-8.2377958000000007</v>
      </c>
      <c r="I157" s="43"/>
      <c r="J157" s="43"/>
      <c r="L157" s="87"/>
      <c r="M157" s="87"/>
      <c r="O157" s="6">
        <f t="shared" si="20"/>
        <v>0</v>
      </c>
      <c r="P157" s="6">
        <f t="shared" si="21"/>
        <v>0</v>
      </c>
      <c r="Q157" s="43">
        <f t="shared" si="22"/>
        <v>0</v>
      </c>
      <c r="R157" s="43">
        <f t="shared" si="23"/>
        <v>0</v>
      </c>
      <c r="S157" s="43">
        <f t="shared" si="24"/>
        <v>0</v>
      </c>
    </row>
    <row r="158" spans="2:19" x14ac:dyDescent="0.25">
      <c r="B158" s="87">
        <v>27975000000</v>
      </c>
      <c r="C158" s="87">
        <v>-7.7387756999999997</v>
      </c>
      <c r="E158" s="6">
        <f t="shared" si="18"/>
        <v>28.594999999999999</v>
      </c>
      <c r="F158" s="6">
        <f t="shared" si="19"/>
        <v>-7.7052626999999996</v>
      </c>
      <c r="G158" s="43">
        <f t="shared" si="25"/>
        <v>-7.8661365999999999</v>
      </c>
      <c r="H158" s="43">
        <f t="shared" si="26"/>
        <v>-8.1312008000000002</v>
      </c>
      <c r="I158" s="43"/>
      <c r="J158" s="43"/>
      <c r="L158" s="87"/>
      <c r="M158" s="87"/>
      <c r="O158" s="6">
        <f t="shared" si="20"/>
        <v>0</v>
      </c>
      <c r="P158" s="6">
        <f t="shared" si="21"/>
        <v>0</v>
      </c>
      <c r="Q158" s="43">
        <f t="shared" si="22"/>
        <v>0</v>
      </c>
      <c r="R158" s="43">
        <f t="shared" si="23"/>
        <v>0</v>
      </c>
      <c r="S158" s="43">
        <f t="shared" si="24"/>
        <v>0</v>
      </c>
    </row>
    <row r="159" spans="2:19" x14ac:dyDescent="0.25">
      <c r="B159" s="87">
        <v>28130000000</v>
      </c>
      <c r="C159" s="87">
        <v>-7.6484179000000001</v>
      </c>
      <c r="E159" s="6">
        <f t="shared" si="18"/>
        <v>28.75</v>
      </c>
      <c r="F159" s="6">
        <f t="shared" si="19"/>
        <v>-7.7026386000000002</v>
      </c>
      <c r="G159" s="43">
        <f t="shared" si="25"/>
        <v>-7.9676738</v>
      </c>
      <c r="H159" s="43">
        <f t="shared" si="26"/>
        <v>-8.3011607999999999</v>
      </c>
      <c r="I159" s="43"/>
      <c r="J159" s="43"/>
      <c r="L159" s="87"/>
      <c r="M159" s="87"/>
      <c r="O159" s="6">
        <f t="shared" si="20"/>
        <v>0</v>
      </c>
      <c r="P159" s="6">
        <f t="shared" si="21"/>
        <v>0</v>
      </c>
      <c r="Q159" s="43">
        <f t="shared" si="22"/>
        <v>0</v>
      </c>
      <c r="R159" s="43">
        <f t="shared" si="23"/>
        <v>0</v>
      </c>
      <c r="S159" s="43">
        <f t="shared" si="24"/>
        <v>0</v>
      </c>
    </row>
    <row r="160" spans="2:19" x14ac:dyDescent="0.25">
      <c r="B160" s="87">
        <v>28285000000</v>
      </c>
      <c r="C160" s="87">
        <v>-7.7449120999999996</v>
      </c>
      <c r="E160" s="6">
        <f t="shared" si="18"/>
        <v>28.905000000000001</v>
      </c>
      <c r="F160" s="6">
        <f t="shared" si="19"/>
        <v>-7.8435664000000003</v>
      </c>
      <c r="G160" s="43">
        <f t="shared" si="25"/>
        <v>-7.9785633000000002</v>
      </c>
      <c r="H160" s="43">
        <f t="shared" si="26"/>
        <v>-8.4437674999999999</v>
      </c>
      <c r="I160" s="43"/>
      <c r="J160" s="43"/>
      <c r="L160" s="87"/>
      <c r="M160" s="87"/>
      <c r="O160" s="6">
        <f t="shared" si="20"/>
        <v>0</v>
      </c>
      <c r="P160" s="6">
        <f t="shared" si="21"/>
        <v>0</v>
      </c>
      <c r="Q160" s="43">
        <f t="shared" si="22"/>
        <v>0</v>
      </c>
      <c r="R160" s="43">
        <f t="shared" si="23"/>
        <v>0</v>
      </c>
      <c r="S160" s="43">
        <f t="shared" si="24"/>
        <v>0</v>
      </c>
    </row>
    <row r="161" spans="2:19" x14ac:dyDescent="0.25">
      <c r="B161" s="87">
        <v>28440000000</v>
      </c>
      <c r="C161" s="87">
        <v>-7.6310333999999997</v>
      </c>
      <c r="E161" s="6">
        <f t="shared" si="18"/>
        <v>29.06</v>
      </c>
      <c r="F161" s="6">
        <f t="shared" si="19"/>
        <v>-7.8957914999999996</v>
      </c>
      <c r="G161" s="43">
        <f t="shared" si="25"/>
        <v>-8.2459555000000009</v>
      </c>
      <c r="H161" s="43">
        <f t="shared" si="26"/>
        <v>-8.9827528000000001</v>
      </c>
      <c r="I161" s="43"/>
      <c r="J161" s="43"/>
      <c r="L161" s="87"/>
      <c r="M161" s="87"/>
      <c r="O161" s="6">
        <f t="shared" si="20"/>
        <v>0</v>
      </c>
      <c r="P161" s="6">
        <f t="shared" si="21"/>
        <v>0</v>
      </c>
      <c r="Q161" s="43">
        <f t="shared" si="22"/>
        <v>0</v>
      </c>
      <c r="R161" s="43">
        <f t="shared" si="23"/>
        <v>0</v>
      </c>
      <c r="S161" s="43">
        <f t="shared" si="24"/>
        <v>0</v>
      </c>
    </row>
    <row r="162" spans="2:19" x14ac:dyDescent="0.25">
      <c r="B162" s="87">
        <v>28595000000</v>
      </c>
      <c r="C162" s="87">
        <v>-7.7052626999999996</v>
      </c>
      <c r="E162" s="6">
        <f t="shared" si="18"/>
        <v>29.215</v>
      </c>
      <c r="F162" s="6">
        <f t="shared" si="19"/>
        <v>-8.2607154999999999</v>
      </c>
      <c r="G162" s="43">
        <f t="shared" si="25"/>
        <v>-8.3426007999999996</v>
      </c>
      <c r="H162" s="43">
        <f t="shared" si="26"/>
        <v>-9.8239031000000008</v>
      </c>
      <c r="I162" s="43"/>
      <c r="J162" s="43"/>
      <c r="L162" s="87"/>
      <c r="M162" s="87"/>
      <c r="O162" s="6">
        <f t="shared" si="20"/>
        <v>0</v>
      </c>
      <c r="P162" s="6">
        <f t="shared" si="21"/>
        <v>0</v>
      </c>
      <c r="Q162" s="43">
        <f t="shared" si="22"/>
        <v>0</v>
      </c>
      <c r="R162" s="43">
        <f t="shared" si="23"/>
        <v>0</v>
      </c>
      <c r="S162" s="43">
        <f t="shared" si="24"/>
        <v>0</v>
      </c>
    </row>
    <row r="163" spans="2:19" x14ac:dyDescent="0.25">
      <c r="B163" s="87">
        <v>28750000000</v>
      </c>
      <c r="C163" s="87">
        <v>-7.7026386000000002</v>
      </c>
      <c r="E163" s="6">
        <f t="shared" si="18"/>
        <v>29.37</v>
      </c>
      <c r="F163" s="6">
        <f t="shared" si="19"/>
        <v>-8.4930429000000007</v>
      </c>
      <c r="G163" s="43">
        <f t="shared" si="25"/>
        <v>-9.2122878999999998</v>
      </c>
      <c r="H163" s="43">
        <f t="shared" si="26"/>
        <v>-11.620934999999999</v>
      </c>
      <c r="I163" s="43"/>
      <c r="J163" s="43"/>
      <c r="L163" s="87"/>
      <c r="M163" s="87"/>
      <c r="O163" s="6">
        <f t="shared" si="20"/>
        <v>0</v>
      </c>
      <c r="P163" s="6">
        <f t="shared" si="21"/>
        <v>0</v>
      </c>
      <c r="Q163" s="43">
        <f t="shared" si="22"/>
        <v>0</v>
      </c>
      <c r="R163" s="43">
        <f t="shared" si="23"/>
        <v>0</v>
      </c>
      <c r="S163" s="43">
        <f t="shared" si="24"/>
        <v>0</v>
      </c>
    </row>
    <row r="164" spans="2:19" x14ac:dyDescent="0.25">
      <c r="B164" s="87">
        <v>28905000000</v>
      </c>
      <c r="C164" s="87">
        <v>-7.8435664000000003</v>
      </c>
      <c r="E164" s="6">
        <f t="shared" si="18"/>
        <v>29.524999999999999</v>
      </c>
      <c r="F164" s="6">
        <f t="shared" si="19"/>
        <v>-8.8649702000000001</v>
      </c>
      <c r="G164" s="43">
        <f t="shared" si="25"/>
        <v>-9.7934742000000004</v>
      </c>
      <c r="H164" s="43">
        <f t="shared" si="26"/>
        <v>-13.602292</v>
      </c>
      <c r="I164" s="43"/>
      <c r="J164" s="43"/>
      <c r="L164" s="87"/>
      <c r="M164" s="87"/>
      <c r="O164" s="6">
        <f t="shared" si="20"/>
        <v>0</v>
      </c>
      <c r="P164" s="6">
        <f t="shared" si="21"/>
        <v>0</v>
      </c>
      <c r="Q164" s="43">
        <f t="shared" si="22"/>
        <v>0</v>
      </c>
      <c r="R164" s="43">
        <f t="shared" si="23"/>
        <v>0</v>
      </c>
      <c r="S164" s="43">
        <f t="shared" si="24"/>
        <v>0</v>
      </c>
    </row>
    <row r="165" spans="2:19" x14ac:dyDescent="0.25">
      <c r="B165" s="87">
        <v>29060000000</v>
      </c>
      <c r="C165" s="87">
        <v>-7.8957914999999996</v>
      </c>
      <c r="E165" s="6">
        <f t="shared" si="18"/>
        <v>29.68</v>
      </c>
      <c r="F165" s="6">
        <f t="shared" si="19"/>
        <v>-9.0487642000000008</v>
      </c>
      <c r="G165" s="43">
        <f t="shared" si="25"/>
        <v>-10.930308</v>
      </c>
      <c r="H165" s="43">
        <f t="shared" si="26"/>
        <v>-16.035243999999999</v>
      </c>
      <c r="I165" s="43"/>
      <c r="J165" s="43"/>
      <c r="L165" s="87"/>
      <c r="M165" s="87"/>
      <c r="O165" s="6">
        <f t="shared" si="20"/>
        <v>0</v>
      </c>
      <c r="P165" s="6">
        <f t="shared" si="21"/>
        <v>0</v>
      </c>
      <c r="Q165" s="43">
        <f t="shared" si="22"/>
        <v>0</v>
      </c>
      <c r="R165" s="43">
        <f t="shared" si="23"/>
        <v>0</v>
      </c>
      <c r="S165" s="43">
        <f t="shared" si="24"/>
        <v>0</v>
      </c>
    </row>
    <row r="166" spans="2:19" x14ac:dyDescent="0.25">
      <c r="B166" s="87">
        <v>29215000000</v>
      </c>
      <c r="C166" s="87">
        <v>-8.2607154999999999</v>
      </c>
      <c r="E166" s="6">
        <f t="shared" si="18"/>
        <v>29.835000000000001</v>
      </c>
      <c r="F166" s="6">
        <f t="shared" si="19"/>
        <v>-9.438364</v>
      </c>
      <c r="G166" s="43">
        <f t="shared" si="25"/>
        <v>-11.789399</v>
      </c>
      <c r="H166" s="43">
        <f t="shared" si="26"/>
        <v>-20.218035</v>
      </c>
      <c r="I166" s="43"/>
      <c r="J166" s="43"/>
      <c r="L166" s="87"/>
      <c r="M166" s="87"/>
      <c r="O166" s="6">
        <f t="shared" si="20"/>
        <v>0</v>
      </c>
      <c r="P166" s="6">
        <f t="shared" si="21"/>
        <v>0</v>
      </c>
      <c r="Q166" s="43">
        <f t="shared" si="22"/>
        <v>0</v>
      </c>
      <c r="R166" s="43">
        <f t="shared" si="23"/>
        <v>0</v>
      </c>
      <c r="S166" s="43">
        <f t="shared" si="24"/>
        <v>0</v>
      </c>
    </row>
    <row r="167" spans="2:19" x14ac:dyDescent="0.25">
      <c r="B167" s="87">
        <v>29370000000</v>
      </c>
      <c r="C167" s="87">
        <v>-8.4930429000000007</v>
      </c>
      <c r="E167" s="6">
        <f t="shared" si="18"/>
        <v>29.99</v>
      </c>
      <c r="F167" s="6">
        <f t="shared" si="19"/>
        <v>-9.2095927999999994</v>
      </c>
      <c r="G167" s="43">
        <f t="shared" si="25"/>
        <v>-13.488004</v>
      </c>
      <c r="H167" s="43">
        <f t="shared" si="26"/>
        <v>-21.973824</v>
      </c>
      <c r="I167" s="43"/>
      <c r="J167" s="43"/>
      <c r="L167" s="87"/>
      <c r="M167" s="87"/>
      <c r="O167" s="6">
        <f t="shared" si="20"/>
        <v>0</v>
      </c>
      <c r="P167" s="6">
        <f t="shared" si="21"/>
        <v>0</v>
      </c>
      <c r="Q167" s="43">
        <f t="shared" si="22"/>
        <v>0</v>
      </c>
      <c r="R167" s="43">
        <f t="shared" si="23"/>
        <v>0</v>
      </c>
      <c r="S167" s="43">
        <f t="shared" si="24"/>
        <v>0</v>
      </c>
    </row>
    <row r="168" spans="2:19" x14ac:dyDescent="0.25">
      <c r="B168" s="87">
        <v>29525000000</v>
      </c>
      <c r="C168" s="87">
        <v>-8.8649702000000001</v>
      </c>
      <c r="E168" s="6">
        <f t="shared" si="18"/>
        <v>30.145</v>
      </c>
      <c r="F168" s="6">
        <f t="shared" si="19"/>
        <v>-9.0171051000000002</v>
      </c>
      <c r="G168" s="43">
        <f t="shared" si="25"/>
        <v>-12.314145</v>
      </c>
      <c r="H168" s="43">
        <f t="shared" si="26"/>
        <v>-21.997758999999999</v>
      </c>
      <c r="I168" s="43"/>
      <c r="J168" s="43"/>
      <c r="L168" s="87"/>
      <c r="M168" s="87"/>
      <c r="O168" s="6">
        <f t="shared" si="20"/>
        <v>0</v>
      </c>
      <c r="P168" s="6">
        <f t="shared" si="21"/>
        <v>0</v>
      </c>
      <c r="Q168" s="43">
        <f t="shared" si="22"/>
        <v>0</v>
      </c>
      <c r="R168" s="43">
        <f t="shared" si="23"/>
        <v>0</v>
      </c>
      <c r="S168" s="43">
        <f t="shared" si="24"/>
        <v>0</v>
      </c>
    </row>
    <row r="169" spans="2:19" x14ac:dyDescent="0.25">
      <c r="B169" s="87">
        <v>29680000000</v>
      </c>
      <c r="C169" s="87">
        <v>-9.0487642000000008</v>
      </c>
      <c r="E169" s="100">
        <f t="shared" si="18"/>
        <v>30.3</v>
      </c>
      <c r="F169" s="100">
        <f t="shared" si="19"/>
        <v>-8.9917029999999993</v>
      </c>
      <c r="G169" s="43">
        <f t="shared" si="25"/>
        <v>-10.756098</v>
      </c>
      <c r="H169" s="43">
        <f t="shared" si="26"/>
        <v>-17.421983999999998</v>
      </c>
      <c r="I169" s="43"/>
      <c r="J169" s="43"/>
      <c r="L169" s="87"/>
      <c r="M169" s="87"/>
      <c r="O169" s="6">
        <f t="shared" si="20"/>
        <v>0</v>
      </c>
      <c r="P169" s="6">
        <f t="shared" si="21"/>
        <v>0</v>
      </c>
      <c r="Q169" s="43">
        <f t="shared" si="22"/>
        <v>0</v>
      </c>
      <c r="R169" s="43">
        <f t="shared" si="23"/>
        <v>0</v>
      </c>
      <c r="S169" s="43">
        <f t="shared" si="24"/>
        <v>0</v>
      </c>
    </row>
    <row r="170" spans="2:19" x14ac:dyDescent="0.25">
      <c r="B170" s="87">
        <v>29835000000</v>
      </c>
      <c r="C170" s="87">
        <v>-9.438364</v>
      </c>
      <c r="E170" s="100">
        <f t="shared" si="18"/>
        <v>30.454999999999998</v>
      </c>
      <c r="F170" s="100">
        <f t="shared" si="19"/>
        <v>-9.0140466999999997</v>
      </c>
      <c r="G170" s="43">
        <f t="shared" si="25"/>
        <v>-9.9639892999999997</v>
      </c>
      <c r="H170" s="43">
        <f t="shared" si="26"/>
        <v>-13.537189</v>
      </c>
      <c r="I170" s="43"/>
      <c r="J170" s="43"/>
      <c r="L170" s="87"/>
      <c r="M170" s="87"/>
      <c r="O170" s="6">
        <f t="shared" si="20"/>
        <v>0</v>
      </c>
      <c r="P170" s="6">
        <f t="shared" si="21"/>
        <v>0</v>
      </c>
      <c r="Q170" s="43">
        <f t="shared" si="22"/>
        <v>0</v>
      </c>
      <c r="R170" s="43">
        <f t="shared" si="23"/>
        <v>0</v>
      </c>
      <c r="S170" s="43">
        <f t="shared" si="24"/>
        <v>0</v>
      </c>
    </row>
    <row r="171" spans="2:19" x14ac:dyDescent="0.25">
      <c r="B171" s="87">
        <v>29990000000</v>
      </c>
      <c r="C171" s="87">
        <v>-9.2095927999999994</v>
      </c>
      <c r="E171" s="100">
        <f t="shared" si="18"/>
        <v>30.61</v>
      </c>
      <c r="F171" s="100">
        <f t="shared" si="19"/>
        <v>-8.9375085999999992</v>
      </c>
      <c r="G171" s="43">
        <f t="shared" si="25"/>
        <v>-9.6909065000000005</v>
      </c>
      <c r="H171" s="43">
        <f t="shared" si="26"/>
        <v>-11.167528000000001</v>
      </c>
      <c r="I171" s="43"/>
      <c r="J171" s="43"/>
      <c r="L171" s="87"/>
      <c r="M171" s="87"/>
      <c r="O171" s="6">
        <f t="shared" si="20"/>
        <v>0</v>
      </c>
      <c r="P171" s="6">
        <f t="shared" si="21"/>
        <v>0</v>
      </c>
      <c r="Q171" s="43">
        <f t="shared" si="22"/>
        <v>0</v>
      </c>
      <c r="R171" s="43">
        <f t="shared" si="23"/>
        <v>0</v>
      </c>
      <c r="S171" s="43">
        <f t="shared" si="24"/>
        <v>0</v>
      </c>
    </row>
    <row r="172" spans="2:19" x14ac:dyDescent="0.25">
      <c r="B172" s="87">
        <v>30145000000</v>
      </c>
      <c r="C172" s="87">
        <v>-9.0171051000000002</v>
      </c>
      <c r="E172" s="100">
        <f t="shared" si="18"/>
        <v>30.765000000000001</v>
      </c>
      <c r="F172" s="100">
        <f t="shared" si="19"/>
        <v>-8.9338589000000006</v>
      </c>
      <c r="G172" s="43">
        <f t="shared" si="25"/>
        <v>-9.3059378000000006</v>
      </c>
      <c r="H172" s="43">
        <f t="shared" si="26"/>
        <v>-9.7724513999999996</v>
      </c>
      <c r="I172" s="43"/>
      <c r="J172" s="43"/>
      <c r="L172" s="87"/>
      <c r="M172" s="87"/>
      <c r="O172" s="6">
        <f t="shared" si="20"/>
        <v>0</v>
      </c>
      <c r="P172" s="6">
        <f t="shared" si="21"/>
        <v>0</v>
      </c>
      <c r="Q172" s="43">
        <f t="shared" si="22"/>
        <v>0</v>
      </c>
      <c r="R172" s="43">
        <f t="shared" si="23"/>
        <v>0</v>
      </c>
      <c r="S172" s="43">
        <f t="shared" si="24"/>
        <v>0</v>
      </c>
    </row>
    <row r="173" spans="2:19" x14ac:dyDescent="0.25">
      <c r="B173" s="87">
        <v>30300000000</v>
      </c>
      <c r="C173" s="87">
        <v>-8.9917029999999993</v>
      </c>
      <c r="E173" s="100">
        <f t="shared" si="18"/>
        <v>30.92</v>
      </c>
      <c r="F173" s="100">
        <f t="shared" si="19"/>
        <v>-8.9798117000000008</v>
      </c>
      <c r="G173" s="43">
        <f t="shared" si="25"/>
        <v>-9.1456823000000007</v>
      </c>
      <c r="H173" s="43">
        <f t="shared" si="26"/>
        <v>-9.3810081000000007</v>
      </c>
      <c r="I173" s="43"/>
      <c r="J173" s="43"/>
      <c r="L173" s="87"/>
      <c r="M173" s="87"/>
      <c r="O173" s="6">
        <f t="shared" si="20"/>
        <v>0</v>
      </c>
      <c r="P173" s="6">
        <f t="shared" si="21"/>
        <v>0</v>
      </c>
      <c r="Q173" s="43">
        <f t="shared" si="22"/>
        <v>0</v>
      </c>
      <c r="R173" s="43">
        <f t="shared" si="23"/>
        <v>0</v>
      </c>
      <c r="S173" s="43">
        <f t="shared" si="24"/>
        <v>0</v>
      </c>
    </row>
    <row r="174" spans="2:19" x14ac:dyDescent="0.25">
      <c r="B174" s="87">
        <v>30455000000</v>
      </c>
      <c r="C174" s="87">
        <v>-9.0140466999999997</v>
      </c>
      <c r="E174" s="100">
        <f t="shared" si="18"/>
        <v>31.074999999999999</v>
      </c>
      <c r="F174" s="100">
        <f t="shared" si="19"/>
        <v>-8.9799413999999995</v>
      </c>
      <c r="G174" s="43">
        <f t="shared" si="25"/>
        <v>-9.1247635000000002</v>
      </c>
      <c r="H174" s="43">
        <f t="shared" si="26"/>
        <v>-9.2855796999999995</v>
      </c>
      <c r="I174" s="43"/>
      <c r="J174" s="43"/>
      <c r="L174" s="87"/>
      <c r="M174" s="87"/>
      <c r="O174" s="6">
        <f t="shared" si="20"/>
        <v>0</v>
      </c>
      <c r="P174" s="6">
        <f t="shared" si="21"/>
        <v>0</v>
      </c>
      <c r="Q174" s="43">
        <f t="shared" si="22"/>
        <v>0</v>
      </c>
      <c r="R174" s="43">
        <f t="shared" si="23"/>
        <v>0</v>
      </c>
      <c r="S174" s="43">
        <f t="shared" si="24"/>
        <v>0</v>
      </c>
    </row>
    <row r="175" spans="2:19" x14ac:dyDescent="0.25">
      <c r="B175" s="87">
        <v>30610000000</v>
      </c>
      <c r="C175" s="87">
        <v>-8.9375085999999992</v>
      </c>
      <c r="E175" s="100">
        <f t="shared" si="18"/>
        <v>31.23</v>
      </c>
      <c r="F175" s="100">
        <f t="shared" si="19"/>
        <v>-9.1153936000000009</v>
      </c>
      <c r="G175" s="43">
        <f t="shared" si="25"/>
        <v>-9.1300611000000007</v>
      </c>
      <c r="H175" s="43">
        <f t="shared" si="26"/>
        <v>-9.2922211000000008</v>
      </c>
      <c r="I175" s="43"/>
      <c r="J175" s="43"/>
      <c r="L175" s="87"/>
      <c r="M175" s="87"/>
      <c r="O175" s="6">
        <f t="shared" si="20"/>
        <v>0</v>
      </c>
      <c r="P175" s="6">
        <f t="shared" si="21"/>
        <v>0</v>
      </c>
      <c r="Q175" s="43">
        <f t="shared" si="22"/>
        <v>0</v>
      </c>
      <c r="R175" s="43">
        <f t="shared" si="23"/>
        <v>0</v>
      </c>
      <c r="S175" s="43">
        <f t="shared" si="24"/>
        <v>0</v>
      </c>
    </row>
    <row r="176" spans="2:19" x14ac:dyDescent="0.25">
      <c r="B176" s="87">
        <v>30765000000</v>
      </c>
      <c r="C176" s="87">
        <v>-8.9338589000000006</v>
      </c>
      <c r="E176" s="100">
        <f t="shared" si="18"/>
        <v>31.385000000000002</v>
      </c>
      <c r="F176" s="100">
        <f t="shared" si="19"/>
        <v>-9.0047884000000007</v>
      </c>
      <c r="G176" s="43">
        <f t="shared" si="25"/>
        <v>-9.2881497999999993</v>
      </c>
      <c r="H176" s="43">
        <f t="shared" si="26"/>
        <v>-9.5159988000000002</v>
      </c>
      <c r="I176" s="43"/>
      <c r="J176" s="43"/>
      <c r="L176" s="87"/>
      <c r="M176" s="87"/>
      <c r="O176" s="6">
        <f t="shared" si="20"/>
        <v>0</v>
      </c>
      <c r="P176" s="6">
        <f t="shared" si="21"/>
        <v>0</v>
      </c>
      <c r="Q176" s="43">
        <f t="shared" si="22"/>
        <v>0</v>
      </c>
      <c r="R176" s="43">
        <f t="shared" si="23"/>
        <v>0</v>
      </c>
      <c r="S176" s="43">
        <f t="shared" si="24"/>
        <v>0</v>
      </c>
    </row>
    <row r="177" spans="2:19" x14ac:dyDescent="0.25">
      <c r="B177" s="87">
        <v>30920000000</v>
      </c>
      <c r="C177" s="87">
        <v>-8.9798117000000008</v>
      </c>
      <c r="E177" s="100">
        <f t="shared" si="18"/>
        <v>31.54</v>
      </c>
      <c r="F177" s="100">
        <f t="shared" si="19"/>
        <v>-9.2296896000000004</v>
      </c>
      <c r="G177" s="43">
        <f t="shared" si="25"/>
        <v>-9.1781292000000008</v>
      </c>
      <c r="H177" s="43">
        <f t="shared" si="26"/>
        <v>-9.4443225999999996</v>
      </c>
      <c r="I177" s="43"/>
      <c r="J177" s="43"/>
      <c r="L177" s="87"/>
      <c r="M177" s="87"/>
      <c r="O177" s="6">
        <f t="shared" si="20"/>
        <v>0</v>
      </c>
      <c r="P177" s="6">
        <f t="shared" si="21"/>
        <v>0</v>
      </c>
      <c r="Q177" s="43">
        <f t="shared" si="22"/>
        <v>0</v>
      </c>
      <c r="R177" s="43">
        <f t="shared" si="23"/>
        <v>0</v>
      </c>
      <c r="S177" s="43">
        <f t="shared" si="24"/>
        <v>0</v>
      </c>
    </row>
    <row r="178" spans="2:19" x14ac:dyDescent="0.25">
      <c r="B178" s="87">
        <v>31075000000</v>
      </c>
      <c r="C178" s="87">
        <v>-8.9799413999999995</v>
      </c>
      <c r="E178" s="100">
        <f t="shared" si="18"/>
        <v>31.695</v>
      </c>
      <c r="F178" s="100">
        <f t="shared" si="19"/>
        <v>-9.2364388000000002</v>
      </c>
      <c r="G178" s="43">
        <f t="shared" si="25"/>
        <v>-9.4010677000000005</v>
      </c>
      <c r="H178" s="43">
        <f t="shared" si="26"/>
        <v>-9.7673501999999992</v>
      </c>
      <c r="I178" s="43"/>
      <c r="J178" s="43"/>
      <c r="L178" s="87"/>
      <c r="M178" s="87"/>
      <c r="O178" s="6">
        <f t="shared" si="20"/>
        <v>0</v>
      </c>
      <c r="P178" s="6">
        <f t="shared" si="21"/>
        <v>0</v>
      </c>
      <c r="Q178" s="43">
        <f t="shared" si="22"/>
        <v>0</v>
      </c>
      <c r="R178" s="43">
        <f t="shared" si="23"/>
        <v>0</v>
      </c>
      <c r="S178" s="43">
        <f t="shared" si="24"/>
        <v>0</v>
      </c>
    </row>
    <row r="179" spans="2:19" x14ac:dyDescent="0.25">
      <c r="B179" s="87">
        <v>31230000000</v>
      </c>
      <c r="C179" s="87">
        <v>-9.1153936000000009</v>
      </c>
      <c r="E179" s="100">
        <f t="shared" si="18"/>
        <v>31.85</v>
      </c>
      <c r="F179" s="100">
        <f t="shared" si="19"/>
        <v>-9.1935739999999999</v>
      </c>
      <c r="G179" s="43">
        <f t="shared" si="25"/>
        <v>-9.4283142000000009</v>
      </c>
      <c r="H179" s="43">
        <f t="shared" si="26"/>
        <v>-9.9472179000000001</v>
      </c>
      <c r="I179" s="43"/>
      <c r="J179" s="43"/>
      <c r="L179" s="87"/>
      <c r="M179" s="87"/>
      <c r="O179" s="6">
        <f t="shared" si="20"/>
        <v>0</v>
      </c>
      <c r="P179" s="6">
        <f t="shared" si="21"/>
        <v>0</v>
      </c>
      <c r="Q179" s="43">
        <f t="shared" si="22"/>
        <v>0</v>
      </c>
      <c r="R179" s="43">
        <f t="shared" si="23"/>
        <v>0</v>
      </c>
      <c r="S179" s="43">
        <f t="shared" si="24"/>
        <v>0</v>
      </c>
    </row>
    <row r="180" spans="2:19" x14ac:dyDescent="0.25">
      <c r="B180" s="87">
        <v>31385000000</v>
      </c>
      <c r="C180" s="87">
        <v>-9.0047884000000007</v>
      </c>
      <c r="E180" s="100">
        <f t="shared" si="18"/>
        <v>32.005000000000003</v>
      </c>
      <c r="F180" s="100">
        <f t="shared" si="19"/>
        <v>-9.1775932000000005</v>
      </c>
      <c r="G180" s="43">
        <f t="shared" si="25"/>
        <v>-9.4623822999999998</v>
      </c>
      <c r="H180" s="43">
        <f t="shared" si="26"/>
        <v>-10.482049</v>
      </c>
      <c r="I180" s="43"/>
      <c r="J180" s="43"/>
      <c r="L180" s="87"/>
      <c r="M180" s="87"/>
      <c r="O180" s="6">
        <f t="shared" si="20"/>
        <v>0</v>
      </c>
      <c r="P180" s="6">
        <f t="shared" si="21"/>
        <v>0</v>
      </c>
      <c r="Q180" s="43">
        <f t="shared" si="22"/>
        <v>0</v>
      </c>
      <c r="R180" s="43">
        <f t="shared" si="23"/>
        <v>0</v>
      </c>
      <c r="S180" s="43">
        <f t="shared" si="24"/>
        <v>0</v>
      </c>
    </row>
    <row r="181" spans="2:19" x14ac:dyDescent="0.25">
      <c r="B181" s="87">
        <v>31540000000</v>
      </c>
      <c r="C181" s="87">
        <v>-9.2296896000000004</v>
      </c>
      <c r="E181" s="100">
        <f t="shared" si="18"/>
        <v>32.159999999999997</v>
      </c>
      <c r="F181" s="100">
        <f t="shared" si="19"/>
        <v>-9.1315527000000003</v>
      </c>
      <c r="G181" s="43">
        <f t="shared" si="25"/>
        <v>-9.5530995999999995</v>
      </c>
      <c r="H181" s="43">
        <f t="shared" si="26"/>
        <v>-11.557537</v>
      </c>
      <c r="I181" s="43"/>
      <c r="J181" s="43"/>
      <c r="L181" s="87"/>
      <c r="M181" s="87"/>
      <c r="O181" s="6">
        <f t="shared" si="20"/>
        <v>0</v>
      </c>
      <c r="P181" s="6">
        <f t="shared" si="21"/>
        <v>0</v>
      </c>
      <c r="Q181" s="43">
        <f t="shared" si="22"/>
        <v>0</v>
      </c>
      <c r="R181" s="43">
        <f t="shared" si="23"/>
        <v>0</v>
      </c>
      <c r="S181" s="43">
        <f t="shared" si="24"/>
        <v>0</v>
      </c>
    </row>
    <row r="182" spans="2:19" x14ac:dyDescent="0.25">
      <c r="B182" s="87">
        <v>31695000000</v>
      </c>
      <c r="C182" s="87">
        <v>-9.2364388000000002</v>
      </c>
      <c r="E182" s="100">
        <f t="shared" si="18"/>
        <v>32.314999999999998</v>
      </c>
      <c r="F182" s="100">
        <f t="shared" si="19"/>
        <v>-9.0872077999999998</v>
      </c>
      <c r="G182" s="43">
        <f t="shared" si="25"/>
        <v>-9.7535162</v>
      </c>
      <c r="H182" s="43">
        <f t="shared" si="26"/>
        <v>-12.826634</v>
      </c>
      <c r="I182" s="43"/>
      <c r="J182" s="43"/>
      <c r="L182" s="87"/>
      <c r="M182" s="87"/>
      <c r="O182" s="6">
        <f t="shared" si="20"/>
        <v>0</v>
      </c>
      <c r="P182" s="6">
        <f t="shared" si="21"/>
        <v>0</v>
      </c>
      <c r="Q182" s="43">
        <f t="shared" si="22"/>
        <v>0</v>
      </c>
      <c r="R182" s="43">
        <f t="shared" si="23"/>
        <v>0</v>
      </c>
      <c r="S182" s="43">
        <f t="shared" si="24"/>
        <v>0</v>
      </c>
    </row>
    <row r="183" spans="2:19" x14ac:dyDescent="0.25">
      <c r="B183" s="87">
        <v>31850000000</v>
      </c>
      <c r="C183" s="87">
        <v>-9.1935739999999999</v>
      </c>
      <c r="E183" s="100">
        <f t="shared" si="18"/>
        <v>32.47</v>
      </c>
      <c r="F183" s="100">
        <f t="shared" si="19"/>
        <v>-9.2332382000000006</v>
      </c>
      <c r="G183" s="43">
        <f t="shared" si="25"/>
        <v>-9.7474232000000001</v>
      </c>
      <c r="H183" s="43">
        <f t="shared" si="26"/>
        <v>-12.895738</v>
      </c>
      <c r="I183" s="43"/>
      <c r="J183" s="43"/>
      <c r="L183" s="87"/>
      <c r="M183" s="87"/>
      <c r="O183" s="6">
        <f t="shared" si="20"/>
        <v>0</v>
      </c>
      <c r="P183" s="6">
        <f t="shared" si="21"/>
        <v>0</v>
      </c>
      <c r="Q183" s="43">
        <f t="shared" si="22"/>
        <v>0</v>
      </c>
      <c r="R183" s="43">
        <f t="shared" si="23"/>
        <v>0</v>
      </c>
      <c r="S183" s="43">
        <f t="shared" si="24"/>
        <v>0</v>
      </c>
    </row>
    <row r="184" spans="2:19" x14ac:dyDescent="0.25">
      <c r="B184" s="87">
        <v>32005000000</v>
      </c>
      <c r="C184" s="87">
        <v>-9.1775932000000005</v>
      </c>
      <c r="E184" s="100">
        <f t="shared" si="18"/>
        <v>32.625</v>
      </c>
      <c r="F184" s="100">
        <f t="shared" si="19"/>
        <v>-9.2795056999999996</v>
      </c>
      <c r="G184" s="43">
        <f t="shared" si="25"/>
        <v>-9.9469899999999996</v>
      </c>
      <c r="H184" s="43">
        <f t="shared" si="26"/>
        <v>-13.465108000000001</v>
      </c>
      <c r="I184" s="43"/>
      <c r="J184" s="43"/>
      <c r="L184" s="87"/>
      <c r="M184" s="87"/>
      <c r="O184" s="6">
        <f t="shared" si="20"/>
        <v>0</v>
      </c>
      <c r="P184" s="6">
        <f t="shared" si="21"/>
        <v>0</v>
      </c>
      <c r="Q184" s="43">
        <f t="shared" si="22"/>
        <v>0</v>
      </c>
      <c r="R184" s="43">
        <f t="shared" si="23"/>
        <v>0</v>
      </c>
      <c r="S184" s="43">
        <f t="shared" si="24"/>
        <v>0</v>
      </c>
    </row>
    <row r="185" spans="2:19" x14ac:dyDescent="0.25">
      <c r="B185" s="87">
        <v>32160000000</v>
      </c>
      <c r="C185" s="87">
        <v>-9.1315527000000003</v>
      </c>
      <c r="E185" s="100">
        <f t="shared" si="18"/>
        <v>32.78</v>
      </c>
      <c r="F185" s="100">
        <f t="shared" si="19"/>
        <v>-9.2433166999999994</v>
      </c>
      <c r="G185" s="43">
        <f t="shared" si="25"/>
        <v>-9.8548965000000006</v>
      </c>
      <c r="H185" s="43">
        <f t="shared" si="26"/>
        <v>-12.670242</v>
      </c>
      <c r="I185" s="43"/>
      <c r="J185" s="43"/>
      <c r="L185" s="87"/>
      <c r="M185" s="87"/>
      <c r="O185" s="6">
        <f t="shared" si="20"/>
        <v>0</v>
      </c>
      <c r="P185" s="6">
        <f t="shared" si="21"/>
        <v>0</v>
      </c>
      <c r="Q185" s="43">
        <f t="shared" si="22"/>
        <v>0</v>
      </c>
      <c r="R185" s="43">
        <f t="shared" si="23"/>
        <v>0</v>
      </c>
      <c r="S185" s="43">
        <f t="shared" si="24"/>
        <v>0</v>
      </c>
    </row>
    <row r="186" spans="2:19" x14ac:dyDescent="0.25">
      <c r="B186" s="87">
        <v>32315000000</v>
      </c>
      <c r="C186" s="87">
        <v>-9.0872077999999998</v>
      </c>
      <c r="E186" s="100">
        <f t="shared" si="18"/>
        <v>32.935000000000002</v>
      </c>
      <c r="F186" s="100">
        <f t="shared" si="19"/>
        <v>-9.2017650999999994</v>
      </c>
      <c r="G186" s="43">
        <f t="shared" si="25"/>
        <v>-9.8550261999999993</v>
      </c>
      <c r="H186" s="43">
        <f t="shared" si="26"/>
        <v>-12.641315000000001</v>
      </c>
      <c r="I186" s="43"/>
      <c r="J186" s="43"/>
      <c r="L186" s="87"/>
      <c r="M186" s="87"/>
      <c r="O186" s="6">
        <f t="shared" si="20"/>
        <v>0</v>
      </c>
      <c r="P186" s="6">
        <f t="shared" si="21"/>
        <v>0</v>
      </c>
      <c r="Q186" s="43">
        <f t="shared" si="22"/>
        <v>0</v>
      </c>
      <c r="R186" s="43">
        <f t="shared" si="23"/>
        <v>0</v>
      </c>
      <c r="S186" s="43">
        <f t="shared" si="24"/>
        <v>0</v>
      </c>
    </row>
    <row r="187" spans="2:19" x14ac:dyDescent="0.25">
      <c r="B187" s="87">
        <v>32470000000</v>
      </c>
      <c r="C187" s="87">
        <v>-9.2332382000000006</v>
      </c>
      <c r="E187" s="100">
        <f t="shared" si="18"/>
        <v>33.090000000000003</v>
      </c>
      <c r="F187" s="100">
        <f t="shared" si="19"/>
        <v>-9.3196840000000005</v>
      </c>
      <c r="G187" s="43">
        <f t="shared" si="25"/>
        <v>-9.7147416999999994</v>
      </c>
      <c r="H187" s="43">
        <f t="shared" si="26"/>
        <v>-11.621119</v>
      </c>
      <c r="I187" s="43"/>
      <c r="J187" s="43"/>
      <c r="L187" s="87"/>
      <c r="M187" s="87"/>
      <c r="O187" s="6">
        <f t="shared" si="20"/>
        <v>0</v>
      </c>
      <c r="P187" s="6">
        <f t="shared" si="21"/>
        <v>0</v>
      </c>
      <c r="Q187" s="43">
        <f t="shared" si="22"/>
        <v>0</v>
      </c>
      <c r="R187" s="43">
        <f t="shared" si="23"/>
        <v>0</v>
      </c>
      <c r="S187" s="43">
        <f t="shared" si="24"/>
        <v>0</v>
      </c>
    </row>
    <row r="188" spans="2:19" x14ac:dyDescent="0.25">
      <c r="B188" s="87">
        <v>32625000000</v>
      </c>
      <c r="C188" s="87">
        <v>-9.2795056999999996</v>
      </c>
      <c r="E188" s="100">
        <f t="shared" si="18"/>
        <v>33.244999999999997</v>
      </c>
      <c r="F188" s="100">
        <f t="shared" si="19"/>
        <v>-9.4137219999999999</v>
      </c>
      <c r="G188" s="43">
        <f t="shared" si="25"/>
        <v>-9.7637377000000001</v>
      </c>
      <c r="H188" s="43">
        <f t="shared" si="26"/>
        <v>-11.082324</v>
      </c>
      <c r="I188" s="43"/>
      <c r="J188" s="43"/>
      <c r="L188" s="87"/>
      <c r="M188" s="87"/>
      <c r="O188" s="6">
        <f t="shared" si="20"/>
        <v>0</v>
      </c>
      <c r="P188" s="6">
        <f t="shared" si="21"/>
        <v>0</v>
      </c>
      <c r="Q188" s="43">
        <f t="shared" si="22"/>
        <v>0</v>
      </c>
      <c r="R188" s="43">
        <f t="shared" si="23"/>
        <v>0</v>
      </c>
      <c r="S188" s="43">
        <f t="shared" si="24"/>
        <v>0</v>
      </c>
    </row>
    <row r="189" spans="2:19" x14ac:dyDescent="0.25">
      <c r="B189" s="87">
        <v>32780000000</v>
      </c>
      <c r="C189" s="87">
        <v>-9.2433166999999994</v>
      </c>
      <c r="E189" s="100">
        <f t="shared" si="18"/>
        <v>33.4</v>
      </c>
      <c r="F189" s="100">
        <f t="shared" si="19"/>
        <v>-9.5810517999999991</v>
      </c>
      <c r="G189" s="43">
        <f t="shared" si="25"/>
        <v>-9.7421273999999993</v>
      </c>
      <c r="H189" s="43">
        <f t="shared" si="26"/>
        <v>-10.474449999999999</v>
      </c>
      <c r="I189" s="43"/>
      <c r="J189" s="43"/>
      <c r="L189" s="87"/>
      <c r="M189" s="87"/>
      <c r="O189" s="6">
        <f t="shared" si="20"/>
        <v>0</v>
      </c>
      <c r="P189" s="6">
        <f t="shared" si="21"/>
        <v>0</v>
      </c>
      <c r="Q189" s="43">
        <f t="shared" si="22"/>
        <v>0</v>
      </c>
      <c r="R189" s="43">
        <f t="shared" si="23"/>
        <v>0</v>
      </c>
      <c r="S189" s="43">
        <f t="shared" si="24"/>
        <v>0</v>
      </c>
    </row>
    <row r="190" spans="2:19" x14ac:dyDescent="0.25">
      <c r="B190" s="87">
        <v>32935000000</v>
      </c>
      <c r="C190" s="87">
        <v>-9.2017650999999994</v>
      </c>
      <c r="E190" s="100">
        <f t="shared" si="18"/>
        <v>33.555</v>
      </c>
      <c r="F190" s="100">
        <f t="shared" si="19"/>
        <v>-9.6686916000000007</v>
      </c>
      <c r="G190" s="43">
        <f t="shared" si="25"/>
        <v>-9.8930615999999993</v>
      </c>
      <c r="H190" s="43">
        <f t="shared" si="26"/>
        <v>-10.367312999999999</v>
      </c>
      <c r="I190" s="43"/>
      <c r="J190" s="43"/>
      <c r="L190" s="87"/>
      <c r="M190" s="87"/>
      <c r="O190" s="6">
        <f t="shared" si="20"/>
        <v>0</v>
      </c>
      <c r="P190" s="6">
        <f t="shared" si="21"/>
        <v>0</v>
      </c>
      <c r="Q190" s="43">
        <f t="shared" si="22"/>
        <v>0</v>
      </c>
      <c r="R190" s="43">
        <f t="shared" si="23"/>
        <v>0</v>
      </c>
      <c r="S190" s="43">
        <f t="shared" si="24"/>
        <v>0</v>
      </c>
    </row>
    <row r="191" spans="2:19" x14ac:dyDescent="0.25">
      <c r="B191" s="87">
        <v>33090000000</v>
      </c>
      <c r="C191" s="87">
        <v>-9.3196840000000005</v>
      </c>
      <c r="E191" s="100">
        <f t="shared" si="18"/>
        <v>33.71</v>
      </c>
      <c r="F191" s="100">
        <f t="shared" si="19"/>
        <v>-9.7690029000000003</v>
      </c>
      <c r="G191" s="43">
        <f t="shared" si="25"/>
        <v>-9.9101133000000008</v>
      </c>
      <c r="H191" s="43">
        <f t="shared" si="26"/>
        <v>-10.242894</v>
      </c>
      <c r="I191" s="43"/>
      <c r="J191" s="43"/>
      <c r="L191" s="87"/>
      <c r="M191" s="87"/>
      <c r="O191" s="6">
        <f t="shared" si="20"/>
        <v>0</v>
      </c>
      <c r="P191" s="6">
        <f t="shared" si="21"/>
        <v>0</v>
      </c>
      <c r="Q191" s="43">
        <f t="shared" si="22"/>
        <v>0</v>
      </c>
      <c r="R191" s="43">
        <f t="shared" si="23"/>
        <v>0</v>
      </c>
      <c r="S191" s="43">
        <f t="shared" si="24"/>
        <v>0</v>
      </c>
    </row>
    <row r="192" spans="2:19" x14ac:dyDescent="0.25">
      <c r="B192" s="87">
        <v>33245000000</v>
      </c>
      <c r="C192" s="87">
        <v>-9.4137219999999999</v>
      </c>
      <c r="E192" s="100">
        <f t="shared" si="18"/>
        <v>33.865000000000002</v>
      </c>
      <c r="F192" s="100">
        <f t="shared" si="19"/>
        <v>-9.8915167000000004</v>
      </c>
      <c r="G192" s="43">
        <f t="shared" si="25"/>
        <v>-9.9995861000000001</v>
      </c>
      <c r="H192" s="43">
        <f t="shared" si="26"/>
        <v>-10.256618</v>
      </c>
      <c r="I192" s="43"/>
      <c r="J192" s="43"/>
      <c r="L192" s="87"/>
      <c r="M192" s="87"/>
      <c r="O192" s="6">
        <f t="shared" si="20"/>
        <v>0</v>
      </c>
      <c r="P192" s="6">
        <f t="shared" si="21"/>
        <v>0</v>
      </c>
      <c r="Q192" s="43">
        <f t="shared" si="22"/>
        <v>0</v>
      </c>
      <c r="R192" s="43">
        <f t="shared" si="23"/>
        <v>0</v>
      </c>
      <c r="S192" s="43">
        <f t="shared" si="24"/>
        <v>0</v>
      </c>
    </row>
    <row r="193" spans="2:19" x14ac:dyDescent="0.25">
      <c r="B193" s="87">
        <v>33400000000</v>
      </c>
      <c r="C193" s="87">
        <v>-9.5810517999999991</v>
      </c>
      <c r="E193" s="100">
        <f t="shared" si="18"/>
        <v>34.020000000000003</v>
      </c>
      <c r="F193" s="100">
        <f t="shared" si="19"/>
        <v>-9.9299555000000002</v>
      </c>
      <c r="G193" s="43">
        <f t="shared" si="25"/>
        <v>-10.081094999999999</v>
      </c>
      <c r="H193" s="43">
        <f t="shared" si="26"/>
        <v>-10.326874</v>
      </c>
      <c r="I193" s="43"/>
      <c r="J193" s="43"/>
      <c r="L193" s="87"/>
      <c r="M193" s="87"/>
      <c r="O193" s="6">
        <f t="shared" si="20"/>
        <v>0</v>
      </c>
      <c r="P193" s="6">
        <f t="shared" si="21"/>
        <v>0</v>
      </c>
      <c r="Q193" s="43">
        <f t="shared" si="22"/>
        <v>0</v>
      </c>
      <c r="R193" s="43">
        <f t="shared" si="23"/>
        <v>0</v>
      </c>
      <c r="S193" s="43">
        <f t="shared" si="24"/>
        <v>0</v>
      </c>
    </row>
    <row r="194" spans="2:19" x14ac:dyDescent="0.25">
      <c r="B194" s="87">
        <v>33555000000</v>
      </c>
      <c r="C194" s="87">
        <v>-9.6686916000000007</v>
      </c>
      <c r="E194" s="100">
        <f t="shared" si="18"/>
        <v>34.174999999999997</v>
      </c>
      <c r="F194" s="100">
        <f t="shared" si="19"/>
        <v>-9.7879647999999992</v>
      </c>
      <c r="G194" s="43">
        <f t="shared" si="25"/>
        <v>-10.116118999999999</v>
      </c>
      <c r="H194" s="43">
        <f t="shared" si="26"/>
        <v>-10.345613</v>
      </c>
      <c r="I194" s="43"/>
      <c r="J194" s="43"/>
      <c r="L194" s="87"/>
      <c r="M194" s="87"/>
      <c r="O194" s="6">
        <f t="shared" si="20"/>
        <v>0</v>
      </c>
      <c r="P194" s="6">
        <f t="shared" si="21"/>
        <v>0</v>
      </c>
      <c r="Q194" s="43">
        <f t="shared" si="22"/>
        <v>0</v>
      </c>
      <c r="R194" s="43">
        <f t="shared" si="23"/>
        <v>0</v>
      </c>
      <c r="S194" s="43">
        <f t="shared" si="24"/>
        <v>0</v>
      </c>
    </row>
    <row r="195" spans="2:19" x14ac:dyDescent="0.25">
      <c r="B195" s="87">
        <v>33710000000</v>
      </c>
      <c r="C195" s="87">
        <v>-9.7690029000000003</v>
      </c>
      <c r="E195" s="100">
        <f t="shared" si="18"/>
        <v>34.33</v>
      </c>
      <c r="F195" s="100">
        <f t="shared" si="19"/>
        <v>-9.8538647000000008</v>
      </c>
      <c r="G195" s="43">
        <f t="shared" si="25"/>
        <v>-9.9474306000000006</v>
      </c>
      <c r="H195" s="43">
        <f t="shared" si="26"/>
        <v>-10.205015</v>
      </c>
      <c r="I195" s="43"/>
      <c r="J195" s="43"/>
      <c r="L195" s="87"/>
      <c r="M195" s="87"/>
      <c r="O195" s="6">
        <f t="shared" si="20"/>
        <v>0</v>
      </c>
      <c r="P195" s="6">
        <f t="shared" si="21"/>
        <v>0</v>
      </c>
      <c r="Q195" s="43">
        <f t="shared" si="22"/>
        <v>0</v>
      </c>
      <c r="R195" s="43">
        <f t="shared" si="23"/>
        <v>0</v>
      </c>
      <c r="S195" s="43">
        <f t="shared" si="24"/>
        <v>0</v>
      </c>
    </row>
    <row r="196" spans="2:19" x14ac:dyDescent="0.25">
      <c r="B196" s="87">
        <v>33865000000</v>
      </c>
      <c r="C196" s="87">
        <v>-9.8915167000000004</v>
      </c>
      <c r="E196" s="100">
        <f t="shared" si="18"/>
        <v>34.484999999999999</v>
      </c>
      <c r="F196" s="100">
        <f t="shared" si="19"/>
        <v>-9.7698402000000009</v>
      </c>
      <c r="G196" s="43">
        <f t="shared" si="25"/>
        <v>-10.055510999999999</v>
      </c>
      <c r="H196" s="43">
        <f t="shared" si="26"/>
        <v>-10.328163</v>
      </c>
      <c r="I196" s="43"/>
      <c r="J196" s="43"/>
      <c r="L196" s="87"/>
      <c r="M196" s="87"/>
      <c r="O196" s="6">
        <f t="shared" si="20"/>
        <v>0</v>
      </c>
      <c r="P196" s="6">
        <f t="shared" si="21"/>
        <v>0</v>
      </c>
      <c r="Q196" s="43">
        <f t="shared" si="22"/>
        <v>0</v>
      </c>
      <c r="R196" s="43">
        <f t="shared" si="23"/>
        <v>0</v>
      </c>
      <c r="S196" s="43">
        <f t="shared" si="24"/>
        <v>0</v>
      </c>
    </row>
    <row r="197" spans="2:19" x14ac:dyDescent="0.25">
      <c r="B197" s="87">
        <v>34020000000</v>
      </c>
      <c r="C197" s="87">
        <v>-9.9299555000000002</v>
      </c>
      <c r="E197" s="100">
        <f t="shared" ref="E197:E260" si="27">B201/1000000000</f>
        <v>34.64</v>
      </c>
      <c r="F197" s="100">
        <f t="shared" ref="F197:F260" si="28">C201</f>
        <v>-9.7822703999999998</v>
      </c>
      <c r="G197" s="43">
        <f t="shared" si="25"/>
        <v>-9.9228973000000007</v>
      </c>
      <c r="H197" s="43">
        <f t="shared" si="26"/>
        <v>-10.252351000000001</v>
      </c>
      <c r="I197" s="43"/>
      <c r="J197" s="43"/>
      <c r="L197" s="87"/>
      <c r="M197" s="87"/>
      <c r="O197" s="6">
        <f t="shared" ref="O197:O205" si="29">L201/1000000000</f>
        <v>0</v>
      </c>
      <c r="P197" s="6">
        <f t="shared" ref="P197:P205" si="30">M201</f>
        <v>0</v>
      </c>
      <c r="Q197" s="43">
        <f t="shared" ref="Q197:Q205" si="31">M407</f>
        <v>0</v>
      </c>
      <c r="R197" s="43">
        <f t="shared" ref="R197:R205" si="32">M613</f>
        <v>0</v>
      </c>
      <c r="S197" s="43">
        <f t="shared" ref="S197:S205" si="33">M819</f>
        <v>0</v>
      </c>
    </row>
    <row r="198" spans="2:19" x14ac:dyDescent="0.25">
      <c r="B198" s="87">
        <v>34175000000</v>
      </c>
      <c r="C198" s="87">
        <v>-9.7879647999999992</v>
      </c>
      <c r="E198" s="100">
        <f t="shared" si="27"/>
        <v>34.795000000000002</v>
      </c>
      <c r="F198" s="100">
        <f t="shared" si="28"/>
        <v>-9.7145060999999995</v>
      </c>
      <c r="G198" s="43">
        <f t="shared" ref="G198:G261" si="34">C510</f>
        <v>-10.019088</v>
      </c>
      <c r="H198" s="43">
        <f t="shared" ref="H198:H261" si="35">C819</f>
        <v>-10.367264</v>
      </c>
      <c r="I198" s="43"/>
      <c r="J198" s="43"/>
      <c r="L198" s="87"/>
      <c r="M198" s="87"/>
      <c r="O198" s="6">
        <f t="shared" si="29"/>
        <v>0</v>
      </c>
      <c r="P198" s="6">
        <f t="shared" si="30"/>
        <v>0</v>
      </c>
      <c r="Q198" s="43">
        <f t="shared" si="31"/>
        <v>0</v>
      </c>
      <c r="R198" s="43">
        <f t="shared" si="32"/>
        <v>0</v>
      </c>
      <c r="S198" s="43">
        <f t="shared" si="33"/>
        <v>0</v>
      </c>
    </row>
    <row r="199" spans="2:19" x14ac:dyDescent="0.25">
      <c r="B199" s="87">
        <v>34330000000</v>
      </c>
      <c r="C199" s="87">
        <v>-9.8538647000000008</v>
      </c>
      <c r="E199" s="100">
        <f t="shared" si="27"/>
        <v>34.950000000000003</v>
      </c>
      <c r="F199" s="100">
        <f t="shared" si="28"/>
        <v>-9.7908316000000006</v>
      </c>
      <c r="G199" s="43">
        <f t="shared" si="34"/>
        <v>-9.9206409000000004</v>
      </c>
      <c r="H199" s="43">
        <f t="shared" si="35"/>
        <v>-10.256209</v>
      </c>
      <c r="I199" s="43"/>
      <c r="J199" s="43"/>
      <c r="L199" s="87"/>
      <c r="M199" s="87"/>
      <c r="O199" s="6">
        <f t="shared" si="29"/>
        <v>0</v>
      </c>
      <c r="P199" s="6">
        <f t="shared" si="30"/>
        <v>0</v>
      </c>
      <c r="Q199" s="43">
        <f t="shared" si="31"/>
        <v>0</v>
      </c>
      <c r="R199" s="43">
        <f t="shared" si="32"/>
        <v>0</v>
      </c>
      <c r="S199" s="43">
        <f t="shared" si="33"/>
        <v>0</v>
      </c>
    </row>
    <row r="200" spans="2:19" x14ac:dyDescent="0.25">
      <c r="B200" s="87">
        <v>34485000000</v>
      </c>
      <c r="C200" s="87">
        <v>-9.7698402000000009</v>
      </c>
      <c r="E200" s="100">
        <f t="shared" si="27"/>
        <v>35.104999999999997</v>
      </c>
      <c r="F200" s="100">
        <f t="shared" si="28"/>
        <v>-9.7723265000000001</v>
      </c>
      <c r="G200" s="43">
        <f t="shared" si="34"/>
        <v>-10.092575999999999</v>
      </c>
      <c r="H200" s="43">
        <f t="shared" si="35"/>
        <v>-10.492355999999999</v>
      </c>
      <c r="I200" s="43"/>
      <c r="J200" s="43"/>
      <c r="L200" s="87"/>
      <c r="M200" s="87"/>
      <c r="O200" s="6">
        <f t="shared" si="29"/>
        <v>0</v>
      </c>
      <c r="P200" s="6">
        <f t="shared" si="30"/>
        <v>0</v>
      </c>
      <c r="Q200" s="43">
        <f t="shared" si="31"/>
        <v>0</v>
      </c>
      <c r="R200" s="43">
        <f t="shared" si="32"/>
        <v>0</v>
      </c>
      <c r="S200" s="43">
        <f t="shared" si="33"/>
        <v>0</v>
      </c>
    </row>
    <row r="201" spans="2:19" x14ac:dyDescent="0.25">
      <c r="B201" s="87">
        <v>34640000000</v>
      </c>
      <c r="C201" s="87">
        <v>-9.7822703999999998</v>
      </c>
      <c r="E201" s="100">
        <f t="shared" si="27"/>
        <v>35.26</v>
      </c>
      <c r="F201" s="100">
        <f t="shared" si="28"/>
        <v>-9.7284755999999994</v>
      </c>
      <c r="G201" s="43">
        <f t="shared" si="34"/>
        <v>-10.075233000000001</v>
      </c>
      <c r="H201" s="43">
        <f t="shared" si="35"/>
        <v>-10.483995999999999</v>
      </c>
      <c r="I201" s="43"/>
      <c r="J201" s="43"/>
      <c r="L201" s="87"/>
      <c r="M201" s="87"/>
      <c r="O201" s="6">
        <f t="shared" si="29"/>
        <v>0</v>
      </c>
      <c r="P201" s="6">
        <f t="shared" si="30"/>
        <v>0</v>
      </c>
      <c r="Q201" s="43">
        <f t="shared" si="31"/>
        <v>0</v>
      </c>
      <c r="R201" s="43">
        <f t="shared" si="32"/>
        <v>0</v>
      </c>
      <c r="S201" s="43">
        <f t="shared" si="33"/>
        <v>0</v>
      </c>
    </row>
    <row r="202" spans="2:19" x14ac:dyDescent="0.25">
      <c r="B202" s="87">
        <v>34795000000</v>
      </c>
      <c r="C202" s="87">
        <v>-9.7145060999999995</v>
      </c>
      <c r="E202" s="100">
        <f t="shared" si="27"/>
        <v>35.414999999999999</v>
      </c>
      <c r="F202" s="100">
        <f t="shared" si="28"/>
        <v>-9.8105630999999995</v>
      </c>
      <c r="G202" s="43">
        <f t="shared" si="34"/>
        <v>-10.101554999999999</v>
      </c>
      <c r="H202" s="43">
        <f t="shared" si="35"/>
        <v>-10.487966</v>
      </c>
      <c r="I202" s="43"/>
      <c r="J202" s="43"/>
      <c r="L202" s="87"/>
      <c r="M202" s="87"/>
      <c r="O202" s="6">
        <f t="shared" si="29"/>
        <v>0</v>
      </c>
      <c r="P202" s="6">
        <f t="shared" si="30"/>
        <v>0</v>
      </c>
      <c r="Q202" s="43">
        <f t="shared" si="31"/>
        <v>0</v>
      </c>
      <c r="R202" s="43">
        <f t="shared" si="32"/>
        <v>0</v>
      </c>
      <c r="S202" s="43">
        <f t="shared" si="33"/>
        <v>0</v>
      </c>
    </row>
    <row r="203" spans="2:19" x14ac:dyDescent="0.25">
      <c r="B203" s="87">
        <v>34950000000</v>
      </c>
      <c r="C203" s="87">
        <v>-9.7908316000000006</v>
      </c>
      <c r="E203" s="100">
        <f t="shared" si="27"/>
        <v>35.57</v>
      </c>
      <c r="F203" s="100">
        <f t="shared" si="28"/>
        <v>-9.6856594000000005</v>
      </c>
      <c r="G203" s="43">
        <f t="shared" si="34"/>
        <v>-10.186000999999999</v>
      </c>
      <c r="H203" s="43">
        <f t="shared" si="35"/>
        <v>-10.567162</v>
      </c>
      <c r="I203" s="43"/>
      <c r="J203" s="43"/>
      <c r="L203" s="87"/>
      <c r="M203" s="87"/>
      <c r="O203" s="6">
        <f t="shared" si="29"/>
        <v>0</v>
      </c>
      <c r="P203" s="6">
        <f t="shared" si="30"/>
        <v>0</v>
      </c>
      <c r="Q203" s="43">
        <f t="shared" si="31"/>
        <v>0</v>
      </c>
      <c r="R203" s="43">
        <f t="shared" si="32"/>
        <v>0</v>
      </c>
      <c r="S203" s="43">
        <f t="shared" si="33"/>
        <v>0</v>
      </c>
    </row>
    <row r="204" spans="2:19" x14ac:dyDescent="0.25">
      <c r="B204" s="87">
        <v>35105000000</v>
      </c>
      <c r="C204" s="87">
        <v>-9.7723265000000001</v>
      </c>
      <c r="E204" s="100">
        <f t="shared" si="27"/>
        <v>35.725000000000001</v>
      </c>
      <c r="F204" s="100">
        <f t="shared" si="28"/>
        <v>-9.5942526000000008</v>
      </c>
      <c r="G204" s="43">
        <f t="shared" si="34"/>
        <v>-10.057899000000001</v>
      </c>
      <c r="H204" s="43">
        <f t="shared" si="35"/>
        <v>-10.4359</v>
      </c>
      <c r="I204" s="43"/>
      <c r="J204" s="43"/>
      <c r="L204" s="87"/>
      <c r="M204" s="87"/>
      <c r="O204" s="6">
        <f t="shared" si="29"/>
        <v>0</v>
      </c>
      <c r="P204" s="6">
        <f t="shared" si="30"/>
        <v>0</v>
      </c>
      <c r="Q204" s="43">
        <f t="shared" si="31"/>
        <v>0</v>
      </c>
      <c r="R204" s="43">
        <f t="shared" si="32"/>
        <v>0</v>
      </c>
      <c r="S204" s="43">
        <f t="shared" si="33"/>
        <v>0</v>
      </c>
    </row>
    <row r="205" spans="2:19" x14ac:dyDescent="0.25">
      <c r="B205" s="87">
        <v>35260000000</v>
      </c>
      <c r="C205" s="87">
        <v>-9.7284755999999994</v>
      </c>
      <c r="E205" s="100">
        <f t="shared" si="27"/>
        <v>35.880000000000003</v>
      </c>
      <c r="F205" s="100">
        <f t="shared" si="28"/>
        <v>-9.4682732000000005</v>
      </c>
      <c r="G205" s="43">
        <f t="shared" si="34"/>
        <v>-9.9729346999999997</v>
      </c>
      <c r="H205" s="43">
        <f t="shared" si="35"/>
        <v>-10.277516</v>
      </c>
      <c r="I205" s="43"/>
      <c r="J205" s="43"/>
      <c r="L205" s="87"/>
      <c r="M205" s="87"/>
      <c r="O205" s="6">
        <f t="shared" si="29"/>
        <v>0</v>
      </c>
      <c r="P205" s="6">
        <f t="shared" si="30"/>
        <v>0</v>
      </c>
      <c r="Q205" s="43">
        <f t="shared" si="31"/>
        <v>0</v>
      </c>
      <c r="R205" s="43">
        <f t="shared" si="32"/>
        <v>0</v>
      </c>
      <c r="S205" s="43">
        <f t="shared" si="33"/>
        <v>0</v>
      </c>
    </row>
    <row r="206" spans="2:19" x14ac:dyDescent="0.25">
      <c r="B206" s="87">
        <v>35415000000</v>
      </c>
      <c r="C206" s="87">
        <v>-9.8105630999999995</v>
      </c>
      <c r="E206" s="100">
        <f t="shared" si="27"/>
        <v>36.034999999999997</v>
      </c>
      <c r="F206" s="100">
        <f t="shared" si="28"/>
        <v>-9.5064211000000007</v>
      </c>
      <c r="G206" s="43">
        <f t="shared" si="34"/>
        <v>-9.7852277999999995</v>
      </c>
      <c r="H206" s="43">
        <f t="shared" si="35"/>
        <v>-10.090341</v>
      </c>
      <c r="I206" s="43"/>
      <c r="L206" s="87"/>
      <c r="M206" s="87"/>
    </row>
    <row r="207" spans="2:19" x14ac:dyDescent="0.25">
      <c r="B207" s="87">
        <v>35570000000</v>
      </c>
      <c r="C207" s="87">
        <v>-9.6856594000000005</v>
      </c>
      <c r="E207" s="100">
        <f t="shared" si="27"/>
        <v>36.19</v>
      </c>
      <c r="F207" s="100">
        <f t="shared" si="28"/>
        <v>-9.3795710000000003</v>
      </c>
      <c r="G207" s="43">
        <f t="shared" si="34"/>
        <v>-9.8470192000000001</v>
      </c>
      <c r="H207" s="43">
        <f t="shared" si="35"/>
        <v>-10.11576</v>
      </c>
      <c r="I207" s="43"/>
      <c r="L207" s="87"/>
      <c r="M207" s="87"/>
    </row>
    <row r="208" spans="2:19" x14ac:dyDescent="0.25">
      <c r="B208" s="87">
        <v>35725000000</v>
      </c>
      <c r="C208" s="87">
        <v>-9.5942526000000008</v>
      </c>
      <c r="E208" s="100">
        <f t="shared" si="27"/>
        <v>36.344999999999999</v>
      </c>
      <c r="F208" s="100">
        <f t="shared" si="28"/>
        <v>-9.3027266999999991</v>
      </c>
      <c r="G208" s="43">
        <f t="shared" si="34"/>
        <v>-9.6712579999999999</v>
      </c>
      <c r="H208" s="43">
        <f t="shared" si="35"/>
        <v>-9.9272422999999996</v>
      </c>
      <c r="I208" s="43"/>
      <c r="L208" s="87"/>
      <c r="M208" s="87"/>
    </row>
    <row r="209" spans="2:13" x14ac:dyDescent="0.25">
      <c r="B209" s="87">
        <v>35880000000</v>
      </c>
      <c r="C209" s="87">
        <v>-9.4682732000000005</v>
      </c>
      <c r="E209" s="100">
        <f t="shared" si="27"/>
        <v>36.5</v>
      </c>
      <c r="F209" s="100">
        <f t="shared" si="28"/>
        <v>-9.2012911000000006</v>
      </c>
      <c r="G209" s="43">
        <f t="shared" si="34"/>
        <v>-9.5783833999999999</v>
      </c>
      <c r="H209" s="43">
        <f t="shared" si="35"/>
        <v>-9.8314866999999992</v>
      </c>
      <c r="I209" s="43"/>
      <c r="L209" s="87"/>
      <c r="M209" s="87"/>
    </row>
    <row r="210" spans="2:13" x14ac:dyDescent="0.25">
      <c r="B210" s="87">
        <v>36035000000</v>
      </c>
      <c r="C210" s="87">
        <v>-9.5064211000000007</v>
      </c>
      <c r="E210" s="100">
        <f t="shared" si="27"/>
        <v>36.655000000000001</v>
      </c>
      <c r="F210" s="100">
        <f t="shared" si="28"/>
        <v>-9.2013273000000009</v>
      </c>
      <c r="G210" s="43">
        <f t="shared" si="34"/>
        <v>-9.4505405000000007</v>
      </c>
      <c r="H210" s="43">
        <f t="shared" si="35"/>
        <v>-9.7046785</v>
      </c>
      <c r="I210" s="43"/>
      <c r="L210" s="87"/>
      <c r="M210" s="87"/>
    </row>
    <row r="211" spans="2:13" x14ac:dyDescent="0.25">
      <c r="B211" s="87">
        <v>36190000000</v>
      </c>
      <c r="C211" s="87">
        <v>-9.3795710000000003</v>
      </c>
      <c r="E211" s="100">
        <f t="shared" si="27"/>
        <v>36.81</v>
      </c>
      <c r="F211" s="100">
        <f t="shared" si="28"/>
        <v>-9.2012300000000007</v>
      </c>
      <c r="G211" s="43">
        <f t="shared" si="34"/>
        <v>-9.4044132000000005</v>
      </c>
      <c r="H211" s="43">
        <f t="shared" si="35"/>
        <v>-9.6537694999999992</v>
      </c>
      <c r="I211" s="43"/>
      <c r="L211" s="87"/>
      <c r="M211" s="87"/>
    </row>
    <row r="212" spans="2:13" x14ac:dyDescent="0.25">
      <c r="B212" s="87">
        <v>36345000000</v>
      </c>
      <c r="C212" s="87">
        <v>-9.3027266999999991</v>
      </c>
      <c r="E212" s="100">
        <f t="shared" si="27"/>
        <v>36.965000000000003</v>
      </c>
      <c r="F212" s="100">
        <f t="shared" si="28"/>
        <v>-9.2694577999999996</v>
      </c>
      <c r="G212" s="43">
        <f t="shared" si="34"/>
        <v>-9.3833827999999997</v>
      </c>
      <c r="H212" s="43">
        <f t="shared" si="35"/>
        <v>-9.6318283000000005</v>
      </c>
      <c r="I212" s="43"/>
      <c r="L212" s="87"/>
      <c r="M212" s="87"/>
    </row>
    <row r="213" spans="2:13" x14ac:dyDescent="0.25">
      <c r="B213" s="87">
        <v>36500000000</v>
      </c>
      <c r="C213" s="87">
        <v>-9.2012911000000006</v>
      </c>
      <c r="E213" s="100">
        <f t="shared" si="27"/>
        <v>37.119999999999997</v>
      </c>
      <c r="F213" s="100">
        <f t="shared" si="28"/>
        <v>-9.2796859999999999</v>
      </c>
      <c r="G213" s="43">
        <f t="shared" si="34"/>
        <v>-9.4958191000000003</v>
      </c>
      <c r="H213" s="43">
        <f t="shared" si="35"/>
        <v>-9.7702559999999998</v>
      </c>
      <c r="I213" s="43"/>
      <c r="L213" s="87"/>
      <c r="M213" s="87"/>
    </row>
    <row r="214" spans="2:13" x14ac:dyDescent="0.25">
      <c r="B214" s="87">
        <v>36655000000</v>
      </c>
      <c r="C214" s="87">
        <v>-9.2013273000000009</v>
      </c>
      <c r="E214" s="100">
        <f t="shared" si="27"/>
        <v>37.274999999999999</v>
      </c>
      <c r="F214" s="100">
        <f t="shared" si="28"/>
        <v>-9.2454690999999993</v>
      </c>
      <c r="G214" s="43">
        <f t="shared" si="34"/>
        <v>-9.5326518999999994</v>
      </c>
      <c r="H214" s="43">
        <f t="shared" si="35"/>
        <v>-9.8358202000000006</v>
      </c>
      <c r="I214" s="43"/>
      <c r="L214" s="87"/>
      <c r="M214" s="87"/>
    </row>
    <row r="215" spans="2:13" x14ac:dyDescent="0.25">
      <c r="B215" s="87">
        <v>36810000000</v>
      </c>
      <c r="C215" s="87">
        <v>-9.2012300000000007</v>
      </c>
      <c r="E215" s="100">
        <f t="shared" si="27"/>
        <v>37.43</v>
      </c>
      <c r="F215" s="100">
        <f t="shared" si="28"/>
        <v>-9.1768044999999994</v>
      </c>
      <c r="G215" s="43">
        <f t="shared" si="34"/>
        <v>-9.4282923000000007</v>
      </c>
      <c r="H215" s="43">
        <f t="shared" si="35"/>
        <v>-9.7001218999999992</v>
      </c>
      <c r="I215" s="43"/>
      <c r="L215" s="87"/>
      <c r="M215" s="87"/>
    </row>
    <row r="216" spans="2:13" x14ac:dyDescent="0.25">
      <c r="B216" s="87">
        <v>36965000000</v>
      </c>
      <c r="C216" s="87">
        <v>-9.2694577999999996</v>
      </c>
      <c r="E216" s="100">
        <f t="shared" si="27"/>
        <v>37.585000000000001</v>
      </c>
      <c r="F216" s="100">
        <f t="shared" si="28"/>
        <v>-9.1544255999999997</v>
      </c>
      <c r="G216" s="43">
        <f t="shared" si="34"/>
        <v>-9.3519707000000007</v>
      </c>
      <c r="H216" s="43">
        <f t="shared" si="35"/>
        <v>-9.5815505999999999</v>
      </c>
      <c r="I216" s="43"/>
      <c r="L216" s="87"/>
      <c r="M216" s="87"/>
    </row>
    <row r="217" spans="2:13" x14ac:dyDescent="0.25">
      <c r="B217" s="87">
        <v>37120000000</v>
      </c>
      <c r="C217" s="87">
        <v>-9.2796859999999999</v>
      </c>
      <c r="E217" s="100">
        <f t="shared" si="27"/>
        <v>37.74</v>
      </c>
      <c r="F217" s="100">
        <f t="shared" si="28"/>
        <v>-9.1453495</v>
      </c>
      <c r="G217" s="43">
        <f t="shared" si="34"/>
        <v>-9.3124131999999999</v>
      </c>
      <c r="H217" s="43">
        <f t="shared" si="35"/>
        <v>-9.5325441000000009</v>
      </c>
      <c r="I217" s="43"/>
      <c r="L217" s="87"/>
      <c r="M217" s="87"/>
    </row>
    <row r="218" spans="2:13" x14ac:dyDescent="0.25">
      <c r="B218" s="87">
        <v>37275000000</v>
      </c>
      <c r="C218" s="87">
        <v>-9.2454690999999993</v>
      </c>
      <c r="E218" s="100">
        <f t="shared" si="27"/>
        <v>37.895000000000003</v>
      </c>
      <c r="F218" s="100">
        <f t="shared" si="28"/>
        <v>-9.1490507000000001</v>
      </c>
      <c r="G218" s="43">
        <f t="shared" si="34"/>
        <v>-9.3286256999999999</v>
      </c>
      <c r="H218" s="43">
        <f t="shared" si="35"/>
        <v>-9.5370940999999991</v>
      </c>
      <c r="I218" s="43"/>
      <c r="L218" s="87"/>
      <c r="M218" s="87"/>
    </row>
    <row r="219" spans="2:13" x14ac:dyDescent="0.25">
      <c r="B219" s="87">
        <v>37430000000</v>
      </c>
      <c r="C219" s="87">
        <v>-9.1768044999999994</v>
      </c>
      <c r="E219" s="100">
        <f t="shared" si="27"/>
        <v>38.049999999999997</v>
      </c>
      <c r="F219" s="100">
        <f t="shared" si="28"/>
        <v>-9.2211198999999997</v>
      </c>
      <c r="G219" s="43">
        <f t="shared" si="34"/>
        <v>-9.3231449000000008</v>
      </c>
      <c r="H219" s="43">
        <f t="shared" si="35"/>
        <v>-9.5154972000000004</v>
      </c>
      <c r="I219" s="43"/>
      <c r="L219" s="87"/>
      <c r="M219" s="87"/>
    </row>
    <row r="220" spans="2:13" x14ac:dyDescent="0.25">
      <c r="B220" s="87">
        <v>37585000000</v>
      </c>
      <c r="C220" s="87">
        <v>-9.1544255999999997</v>
      </c>
      <c r="E220" s="100">
        <f t="shared" si="27"/>
        <v>38.204999999999998</v>
      </c>
      <c r="F220" s="100">
        <f t="shared" si="28"/>
        <v>-9.2722520999999993</v>
      </c>
      <c r="G220" s="43">
        <f t="shared" si="34"/>
        <v>-9.3586024999999999</v>
      </c>
      <c r="H220" s="43">
        <f t="shared" si="35"/>
        <v>-9.5637206999999993</v>
      </c>
      <c r="I220" s="43"/>
      <c r="L220" s="87"/>
      <c r="M220" s="87"/>
    </row>
    <row r="221" spans="2:13" x14ac:dyDescent="0.25">
      <c r="B221" s="87">
        <v>37740000000</v>
      </c>
      <c r="C221" s="87">
        <v>-9.1453495</v>
      </c>
      <c r="E221" s="100">
        <f t="shared" si="27"/>
        <v>38.36</v>
      </c>
      <c r="F221" s="100">
        <f t="shared" si="28"/>
        <v>-9.3491125000000004</v>
      </c>
      <c r="G221" s="43">
        <f t="shared" si="34"/>
        <v>-9.3720721999999999</v>
      </c>
      <c r="H221" s="43">
        <f t="shared" si="35"/>
        <v>-9.5715112999999992</v>
      </c>
      <c r="I221" s="43"/>
      <c r="L221" s="87"/>
      <c r="M221" s="87"/>
    </row>
    <row r="222" spans="2:13" x14ac:dyDescent="0.25">
      <c r="B222" s="87">
        <v>37895000000</v>
      </c>
      <c r="C222" s="87">
        <v>-9.1490507000000001</v>
      </c>
      <c r="E222" s="100">
        <f t="shared" si="27"/>
        <v>38.515000000000001</v>
      </c>
      <c r="F222" s="100">
        <f t="shared" si="28"/>
        <v>-9.3282098999999992</v>
      </c>
      <c r="G222" s="43">
        <f t="shared" si="34"/>
        <v>-9.4612513000000007</v>
      </c>
      <c r="H222" s="43">
        <f t="shared" si="35"/>
        <v>-9.6567726</v>
      </c>
      <c r="I222" s="43"/>
      <c r="L222" s="87"/>
      <c r="M222" s="87"/>
    </row>
    <row r="223" spans="2:13" x14ac:dyDescent="0.25">
      <c r="B223" s="87">
        <v>38050000000</v>
      </c>
      <c r="C223" s="87">
        <v>-9.2211198999999997</v>
      </c>
      <c r="E223" s="100">
        <f t="shared" si="27"/>
        <v>38.67</v>
      </c>
      <c r="F223" s="100">
        <f t="shared" si="28"/>
        <v>-9.3982887000000002</v>
      </c>
      <c r="G223" s="43">
        <f t="shared" si="34"/>
        <v>-9.4388056000000002</v>
      </c>
      <c r="H223" s="43">
        <f t="shared" si="35"/>
        <v>-9.5982980999999992</v>
      </c>
      <c r="I223" s="43"/>
      <c r="L223" s="87"/>
      <c r="M223" s="87"/>
    </row>
    <row r="224" spans="2:13" x14ac:dyDescent="0.25">
      <c r="B224" s="87">
        <v>38205000000</v>
      </c>
      <c r="C224" s="87">
        <v>-9.2722520999999993</v>
      </c>
      <c r="E224" s="100">
        <f t="shared" si="27"/>
        <v>38.825000000000003</v>
      </c>
      <c r="F224" s="100">
        <f t="shared" si="28"/>
        <v>-9.4585428</v>
      </c>
      <c r="G224" s="43">
        <f t="shared" si="34"/>
        <v>-9.4913626000000004</v>
      </c>
      <c r="H224" s="43">
        <f t="shared" si="35"/>
        <v>-9.6738195000000005</v>
      </c>
      <c r="I224" s="43"/>
      <c r="L224" s="87"/>
      <c r="M224" s="87"/>
    </row>
    <row r="225" spans="2:13" x14ac:dyDescent="0.25">
      <c r="B225" s="87">
        <v>38360000000</v>
      </c>
      <c r="C225" s="87">
        <v>-9.3491125000000004</v>
      </c>
      <c r="E225" s="100">
        <f t="shared" si="27"/>
        <v>38.979999999999997</v>
      </c>
      <c r="F225" s="100">
        <f t="shared" si="28"/>
        <v>-9.6141777000000008</v>
      </c>
      <c r="G225" s="43">
        <f t="shared" si="34"/>
        <v>-9.5279454999999995</v>
      </c>
      <c r="H225" s="43">
        <f t="shared" si="35"/>
        <v>-9.7140236000000009</v>
      </c>
      <c r="I225" s="43"/>
      <c r="L225" s="87"/>
      <c r="M225" s="87"/>
    </row>
    <row r="226" spans="2:13" x14ac:dyDescent="0.25">
      <c r="B226" s="87">
        <v>38515000000</v>
      </c>
      <c r="C226" s="87">
        <v>-9.3282098999999992</v>
      </c>
      <c r="E226" s="100">
        <f t="shared" si="27"/>
        <v>39.134999999999998</v>
      </c>
      <c r="F226" s="100">
        <f t="shared" si="28"/>
        <v>-9.5913973000000006</v>
      </c>
      <c r="G226" s="43">
        <f t="shared" si="34"/>
        <v>-9.6904783000000005</v>
      </c>
      <c r="H226" s="43">
        <f t="shared" si="35"/>
        <v>-9.8447533000000007</v>
      </c>
      <c r="I226" s="43"/>
      <c r="L226" s="87"/>
      <c r="M226" s="87"/>
    </row>
    <row r="227" spans="2:13" x14ac:dyDescent="0.25">
      <c r="B227" s="87">
        <v>38670000000</v>
      </c>
      <c r="C227" s="87">
        <v>-9.3982887000000002</v>
      </c>
      <c r="E227" s="100">
        <f t="shared" si="27"/>
        <v>39.29</v>
      </c>
      <c r="F227" s="100">
        <f t="shared" si="28"/>
        <v>-9.7186537000000008</v>
      </c>
      <c r="G227" s="43">
        <f t="shared" si="34"/>
        <v>-9.6509351999999993</v>
      </c>
      <c r="H227" s="43">
        <f t="shared" si="35"/>
        <v>-9.8269424000000001</v>
      </c>
      <c r="I227" s="43"/>
      <c r="L227" s="87"/>
      <c r="M227" s="87"/>
    </row>
    <row r="228" spans="2:13" x14ac:dyDescent="0.25">
      <c r="B228" s="87">
        <v>38825000000</v>
      </c>
      <c r="C228" s="87">
        <v>-9.4585428</v>
      </c>
      <c r="E228" s="100">
        <f t="shared" si="27"/>
        <v>39.445</v>
      </c>
      <c r="F228" s="100">
        <f t="shared" si="28"/>
        <v>-9.8291453999999998</v>
      </c>
      <c r="G228" s="43">
        <f t="shared" si="34"/>
        <v>-9.7723359999999992</v>
      </c>
      <c r="H228" s="43">
        <f t="shared" si="35"/>
        <v>-9.9343681000000004</v>
      </c>
      <c r="I228" s="43"/>
      <c r="L228" s="87"/>
      <c r="M228" s="87"/>
    </row>
    <row r="229" spans="2:13" x14ac:dyDescent="0.25">
      <c r="B229" s="87">
        <v>38980000000</v>
      </c>
      <c r="C229" s="87">
        <v>-9.6141777000000008</v>
      </c>
      <c r="E229" s="100">
        <f t="shared" si="27"/>
        <v>39.6</v>
      </c>
      <c r="F229" s="100">
        <f t="shared" si="28"/>
        <v>-9.9798688999999996</v>
      </c>
      <c r="G229" s="43">
        <f t="shared" si="34"/>
        <v>-9.9009657000000004</v>
      </c>
      <c r="H229" s="43">
        <f t="shared" si="35"/>
        <v>-10.058334</v>
      </c>
      <c r="I229" s="43"/>
      <c r="L229" s="87"/>
      <c r="M229" s="87"/>
    </row>
    <row r="230" spans="2:13" x14ac:dyDescent="0.25">
      <c r="B230" s="87">
        <v>39135000000</v>
      </c>
      <c r="C230" s="87">
        <v>-9.5913973000000006</v>
      </c>
      <c r="E230" s="100">
        <f t="shared" si="27"/>
        <v>39.755000000000003</v>
      </c>
      <c r="F230" s="100">
        <f t="shared" si="28"/>
        <v>-10.048399</v>
      </c>
      <c r="G230" s="43">
        <f t="shared" si="34"/>
        <v>-10.06104</v>
      </c>
      <c r="H230" s="43">
        <f t="shared" si="35"/>
        <v>-10.212016</v>
      </c>
      <c r="I230" s="43"/>
      <c r="L230" s="87"/>
      <c r="M230" s="87"/>
    </row>
    <row r="231" spans="2:13" x14ac:dyDescent="0.25">
      <c r="B231" s="87">
        <v>39290000000</v>
      </c>
      <c r="C231" s="87">
        <v>-9.7186537000000008</v>
      </c>
      <c r="E231" s="100">
        <f t="shared" si="27"/>
        <v>39.909999999999997</v>
      </c>
      <c r="F231" s="100">
        <f t="shared" si="28"/>
        <v>-10.064189000000001</v>
      </c>
      <c r="G231" s="43">
        <f t="shared" si="34"/>
        <v>-10.13414</v>
      </c>
      <c r="H231" s="43">
        <f t="shared" si="35"/>
        <v>-10.279939000000001</v>
      </c>
      <c r="I231" s="43"/>
      <c r="L231" s="87"/>
      <c r="M231" s="87"/>
    </row>
    <row r="232" spans="2:13" x14ac:dyDescent="0.25">
      <c r="B232" s="87">
        <v>39445000000</v>
      </c>
      <c r="C232" s="87">
        <v>-9.8291453999999998</v>
      </c>
      <c r="E232" s="100">
        <f t="shared" si="27"/>
        <v>40.064999999999998</v>
      </c>
      <c r="F232" s="100">
        <f t="shared" si="28"/>
        <v>-10.080539</v>
      </c>
      <c r="G232" s="43">
        <f t="shared" si="34"/>
        <v>-10.142091000000001</v>
      </c>
      <c r="H232" s="43">
        <f t="shared" si="35"/>
        <v>-10.300052000000001</v>
      </c>
      <c r="I232" s="43"/>
      <c r="L232" s="87"/>
      <c r="M232" s="87"/>
    </row>
    <row r="233" spans="2:13" x14ac:dyDescent="0.25">
      <c r="B233" s="87">
        <v>39600000000</v>
      </c>
      <c r="C233" s="87">
        <v>-9.9798688999999996</v>
      </c>
      <c r="E233" s="100">
        <f t="shared" si="27"/>
        <v>40.22</v>
      </c>
      <c r="F233" s="100">
        <f t="shared" si="28"/>
        <v>-10.054349999999999</v>
      </c>
      <c r="G233" s="43">
        <f t="shared" si="34"/>
        <v>-10.160371</v>
      </c>
      <c r="H233" s="43">
        <f t="shared" si="35"/>
        <v>-10.364979999999999</v>
      </c>
      <c r="I233" s="43"/>
      <c r="L233" s="87"/>
      <c r="M233" s="87"/>
    </row>
    <row r="234" spans="2:13" x14ac:dyDescent="0.25">
      <c r="B234" s="87">
        <v>39755000000</v>
      </c>
      <c r="C234" s="87">
        <v>-10.048399</v>
      </c>
      <c r="E234" s="100">
        <f t="shared" si="27"/>
        <v>40.375</v>
      </c>
      <c r="F234" s="100">
        <f t="shared" si="28"/>
        <v>-10.079447</v>
      </c>
      <c r="G234" s="43">
        <f t="shared" si="34"/>
        <v>-10.185090000000001</v>
      </c>
      <c r="H234" s="43">
        <f t="shared" si="35"/>
        <v>-10.392594000000001</v>
      </c>
      <c r="I234" s="43"/>
      <c r="L234" s="87"/>
      <c r="M234" s="87"/>
    </row>
    <row r="235" spans="2:13" x14ac:dyDescent="0.25">
      <c r="B235" s="87">
        <v>39910000000</v>
      </c>
      <c r="C235" s="87">
        <v>-10.064189000000001</v>
      </c>
      <c r="E235" s="100">
        <f t="shared" si="27"/>
        <v>40.53</v>
      </c>
      <c r="F235" s="100">
        <f t="shared" si="28"/>
        <v>-10.105703</v>
      </c>
      <c r="G235" s="43">
        <f t="shared" si="34"/>
        <v>-10.235132999999999</v>
      </c>
      <c r="H235" s="43">
        <f t="shared" si="35"/>
        <v>-10.505336</v>
      </c>
      <c r="I235" s="43"/>
      <c r="L235" s="87"/>
      <c r="M235" s="87"/>
    </row>
    <row r="236" spans="2:13" x14ac:dyDescent="0.25">
      <c r="B236" s="87">
        <v>40065000000</v>
      </c>
      <c r="C236" s="87">
        <v>-10.080539</v>
      </c>
      <c r="E236" s="100">
        <f t="shared" si="27"/>
        <v>40.685000000000002</v>
      </c>
      <c r="F236" s="100">
        <f t="shared" si="28"/>
        <v>-10.132567</v>
      </c>
      <c r="G236" s="43">
        <f t="shared" si="34"/>
        <v>-10.352802000000001</v>
      </c>
      <c r="H236" s="43">
        <f t="shared" si="35"/>
        <v>-10.680543999999999</v>
      </c>
      <c r="I236" s="43"/>
      <c r="L236" s="87"/>
      <c r="M236" s="87"/>
    </row>
    <row r="237" spans="2:13" x14ac:dyDescent="0.25">
      <c r="B237" s="87">
        <v>40220000000</v>
      </c>
      <c r="C237" s="87">
        <v>-10.054349999999999</v>
      </c>
      <c r="E237" s="100">
        <f t="shared" si="27"/>
        <v>40.840000000000003</v>
      </c>
      <c r="F237" s="100">
        <f t="shared" si="28"/>
        <v>-10.150308000000001</v>
      </c>
      <c r="G237" s="43">
        <f t="shared" si="34"/>
        <v>-10.449107</v>
      </c>
      <c r="H237" s="43">
        <f t="shared" si="35"/>
        <v>-10.929430999999999</v>
      </c>
      <c r="I237" s="43"/>
      <c r="L237" s="87"/>
      <c r="M237" s="87"/>
    </row>
    <row r="238" spans="2:13" x14ac:dyDescent="0.25">
      <c r="B238" s="87">
        <v>40375000000</v>
      </c>
      <c r="C238" s="87">
        <v>-10.079447</v>
      </c>
      <c r="E238" s="100">
        <f t="shared" si="27"/>
        <v>40.994999999999997</v>
      </c>
      <c r="F238" s="100">
        <f t="shared" si="28"/>
        <v>-10.200753000000001</v>
      </c>
      <c r="G238" s="43">
        <f t="shared" si="34"/>
        <v>-10.60473</v>
      </c>
      <c r="H238" s="43">
        <f t="shared" si="35"/>
        <v>-11.304561</v>
      </c>
      <c r="I238" s="43"/>
      <c r="L238" s="87"/>
      <c r="M238" s="87"/>
    </row>
    <row r="239" spans="2:13" x14ac:dyDescent="0.25">
      <c r="B239" s="87">
        <v>40530000000</v>
      </c>
      <c r="C239" s="87">
        <v>-10.105703</v>
      </c>
      <c r="E239" s="100">
        <f t="shared" si="27"/>
        <v>41.15</v>
      </c>
      <c r="F239" s="100">
        <f t="shared" si="28"/>
        <v>-10.178659</v>
      </c>
      <c r="G239" s="43">
        <f t="shared" si="34"/>
        <v>-10.801387999999999</v>
      </c>
      <c r="H239" s="43">
        <f t="shared" si="35"/>
        <v>-11.911431</v>
      </c>
      <c r="I239" s="43"/>
      <c r="L239" s="87"/>
      <c r="M239" s="87"/>
    </row>
    <row r="240" spans="2:13" x14ac:dyDescent="0.25">
      <c r="B240" s="87">
        <v>40685000000</v>
      </c>
      <c r="C240" s="87">
        <v>-10.132567</v>
      </c>
      <c r="E240" s="100">
        <f t="shared" si="27"/>
        <v>41.305</v>
      </c>
      <c r="F240" s="100">
        <f t="shared" si="28"/>
        <v>-10.289954</v>
      </c>
      <c r="G240" s="43">
        <f t="shared" si="34"/>
        <v>-11.058085</v>
      </c>
      <c r="H240" s="43">
        <f t="shared" si="35"/>
        <v>-12.91011</v>
      </c>
      <c r="I240" s="43"/>
      <c r="L240" s="87"/>
      <c r="M240" s="87"/>
    </row>
    <row r="241" spans="2:13" x14ac:dyDescent="0.25">
      <c r="B241" s="87">
        <v>40840000000</v>
      </c>
      <c r="C241" s="87">
        <v>-10.150308000000001</v>
      </c>
      <c r="E241" s="100">
        <f t="shared" si="27"/>
        <v>41.46</v>
      </c>
      <c r="F241" s="100">
        <f t="shared" si="28"/>
        <v>-10.290932</v>
      </c>
      <c r="G241" s="43">
        <f t="shared" si="34"/>
        <v>-11.716424</v>
      </c>
      <c r="H241" s="43">
        <f t="shared" si="35"/>
        <v>-14.793514</v>
      </c>
      <c r="I241" s="43"/>
      <c r="L241" s="87"/>
      <c r="M241" s="87"/>
    </row>
    <row r="242" spans="2:13" x14ac:dyDescent="0.25">
      <c r="B242" s="87">
        <v>40995000000</v>
      </c>
      <c r="C242" s="87">
        <v>-10.200753000000001</v>
      </c>
      <c r="E242" s="100">
        <f t="shared" si="27"/>
        <v>41.615000000000002</v>
      </c>
      <c r="F242" s="100">
        <f t="shared" si="28"/>
        <v>-10.32516</v>
      </c>
      <c r="G242" s="43">
        <f t="shared" si="34"/>
        <v>-12.267773999999999</v>
      </c>
      <c r="H242" s="43">
        <f t="shared" si="35"/>
        <v>-16.414024000000001</v>
      </c>
      <c r="I242" s="43"/>
      <c r="L242" s="87"/>
      <c r="M242" s="87"/>
    </row>
    <row r="243" spans="2:13" x14ac:dyDescent="0.25">
      <c r="B243" s="87">
        <v>41150000000</v>
      </c>
      <c r="C243" s="87">
        <v>-10.178659</v>
      </c>
      <c r="E243" s="100">
        <f t="shared" si="27"/>
        <v>41.77</v>
      </c>
      <c r="F243" s="100">
        <f t="shared" si="28"/>
        <v>-10.171443</v>
      </c>
      <c r="G243" s="43">
        <f t="shared" si="34"/>
        <v>-12.908379</v>
      </c>
      <c r="H243" s="43">
        <f t="shared" si="35"/>
        <v>-17.808178000000002</v>
      </c>
      <c r="I243" s="43"/>
      <c r="L243" s="87"/>
      <c r="M243" s="87"/>
    </row>
    <row r="244" spans="2:13" x14ac:dyDescent="0.25">
      <c r="B244" s="87">
        <v>41305000000</v>
      </c>
      <c r="C244" s="87">
        <v>-10.289954</v>
      </c>
      <c r="E244" s="100">
        <f t="shared" si="27"/>
        <v>41.924999999999997</v>
      </c>
      <c r="F244" s="100">
        <f t="shared" si="28"/>
        <v>-10.022615</v>
      </c>
      <c r="G244" s="43">
        <f t="shared" si="34"/>
        <v>-12.574517999999999</v>
      </c>
      <c r="H244" s="43">
        <f t="shared" si="35"/>
        <v>-17.063679</v>
      </c>
      <c r="I244" s="43"/>
      <c r="L244" s="87"/>
      <c r="M244" s="87"/>
    </row>
    <row r="245" spans="2:13" x14ac:dyDescent="0.25">
      <c r="B245" s="87">
        <v>41460000000</v>
      </c>
      <c r="C245" s="87">
        <v>-10.290932</v>
      </c>
      <c r="E245" s="100">
        <f t="shared" si="27"/>
        <v>42.08</v>
      </c>
      <c r="F245" s="100">
        <f t="shared" si="28"/>
        <v>-9.8890504999999997</v>
      </c>
      <c r="G245" s="43">
        <f t="shared" si="34"/>
        <v>-11.998367</v>
      </c>
      <c r="H245" s="43">
        <f t="shared" si="35"/>
        <v>-15.776278</v>
      </c>
      <c r="I245" s="43"/>
      <c r="L245" s="87"/>
      <c r="M245" s="87"/>
    </row>
    <row r="246" spans="2:13" x14ac:dyDescent="0.25">
      <c r="B246" s="87">
        <v>41615000000</v>
      </c>
      <c r="C246" s="87">
        <v>-10.32516</v>
      </c>
      <c r="E246" s="100">
        <f t="shared" si="27"/>
        <v>42.234999999999999</v>
      </c>
      <c r="F246" s="100">
        <f t="shared" si="28"/>
        <v>-9.5817204</v>
      </c>
      <c r="G246" s="43">
        <f t="shared" si="34"/>
        <v>-11.207858</v>
      </c>
      <c r="H246" s="43">
        <f t="shared" si="35"/>
        <v>-14.3889</v>
      </c>
      <c r="I246" s="43"/>
      <c r="L246" s="87"/>
      <c r="M246" s="87"/>
    </row>
    <row r="247" spans="2:13" x14ac:dyDescent="0.25">
      <c r="B247" s="87">
        <v>41770000000</v>
      </c>
      <c r="C247" s="87">
        <v>-10.171443</v>
      </c>
      <c r="E247" s="100">
        <f t="shared" si="27"/>
        <v>42.39</v>
      </c>
      <c r="F247" s="100">
        <f t="shared" si="28"/>
        <v>-9.3824424999999998</v>
      </c>
      <c r="G247" s="43">
        <f t="shared" si="34"/>
        <v>-10.35989</v>
      </c>
      <c r="H247" s="43">
        <f t="shared" si="35"/>
        <v>-12.75506</v>
      </c>
      <c r="I247" s="43"/>
      <c r="L247" s="87"/>
      <c r="M247" s="87"/>
    </row>
    <row r="248" spans="2:13" x14ac:dyDescent="0.25">
      <c r="B248" s="87">
        <v>41925000000</v>
      </c>
      <c r="C248" s="87">
        <v>-10.022615</v>
      </c>
      <c r="E248" s="100">
        <f t="shared" si="27"/>
        <v>42.545000000000002</v>
      </c>
      <c r="F248" s="100">
        <f t="shared" si="28"/>
        <v>-9.2346848999999995</v>
      </c>
      <c r="G248" s="43">
        <f t="shared" si="34"/>
        <v>-9.9380579000000004</v>
      </c>
      <c r="H248" s="43">
        <f t="shared" si="35"/>
        <v>-11.701510000000001</v>
      </c>
      <c r="I248" s="43"/>
      <c r="L248" s="87"/>
      <c r="M248" s="87"/>
    </row>
    <row r="249" spans="2:13" x14ac:dyDescent="0.25">
      <c r="B249" s="87">
        <v>42080000000</v>
      </c>
      <c r="C249" s="87">
        <v>-9.8890504999999997</v>
      </c>
      <c r="E249" s="100">
        <f t="shared" si="27"/>
        <v>42.7</v>
      </c>
      <c r="F249" s="100">
        <f t="shared" si="28"/>
        <v>-9.2138252000000005</v>
      </c>
      <c r="G249" s="43">
        <f t="shared" si="34"/>
        <v>-9.6885432999999992</v>
      </c>
      <c r="H249" s="43">
        <f t="shared" si="35"/>
        <v>-10.992217999999999</v>
      </c>
      <c r="I249" s="43"/>
      <c r="L249" s="87"/>
      <c r="M249" s="87"/>
    </row>
    <row r="250" spans="2:13" x14ac:dyDescent="0.25">
      <c r="B250" s="87">
        <v>42235000000</v>
      </c>
      <c r="C250" s="87">
        <v>-9.5817204</v>
      </c>
      <c r="E250" s="100">
        <f t="shared" si="27"/>
        <v>42.854999999999997</v>
      </c>
      <c r="F250" s="100">
        <f t="shared" si="28"/>
        <v>-9.0890035999999998</v>
      </c>
      <c r="G250" s="43">
        <f t="shared" si="34"/>
        <v>-9.6333827999999997</v>
      </c>
      <c r="H250" s="43">
        <f t="shared" si="35"/>
        <v>-10.694251</v>
      </c>
      <c r="I250" s="43"/>
      <c r="L250" s="87"/>
      <c r="M250" s="87"/>
    </row>
    <row r="251" spans="2:13" x14ac:dyDescent="0.25">
      <c r="B251" s="87">
        <v>42390000000</v>
      </c>
      <c r="C251" s="87">
        <v>-9.3824424999999998</v>
      </c>
      <c r="E251" s="100">
        <f t="shared" si="27"/>
        <v>43.01</v>
      </c>
      <c r="F251" s="100">
        <f t="shared" si="28"/>
        <v>-9.1400728000000004</v>
      </c>
      <c r="G251" s="43">
        <f t="shared" si="34"/>
        <v>-9.5760898999999995</v>
      </c>
      <c r="H251" s="43">
        <f t="shared" si="35"/>
        <v>-10.541078000000001</v>
      </c>
      <c r="I251" s="43"/>
      <c r="L251" s="87"/>
      <c r="M251" s="87"/>
    </row>
    <row r="252" spans="2:13" x14ac:dyDescent="0.25">
      <c r="B252" s="87">
        <v>42545000000</v>
      </c>
      <c r="C252" s="87">
        <v>-9.2346848999999995</v>
      </c>
      <c r="E252" s="100">
        <f t="shared" si="27"/>
        <v>43.164999999999999</v>
      </c>
      <c r="F252" s="100">
        <f t="shared" si="28"/>
        <v>-9.2067957000000007</v>
      </c>
      <c r="G252" s="43">
        <f t="shared" si="34"/>
        <v>-9.6966648000000006</v>
      </c>
      <c r="H252" s="43">
        <f t="shared" si="35"/>
        <v>-10.783878</v>
      </c>
      <c r="I252" s="43"/>
      <c r="L252" s="87"/>
      <c r="M252" s="87"/>
    </row>
    <row r="253" spans="2:13" x14ac:dyDescent="0.25">
      <c r="B253" s="87">
        <v>42700000000</v>
      </c>
      <c r="C253" s="87">
        <v>-9.2138252000000005</v>
      </c>
      <c r="E253" s="100">
        <f t="shared" si="27"/>
        <v>43.32</v>
      </c>
      <c r="F253" s="100">
        <f t="shared" si="28"/>
        <v>-9.7196979999999993</v>
      </c>
      <c r="G253" s="43">
        <f t="shared" si="34"/>
        <v>-10.053438</v>
      </c>
      <c r="H253" s="43">
        <f t="shared" si="35"/>
        <v>-11.885062</v>
      </c>
      <c r="I253" s="43"/>
      <c r="L253" s="87"/>
      <c r="M253" s="87"/>
    </row>
    <row r="254" spans="2:13" x14ac:dyDescent="0.25">
      <c r="B254" s="87">
        <v>42855000000</v>
      </c>
      <c r="C254" s="87">
        <v>-9.0890035999999998</v>
      </c>
      <c r="E254" s="100">
        <f t="shared" si="27"/>
        <v>43.475000000000001</v>
      </c>
      <c r="F254" s="100">
        <f t="shared" si="28"/>
        <v>-10.107398999999999</v>
      </c>
      <c r="G254" s="43">
        <f t="shared" si="34"/>
        <v>-11.162739</v>
      </c>
      <c r="H254" s="43">
        <f t="shared" si="35"/>
        <v>-14.812809</v>
      </c>
      <c r="I254" s="43"/>
      <c r="L254" s="87"/>
      <c r="M254" s="87"/>
    </row>
    <row r="255" spans="2:13" x14ac:dyDescent="0.25">
      <c r="B255" s="87">
        <v>43010000000</v>
      </c>
      <c r="C255" s="87">
        <v>-9.1400728000000004</v>
      </c>
      <c r="E255" s="100">
        <f t="shared" si="27"/>
        <v>43.63</v>
      </c>
      <c r="F255" s="100">
        <f t="shared" si="28"/>
        <v>-10.571304</v>
      </c>
      <c r="G255" s="43">
        <f t="shared" si="34"/>
        <v>-12.555630000000001</v>
      </c>
      <c r="H255" s="43">
        <f t="shared" si="35"/>
        <v>-18.701176</v>
      </c>
      <c r="I255" s="43"/>
      <c r="L255" s="87"/>
      <c r="M255" s="87"/>
    </row>
    <row r="256" spans="2:13" x14ac:dyDescent="0.25">
      <c r="B256" s="87">
        <v>43165000000</v>
      </c>
      <c r="C256" s="87">
        <v>-9.2067957000000007</v>
      </c>
      <c r="E256" s="100">
        <f t="shared" si="27"/>
        <v>43.784999999999997</v>
      </c>
      <c r="F256" s="100">
        <f t="shared" si="28"/>
        <v>-10.853904999999999</v>
      </c>
      <c r="G256" s="43">
        <f t="shared" si="34"/>
        <v>-14.149281999999999</v>
      </c>
      <c r="H256" s="43">
        <f t="shared" si="35"/>
        <v>-22.341031999999998</v>
      </c>
      <c r="I256" s="43"/>
      <c r="L256" s="87"/>
      <c r="M256" s="87"/>
    </row>
    <row r="257" spans="2:13" x14ac:dyDescent="0.25">
      <c r="B257" s="87">
        <v>43320000000</v>
      </c>
      <c r="C257" s="87">
        <v>-9.7196979999999993</v>
      </c>
      <c r="E257" s="100">
        <f t="shared" si="27"/>
        <v>43.94</v>
      </c>
      <c r="F257" s="100">
        <f t="shared" si="28"/>
        <v>-10.600937999999999</v>
      </c>
      <c r="G257" s="43">
        <f t="shared" si="34"/>
        <v>-15.197915</v>
      </c>
      <c r="H257" s="43">
        <f t="shared" si="35"/>
        <v>-24.684297999999998</v>
      </c>
      <c r="I257" s="43"/>
      <c r="L257" s="87"/>
      <c r="M257" s="87"/>
    </row>
    <row r="258" spans="2:13" x14ac:dyDescent="0.25">
      <c r="B258" s="87">
        <v>43475000000</v>
      </c>
      <c r="C258" s="87">
        <v>-10.107398999999999</v>
      </c>
      <c r="E258" s="100">
        <f t="shared" si="27"/>
        <v>44.094999999999999</v>
      </c>
      <c r="F258" s="100">
        <f t="shared" si="28"/>
        <v>-10.114887</v>
      </c>
      <c r="G258" s="43">
        <f t="shared" si="34"/>
        <v>-14.468579999999999</v>
      </c>
      <c r="H258" s="43">
        <f t="shared" si="35"/>
        <v>-23.419568999999999</v>
      </c>
      <c r="I258" s="43"/>
      <c r="L258" s="87"/>
      <c r="M258" s="87"/>
    </row>
    <row r="259" spans="2:13" x14ac:dyDescent="0.25">
      <c r="B259" s="87">
        <v>43630000000</v>
      </c>
      <c r="C259" s="87">
        <v>-10.571304</v>
      </c>
      <c r="E259" s="100">
        <f t="shared" si="27"/>
        <v>44.25</v>
      </c>
      <c r="F259" s="100">
        <f t="shared" si="28"/>
        <v>-9.8889809</v>
      </c>
      <c r="G259" s="43">
        <f t="shared" si="34"/>
        <v>-12.552012</v>
      </c>
      <c r="H259" s="43">
        <f t="shared" si="35"/>
        <v>-18.979064999999999</v>
      </c>
      <c r="I259" s="43"/>
      <c r="L259" s="87"/>
      <c r="M259" s="87"/>
    </row>
    <row r="260" spans="2:13" x14ac:dyDescent="0.25">
      <c r="B260" s="87">
        <v>43785000000</v>
      </c>
      <c r="C260" s="87">
        <v>-10.853904999999999</v>
      </c>
      <c r="E260" s="100">
        <f t="shared" si="27"/>
        <v>44.405000000000001</v>
      </c>
      <c r="F260" s="100">
        <f t="shared" si="28"/>
        <v>-9.9378357000000008</v>
      </c>
      <c r="G260" s="43">
        <f t="shared" si="34"/>
        <v>-11.381169</v>
      </c>
      <c r="H260" s="43">
        <f t="shared" si="35"/>
        <v>-15.174783</v>
      </c>
      <c r="I260" s="43"/>
      <c r="L260" s="87"/>
      <c r="M260" s="87"/>
    </row>
    <row r="261" spans="2:13" x14ac:dyDescent="0.25">
      <c r="B261" s="87">
        <v>43940000000</v>
      </c>
      <c r="C261" s="87">
        <v>-10.600937999999999</v>
      </c>
      <c r="E261" s="100">
        <f t="shared" ref="E261:E309" si="36">B265/1000000000</f>
        <v>44.56</v>
      </c>
      <c r="F261" s="100">
        <f t="shared" ref="F261:F309" si="37">C265</f>
        <v>-9.6764516999999994</v>
      </c>
      <c r="G261" s="43">
        <f t="shared" si="34"/>
        <v>-11.085141</v>
      </c>
      <c r="H261" s="43">
        <f t="shared" si="35"/>
        <v>-13.576701999999999</v>
      </c>
      <c r="I261" s="43"/>
      <c r="L261" s="87"/>
      <c r="M261" s="87"/>
    </row>
    <row r="262" spans="2:13" x14ac:dyDescent="0.25">
      <c r="B262" s="87">
        <v>44095000000</v>
      </c>
      <c r="C262" s="87">
        <v>-10.114887</v>
      </c>
      <c r="E262" s="100">
        <f t="shared" si="36"/>
        <v>44.715000000000003</v>
      </c>
      <c r="F262" s="100">
        <f t="shared" si="37"/>
        <v>-9.4895829999999997</v>
      </c>
      <c r="G262" s="43">
        <f t="shared" ref="G262:G309" si="38">C574</f>
        <v>-10.269735000000001</v>
      </c>
      <c r="H262" s="43">
        <f t="shared" ref="H262:H309" si="39">C883</f>
        <v>-11.111670999999999</v>
      </c>
      <c r="I262" s="43"/>
      <c r="L262" s="87"/>
      <c r="M262" s="87"/>
    </row>
    <row r="263" spans="2:13" x14ac:dyDescent="0.25">
      <c r="B263" s="87">
        <v>44250000000</v>
      </c>
      <c r="C263" s="87">
        <v>-9.8889809</v>
      </c>
      <c r="E263" s="100">
        <f t="shared" si="36"/>
        <v>44.87</v>
      </c>
      <c r="F263" s="100">
        <f t="shared" si="37"/>
        <v>-9.3818006999999994</v>
      </c>
      <c r="G263" s="43">
        <f t="shared" si="38"/>
        <v>-9.7588758000000002</v>
      </c>
      <c r="H263" s="43">
        <f t="shared" si="39"/>
        <v>-10.155704999999999</v>
      </c>
      <c r="I263" s="43"/>
      <c r="L263" s="87"/>
      <c r="M263" s="87"/>
    </row>
    <row r="264" spans="2:13" x14ac:dyDescent="0.25">
      <c r="B264" s="87">
        <v>44405000000</v>
      </c>
      <c r="C264" s="87">
        <v>-9.9378357000000008</v>
      </c>
      <c r="E264" s="100">
        <f t="shared" si="36"/>
        <v>45.024999999999999</v>
      </c>
      <c r="F264" s="100">
        <f t="shared" si="37"/>
        <v>-9.6976546999999993</v>
      </c>
      <c r="G264" s="43">
        <f t="shared" si="38"/>
        <v>-9.5533599999999996</v>
      </c>
      <c r="H264" s="43">
        <f t="shared" si="39"/>
        <v>-9.8998174999999993</v>
      </c>
      <c r="I264" s="43"/>
      <c r="L264" s="87"/>
      <c r="M264" s="87"/>
    </row>
    <row r="265" spans="2:13" x14ac:dyDescent="0.25">
      <c r="B265" s="87">
        <v>44560000000</v>
      </c>
      <c r="C265" s="87">
        <v>-9.6764516999999994</v>
      </c>
      <c r="E265" s="100">
        <f t="shared" si="36"/>
        <v>45.18</v>
      </c>
      <c r="F265" s="100">
        <f t="shared" si="37"/>
        <v>-10.128031999999999</v>
      </c>
      <c r="G265" s="43">
        <f t="shared" si="38"/>
        <v>-10.161766</v>
      </c>
      <c r="H265" s="43">
        <f t="shared" si="39"/>
        <v>-10.829089</v>
      </c>
      <c r="I265" s="43"/>
      <c r="L265" s="87"/>
      <c r="M265" s="87"/>
    </row>
    <row r="266" spans="2:13" x14ac:dyDescent="0.25">
      <c r="B266" s="87">
        <v>44715000000</v>
      </c>
      <c r="C266" s="87">
        <v>-9.4895829999999997</v>
      </c>
      <c r="E266" s="100">
        <f t="shared" si="36"/>
        <v>45.335000000000001</v>
      </c>
      <c r="F266" s="100">
        <f t="shared" si="37"/>
        <v>-10.859755</v>
      </c>
      <c r="G266" s="43">
        <f t="shared" si="38"/>
        <v>-11.073816000000001</v>
      </c>
      <c r="H266" s="43">
        <f t="shared" si="39"/>
        <v>-13.046063</v>
      </c>
      <c r="I266" s="43"/>
      <c r="L266" s="87"/>
      <c r="M266" s="87"/>
    </row>
    <row r="267" spans="2:13" x14ac:dyDescent="0.25">
      <c r="B267" s="87">
        <v>44870000000</v>
      </c>
      <c r="C267" s="87">
        <v>-9.3818006999999994</v>
      </c>
      <c r="E267" s="100">
        <f t="shared" si="36"/>
        <v>45.49</v>
      </c>
      <c r="F267" s="100">
        <f t="shared" si="37"/>
        <v>-11.946856</v>
      </c>
      <c r="G267" s="43">
        <f t="shared" si="38"/>
        <v>-12.597505999999999</v>
      </c>
      <c r="H267" s="43">
        <f t="shared" si="39"/>
        <v>-17.309044</v>
      </c>
      <c r="I267" s="43"/>
      <c r="L267" s="87"/>
      <c r="M267" s="87"/>
    </row>
    <row r="268" spans="2:13" x14ac:dyDescent="0.25">
      <c r="B268" s="87">
        <v>45025000000</v>
      </c>
      <c r="C268" s="87">
        <v>-9.6976546999999993</v>
      </c>
      <c r="E268" s="100">
        <f t="shared" si="36"/>
        <v>45.645000000000003</v>
      </c>
      <c r="F268" s="100">
        <f t="shared" si="37"/>
        <v>-15.249851</v>
      </c>
      <c r="G268" s="43">
        <f t="shared" si="38"/>
        <v>-15.211169999999999</v>
      </c>
      <c r="H268" s="43">
        <f t="shared" si="39"/>
        <v>-24.077995000000001</v>
      </c>
      <c r="I268" s="43"/>
      <c r="L268" s="87"/>
      <c r="M268" s="87"/>
    </row>
    <row r="269" spans="2:13" x14ac:dyDescent="0.25">
      <c r="B269" s="87">
        <v>45180000000</v>
      </c>
      <c r="C269" s="87">
        <v>-10.128031999999999</v>
      </c>
      <c r="E269" s="100">
        <f t="shared" si="36"/>
        <v>45.8</v>
      </c>
      <c r="F269" s="100">
        <f t="shared" si="37"/>
        <v>-20.690033</v>
      </c>
      <c r="G269" s="43">
        <f t="shared" si="38"/>
        <v>-22.883451000000001</v>
      </c>
      <c r="H269" s="43">
        <f t="shared" si="39"/>
        <v>-36.61018</v>
      </c>
      <c r="I269" s="43"/>
      <c r="L269" s="87"/>
      <c r="M269" s="87"/>
    </row>
    <row r="270" spans="2:13" x14ac:dyDescent="0.25">
      <c r="B270" s="87">
        <v>45335000000</v>
      </c>
      <c r="C270" s="87">
        <v>-10.859755</v>
      </c>
      <c r="E270" s="100">
        <f t="shared" si="36"/>
        <v>45.954999999999998</v>
      </c>
      <c r="F270" s="100">
        <f t="shared" si="37"/>
        <v>-24.583618000000001</v>
      </c>
      <c r="G270" s="43">
        <f t="shared" si="38"/>
        <v>-31.857557</v>
      </c>
      <c r="H270" s="43">
        <f t="shared" si="39"/>
        <v>-47.436138</v>
      </c>
      <c r="I270" s="43"/>
      <c r="L270" s="87"/>
      <c r="M270" s="87"/>
    </row>
    <row r="271" spans="2:13" x14ac:dyDescent="0.25">
      <c r="B271" s="87">
        <v>45490000000</v>
      </c>
      <c r="C271" s="87">
        <v>-11.946856</v>
      </c>
      <c r="E271" s="100">
        <f t="shared" si="36"/>
        <v>46.11</v>
      </c>
      <c r="F271" s="100">
        <f t="shared" si="37"/>
        <v>-26.177147000000001</v>
      </c>
      <c r="G271" s="43">
        <f t="shared" si="38"/>
        <v>-36.356312000000003</v>
      </c>
      <c r="H271" s="43">
        <f t="shared" si="39"/>
        <v>-52.475879999999997</v>
      </c>
      <c r="I271" s="43"/>
      <c r="L271" s="87"/>
      <c r="M271" s="87"/>
    </row>
    <row r="272" spans="2:13" x14ac:dyDescent="0.25">
      <c r="B272" s="87">
        <v>45645000000</v>
      </c>
      <c r="C272" s="87">
        <v>-15.249851</v>
      </c>
      <c r="E272" s="100">
        <f t="shared" si="36"/>
        <v>46.265000000000001</v>
      </c>
      <c r="F272" s="100">
        <f t="shared" si="37"/>
        <v>-24.13307</v>
      </c>
      <c r="G272" s="43">
        <f t="shared" si="38"/>
        <v>-37.919361000000002</v>
      </c>
      <c r="H272" s="43">
        <f t="shared" si="39"/>
        <v>-54.662650999999997</v>
      </c>
      <c r="I272" s="43"/>
      <c r="L272" s="87"/>
      <c r="M272" s="87"/>
    </row>
    <row r="273" spans="2:13" x14ac:dyDescent="0.25">
      <c r="B273" s="87">
        <v>45800000000</v>
      </c>
      <c r="C273" s="87">
        <v>-20.690033</v>
      </c>
      <c r="E273" s="100">
        <f t="shared" si="36"/>
        <v>46.42</v>
      </c>
      <c r="F273" s="100">
        <f t="shared" si="37"/>
        <v>-18.153597000000001</v>
      </c>
      <c r="G273" s="43">
        <f t="shared" si="38"/>
        <v>-34.640262999999997</v>
      </c>
      <c r="H273" s="43">
        <f t="shared" si="39"/>
        <v>-51.603245000000001</v>
      </c>
      <c r="I273" s="43"/>
      <c r="L273" s="87"/>
      <c r="M273" s="87"/>
    </row>
    <row r="274" spans="2:13" x14ac:dyDescent="0.25">
      <c r="B274" s="87">
        <v>45955000000</v>
      </c>
      <c r="C274" s="87">
        <v>-24.583618000000001</v>
      </c>
      <c r="E274" s="100">
        <f t="shared" si="36"/>
        <v>46.575000000000003</v>
      </c>
      <c r="F274" s="100">
        <f t="shared" si="37"/>
        <v>-14.348364</v>
      </c>
      <c r="G274" s="43">
        <f t="shared" si="38"/>
        <v>-25.268837000000001</v>
      </c>
      <c r="H274" s="43">
        <f t="shared" si="39"/>
        <v>-40.859867000000001</v>
      </c>
      <c r="I274" s="43"/>
      <c r="L274" s="87"/>
      <c r="M274" s="87"/>
    </row>
    <row r="275" spans="2:13" x14ac:dyDescent="0.25">
      <c r="B275" s="87">
        <v>46110000000</v>
      </c>
      <c r="C275" s="87">
        <v>-26.177147000000001</v>
      </c>
      <c r="E275" s="100">
        <f t="shared" si="36"/>
        <v>46.73</v>
      </c>
      <c r="F275" s="100">
        <f t="shared" si="37"/>
        <v>-12.476507</v>
      </c>
      <c r="G275" s="43">
        <f t="shared" si="38"/>
        <v>-17.349663</v>
      </c>
      <c r="H275" s="43">
        <f t="shared" si="39"/>
        <v>-28.510688999999999</v>
      </c>
      <c r="I275" s="43"/>
      <c r="L275" s="87"/>
      <c r="M275" s="87"/>
    </row>
    <row r="276" spans="2:13" x14ac:dyDescent="0.25">
      <c r="B276" s="87">
        <v>46265000000</v>
      </c>
      <c r="C276" s="87">
        <v>-24.13307</v>
      </c>
      <c r="E276" s="100">
        <f t="shared" si="36"/>
        <v>46.884999999999998</v>
      </c>
      <c r="F276" s="100">
        <f t="shared" si="37"/>
        <v>-11.585088000000001</v>
      </c>
      <c r="G276" s="43">
        <f t="shared" si="38"/>
        <v>-13.402419999999999</v>
      </c>
      <c r="H276" s="43">
        <f t="shared" si="39"/>
        <v>-17.973147999999998</v>
      </c>
      <c r="I276" s="43"/>
      <c r="L276" s="87"/>
      <c r="M276" s="87"/>
    </row>
    <row r="277" spans="2:13" x14ac:dyDescent="0.25">
      <c r="B277" s="87">
        <v>46420000000</v>
      </c>
      <c r="C277" s="87">
        <v>-18.153597000000001</v>
      </c>
      <c r="E277" s="100">
        <f t="shared" si="36"/>
        <v>47.04</v>
      </c>
      <c r="F277" s="100">
        <f t="shared" si="37"/>
        <v>-11.177147</v>
      </c>
      <c r="G277" s="43">
        <f t="shared" si="38"/>
        <v>-11.925439000000001</v>
      </c>
      <c r="H277" s="43">
        <f t="shared" si="39"/>
        <v>-13.625353</v>
      </c>
      <c r="I277" s="43"/>
      <c r="L277" s="87"/>
      <c r="M277" s="87"/>
    </row>
    <row r="278" spans="2:13" x14ac:dyDescent="0.25">
      <c r="B278" s="87">
        <v>46575000000</v>
      </c>
      <c r="C278" s="87">
        <v>-14.348364</v>
      </c>
      <c r="E278" s="100">
        <f t="shared" si="36"/>
        <v>47.195</v>
      </c>
      <c r="F278" s="100">
        <f t="shared" si="37"/>
        <v>-11.182725</v>
      </c>
      <c r="G278" s="43">
        <f t="shared" si="38"/>
        <v>-11.458097</v>
      </c>
      <c r="H278" s="43">
        <f t="shared" si="39"/>
        <v>-12.582974999999999</v>
      </c>
      <c r="I278" s="43"/>
      <c r="L278" s="87"/>
      <c r="M278" s="87"/>
    </row>
    <row r="279" spans="2:13" x14ac:dyDescent="0.25">
      <c r="B279" s="87">
        <v>46730000000</v>
      </c>
      <c r="C279" s="87">
        <v>-12.476507</v>
      </c>
      <c r="E279" s="100">
        <f t="shared" si="36"/>
        <v>47.35</v>
      </c>
      <c r="F279" s="100">
        <f t="shared" si="37"/>
        <v>-11.449104999999999</v>
      </c>
      <c r="G279" s="43">
        <f t="shared" si="38"/>
        <v>-11.499779</v>
      </c>
      <c r="H279" s="43">
        <f t="shared" si="39"/>
        <v>-12.336779999999999</v>
      </c>
      <c r="I279" s="43"/>
      <c r="L279" s="87"/>
      <c r="M279" s="87"/>
    </row>
    <row r="280" spans="2:13" x14ac:dyDescent="0.25">
      <c r="B280" s="87">
        <v>46885000000</v>
      </c>
      <c r="C280" s="87">
        <v>-11.585088000000001</v>
      </c>
      <c r="E280" s="100">
        <f t="shared" si="36"/>
        <v>47.505000000000003</v>
      </c>
      <c r="F280" s="100">
        <f t="shared" si="37"/>
        <v>-11.629602999999999</v>
      </c>
      <c r="G280" s="43">
        <f t="shared" si="38"/>
        <v>-11.98969</v>
      </c>
      <c r="H280" s="43">
        <f t="shared" si="39"/>
        <v>-13.618982000000001</v>
      </c>
      <c r="I280" s="43"/>
      <c r="L280" s="87"/>
      <c r="M280" s="87"/>
    </row>
    <row r="281" spans="2:13" x14ac:dyDescent="0.25">
      <c r="B281" s="87">
        <v>47040000000</v>
      </c>
      <c r="C281" s="87">
        <v>-11.177147</v>
      </c>
      <c r="E281" s="100">
        <f t="shared" si="36"/>
        <v>47.66</v>
      </c>
      <c r="F281" s="100">
        <f t="shared" si="37"/>
        <v>-13.408614999999999</v>
      </c>
      <c r="G281" s="43">
        <f t="shared" si="38"/>
        <v>-13.036982999999999</v>
      </c>
      <c r="H281" s="43">
        <f t="shared" si="39"/>
        <v>-17.131004000000001</v>
      </c>
      <c r="I281" s="43"/>
      <c r="L281" s="87"/>
      <c r="M281" s="87"/>
    </row>
    <row r="282" spans="2:13" x14ac:dyDescent="0.25">
      <c r="B282" s="87">
        <v>47195000000</v>
      </c>
      <c r="C282" s="87">
        <v>-11.182725</v>
      </c>
      <c r="E282" s="100">
        <f t="shared" si="36"/>
        <v>47.814999999999998</v>
      </c>
      <c r="F282" s="100">
        <f t="shared" si="37"/>
        <v>-21.805260000000001</v>
      </c>
      <c r="G282" s="43">
        <f t="shared" si="38"/>
        <v>-20.339148999999999</v>
      </c>
      <c r="H282" s="43">
        <f t="shared" si="39"/>
        <v>-33.399956000000003</v>
      </c>
      <c r="I282" s="43"/>
      <c r="L282" s="87"/>
      <c r="M282" s="87"/>
    </row>
    <row r="283" spans="2:13" x14ac:dyDescent="0.25">
      <c r="B283" s="87">
        <v>47350000000</v>
      </c>
      <c r="C283" s="87">
        <v>-11.449104999999999</v>
      </c>
      <c r="E283" s="100">
        <f t="shared" si="36"/>
        <v>47.97</v>
      </c>
      <c r="F283" s="100">
        <f t="shared" si="37"/>
        <v>-36.702525999999999</v>
      </c>
      <c r="G283" s="43">
        <f t="shared" si="38"/>
        <v>-37.543349999999997</v>
      </c>
      <c r="H283" s="43">
        <f t="shared" si="39"/>
        <v>-52.455696000000003</v>
      </c>
      <c r="I283" s="43"/>
      <c r="L283" s="87"/>
      <c r="M283" s="87"/>
    </row>
    <row r="284" spans="2:13" x14ac:dyDescent="0.25">
      <c r="B284" s="87">
        <v>47505000000</v>
      </c>
      <c r="C284" s="87">
        <v>-11.629602999999999</v>
      </c>
      <c r="E284" s="100">
        <f t="shared" si="36"/>
        <v>48.125</v>
      </c>
      <c r="F284" s="100">
        <f t="shared" si="37"/>
        <v>-51.472228999999999</v>
      </c>
      <c r="G284" s="43">
        <f t="shared" si="38"/>
        <v>-52.892077999999998</v>
      </c>
      <c r="H284" s="43">
        <f t="shared" si="39"/>
        <v>-66.786513999999997</v>
      </c>
      <c r="I284" s="43"/>
      <c r="L284" s="87"/>
      <c r="M284" s="87"/>
    </row>
    <row r="285" spans="2:13" x14ac:dyDescent="0.25">
      <c r="B285" s="87">
        <v>47660000000</v>
      </c>
      <c r="C285" s="87">
        <v>-13.408614999999999</v>
      </c>
      <c r="E285" s="100">
        <f t="shared" si="36"/>
        <v>48.28</v>
      </c>
      <c r="F285" s="100">
        <f t="shared" si="37"/>
        <v>-60.073242</v>
      </c>
      <c r="G285" s="43">
        <f t="shared" si="38"/>
        <v>-65.776084999999995</v>
      </c>
      <c r="H285" s="43">
        <f t="shared" si="39"/>
        <v>-71.244904000000005</v>
      </c>
      <c r="I285" s="43"/>
      <c r="L285" s="87"/>
      <c r="M285" s="87"/>
    </row>
    <row r="286" spans="2:13" x14ac:dyDescent="0.25">
      <c r="B286" s="87">
        <v>47815000000</v>
      </c>
      <c r="C286" s="87">
        <v>-21.805260000000001</v>
      </c>
      <c r="E286" s="100">
        <f t="shared" si="36"/>
        <v>48.435000000000002</v>
      </c>
      <c r="F286" s="100">
        <f t="shared" si="37"/>
        <v>-69.379349000000005</v>
      </c>
      <c r="G286" s="43">
        <f t="shared" si="38"/>
        <v>-69.947586000000001</v>
      </c>
      <c r="H286" s="43">
        <f t="shared" si="39"/>
        <v>-68.972724999999997</v>
      </c>
      <c r="I286" s="43"/>
      <c r="L286" s="87"/>
      <c r="M286" s="87"/>
    </row>
    <row r="287" spans="2:13" x14ac:dyDescent="0.25">
      <c r="B287" s="87">
        <v>47970000000</v>
      </c>
      <c r="C287" s="87">
        <v>-36.702525999999999</v>
      </c>
      <c r="E287" s="100">
        <f t="shared" si="36"/>
        <v>48.59</v>
      </c>
      <c r="F287" s="100">
        <f t="shared" si="37"/>
        <v>-64.762107999999998</v>
      </c>
      <c r="G287" s="43">
        <f t="shared" si="38"/>
        <v>-75.544494999999998</v>
      </c>
      <c r="H287" s="43">
        <f t="shared" si="39"/>
        <v>-66.428841000000006</v>
      </c>
      <c r="I287" s="43"/>
      <c r="L287" s="87"/>
      <c r="M287" s="87"/>
    </row>
    <row r="288" spans="2:13" x14ac:dyDescent="0.25">
      <c r="B288" s="87">
        <v>48125000000</v>
      </c>
      <c r="C288" s="87">
        <v>-51.472228999999999</v>
      </c>
      <c r="E288" s="100">
        <f t="shared" si="36"/>
        <v>48.744999999999997</v>
      </c>
      <c r="F288" s="100">
        <f t="shared" si="37"/>
        <v>-64.826767000000004</v>
      </c>
      <c r="G288" s="43">
        <f t="shared" si="38"/>
        <v>-66.200530999999998</v>
      </c>
      <c r="H288" s="43">
        <f t="shared" si="39"/>
        <v>-69.712943999999993</v>
      </c>
      <c r="I288" s="43"/>
      <c r="L288" s="87"/>
      <c r="M288" s="87"/>
    </row>
    <row r="289" spans="2:13" x14ac:dyDescent="0.25">
      <c r="B289" s="87">
        <v>48280000000</v>
      </c>
      <c r="C289" s="87">
        <v>-60.073242</v>
      </c>
      <c r="E289" s="100">
        <f t="shared" si="36"/>
        <v>48.9</v>
      </c>
      <c r="F289" s="100">
        <f t="shared" si="37"/>
        <v>-68.737587000000005</v>
      </c>
      <c r="G289" s="43">
        <f t="shared" si="38"/>
        <v>-71.013251999999994</v>
      </c>
      <c r="H289" s="43">
        <f t="shared" si="39"/>
        <v>-72.221512000000004</v>
      </c>
      <c r="I289" s="43"/>
      <c r="L289" s="87"/>
      <c r="M289" s="87"/>
    </row>
    <row r="290" spans="2:13" x14ac:dyDescent="0.25">
      <c r="B290" s="87">
        <v>48435000000</v>
      </c>
      <c r="C290" s="87">
        <v>-69.379349000000005</v>
      </c>
      <c r="E290" s="100">
        <f t="shared" si="36"/>
        <v>49.055</v>
      </c>
      <c r="F290" s="100">
        <f t="shared" si="37"/>
        <v>-64.870102000000003</v>
      </c>
      <c r="G290" s="43">
        <f t="shared" si="38"/>
        <v>-67.186615000000003</v>
      </c>
      <c r="H290" s="43">
        <f t="shared" si="39"/>
        <v>-68.938652000000005</v>
      </c>
      <c r="I290" s="43"/>
      <c r="L290" s="87"/>
      <c r="M290" s="87"/>
    </row>
    <row r="291" spans="2:13" x14ac:dyDescent="0.25">
      <c r="B291" s="87">
        <v>48590000000</v>
      </c>
      <c r="C291" s="87">
        <v>-64.762107999999998</v>
      </c>
      <c r="E291" s="100">
        <f t="shared" si="36"/>
        <v>49.21</v>
      </c>
      <c r="F291" s="100">
        <f t="shared" si="37"/>
        <v>-60.996662000000001</v>
      </c>
      <c r="G291" s="43">
        <f t="shared" si="38"/>
        <v>-67.771575999999996</v>
      </c>
      <c r="H291" s="43">
        <f t="shared" si="39"/>
        <v>-66.451453999999998</v>
      </c>
      <c r="I291" s="43"/>
      <c r="L291" s="87"/>
      <c r="M291" s="87"/>
    </row>
    <row r="292" spans="2:13" x14ac:dyDescent="0.25">
      <c r="B292" s="87">
        <v>48745000000</v>
      </c>
      <c r="C292" s="87">
        <v>-64.826767000000004</v>
      </c>
      <c r="E292" s="100">
        <f t="shared" si="36"/>
        <v>49.365000000000002</v>
      </c>
      <c r="F292" s="100">
        <f t="shared" si="37"/>
        <v>-55.774448</v>
      </c>
      <c r="G292" s="43">
        <f t="shared" si="38"/>
        <v>-70.701865999999995</v>
      </c>
      <c r="H292" s="43">
        <f t="shared" si="39"/>
        <v>-80.15361</v>
      </c>
      <c r="I292" s="43"/>
      <c r="L292" s="87"/>
      <c r="M292" s="87"/>
    </row>
    <row r="293" spans="2:13" x14ac:dyDescent="0.25">
      <c r="B293" s="87">
        <v>48900000000</v>
      </c>
      <c r="C293" s="87">
        <v>-68.737587000000005</v>
      </c>
      <c r="E293" s="100">
        <f t="shared" si="36"/>
        <v>49.52</v>
      </c>
      <c r="F293" s="100">
        <f t="shared" si="37"/>
        <v>-49.861809000000001</v>
      </c>
      <c r="G293" s="43">
        <f t="shared" si="38"/>
        <v>-66.436347999999995</v>
      </c>
      <c r="H293" s="43">
        <f t="shared" si="39"/>
        <v>-74.140906999999999</v>
      </c>
      <c r="I293" s="43"/>
      <c r="L293" s="87"/>
      <c r="M293" s="87"/>
    </row>
    <row r="294" spans="2:13" x14ac:dyDescent="0.25">
      <c r="B294" s="87">
        <v>49055000000</v>
      </c>
      <c r="C294" s="87">
        <v>-64.870102000000003</v>
      </c>
      <c r="E294" s="100">
        <f t="shared" si="36"/>
        <v>49.674999999999997</v>
      </c>
      <c r="F294" s="100">
        <f t="shared" si="37"/>
        <v>-45.192574</v>
      </c>
      <c r="G294" s="43">
        <f t="shared" si="38"/>
        <v>-62.321907000000003</v>
      </c>
      <c r="H294" s="43">
        <f t="shared" si="39"/>
        <v>-67.751755000000003</v>
      </c>
      <c r="I294" s="43"/>
      <c r="L294" s="87"/>
      <c r="M294" s="87"/>
    </row>
    <row r="295" spans="2:13" x14ac:dyDescent="0.25">
      <c r="B295" s="87">
        <v>49210000000</v>
      </c>
      <c r="C295" s="87">
        <v>-60.996662000000001</v>
      </c>
      <c r="E295" s="100">
        <f t="shared" si="36"/>
        <v>49.83</v>
      </c>
      <c r="F295" s="100">
        <f t="shared" si="37"/>
        <v>-48.832714000000003</v>
      </c>
      <c r="G295" s="43">
        <f t="shared" si="38"/>
        <v>-67.687377999999995</v>
      </c>
      <c r="H295" s="43">
        <f t="shared" si="39"/>
        <v>-68.586867999999996</v>
      </c>
      <c r="I295" s="43"/>
      <c r="L295" s="87"/>
      <c r="M295" s="87"/>
    </row>
    <row r="296" spans="2:13" x14ac:dyDescent="0.25">
      <c r="B296" s="87">
        <v>49365000000</v>
      </c>
      <c r="C296" s="87">
        <v>-55.774448</v>
      </c>
      <c r="E296" s="100">
        <f t="shared" si="36"/>
        <v>49.984999999999999</v>
      </c>
      <c r="F296" s="100">
        <f t="shared" si="37"/>
        <v>-44.296157999999998</v>
      </c>
      <c r="G296" s="43">
        <f t="shared" si="38"/>
        <v>-67.100562999999994</v>
      </c>
      <c r="H296" s="43">
        <f t="shared" si="39"/>
        <v>-65.934134999999998</v>
      </c>
      <c r="I296" s="43"/>
      <c r="L296" s="87"/>
      <c r="M296" s="87"/>
    </row>
    <row r="297" spans="2:13" x14ac:dyDescent="0.25">
      <c r="B297" s="87">
        <v>49520000000</v>
      </c>
      <c r="C297" s="87">
        <v>-49.861809000000001</v>
      </c>
      <c r="E297" s="100">
        <f t="shared" si="36"/>
        <v>50.14</v>
      </c>
      <c r="F297" s="100">
        <f t="shared" si="37"/>
        <v>-41.966189999999997</v>
      </c>
      <c r="G297" s="43">
        <f t="shared" si="38"/>
        <v>-63.633934000000004</v>
      </c>
      <c r="H297" s="43">
        <f t="shared" si="39"/>
        <v>-70.885627999999997</v>
      </c>
      <c r="I297" s="43"/>
      <c r="L297" s="87"/>
      <c r="M297" s="87"/>
    </row>
    <row r="298" spans="2:13" x14ac:dyDescent="0.25">
      <c r="B298" s="87">
        <v>49675000000</v>
      </c>
      <c r="C298" s="87">
        <v>-45.192574</v>
      </c>
      <c r="E298" s="100">
        <f t="shared" si="36"/>
        <v>50.295000000000002</v>
      </c>
      <c r="F298" s="100">
        <f t="shared" si="37"/>
        <v>-49.263390000000001</v>
      </c>
      <c r="G298" s="43">
        <f t="shared" si="38"/>
        <v>-59.495379999999997</v>
      </c>
      <c r="H298" s="43">
        <f t="shared" si="39"/>
        <v>-70.739829999999998</v>
      </c>
      <c r="I298" s="43"/>
      <c r="L298" s="87"/>
      <c r="M298" s="87"/>
    </row>
    <row r="299" spans="2:13" x14ac:dyDescent="0.25">
      <c r="B299" s="87">
        <v>49830000000</v>
      </c>
      <c r="C299" s="87">
        <v>-48.832714000000003</v>
      </c>
      <c r="E299" s="100">
        <f t="shared" si="36"/>
        <v>50.45</v>
      </c>
      <c r="F299" s="100">
        <f t="shared" si="37"/>
        <v>-60.311934999999998</v>
      </c>
      <c r="G299" s="43">
        <f t="shared" si="38"/>
        <v>-64.573493999999997</v>
      </c>
      <c r="H299" s="43">
        <f t="shared" si="39"/>
        <v>-68.995437999999993</v>
      </c>
      <c r="I299" s="43"/>
      <c r="L299" s="87"/>
      <c r="M299" s="87"/>
    </row>
    <row r="300" spans="2:13" x14ac:dyDescent="0.25">
      <c r="B300" s="87">
        <v>49985000000</v>
      </c>
      <c r="C300" s="87">
        <v>-44.296157999999998</v>
      </c>
      <c r="E300" s="100">
        <f t="shared" si="36"/>
        <v>50.604999999999997</v>
      </c>
      <c r="F300" s="100">
        <f t="shared" si="37"/>
        <v>-73.511887000000002</v>
      </c>
      <c r="G300" s="43">
        <f t="shared" si="38"/>
        <v>-69.659171999999998</v>
      </c>
      <c r="H300" s="43">
        <f t="shared" si="39"/>
        <v>-70.763617999999994</v>
      </c>
      <c r="I300" s="43"/>
      <c r="L300" s="87"/>
      <c r="M300" s="87"/>
    </row>
    <row r="301" spans="2:13" x14ac:dyDescent="0.25">
      <c r="B301" s="87">
        <v>50140000000</v>
      </c>
      <c r="C301" s="87">
        <v>-41.966189999999997</v>
      </c>
      <c r="E301" s="100">
        <f t="shared" si="36"/>
        <v>50.76</v>
      </c>
      <c r="F301" s="100">
        <f t="shared" si="37"/>
        <v>-71.272293000000005</v>
      </c>
      <c r="G301" s="43">
        <f t="shared" si="38"/>
        <v>-64.205230999999998</v>
      </c>
      <c r="H301" s="43">
        <f t="shared" si="39"/>
        <v>-76.583870000000005</v>
      </c>
      <c r="I301" s="43"/>
      <c r="L301" s="87"/>
      <c r="M301" s="87"/>
    </row>
    <row r="302" spans="2:13" x14ac:dyDescent="0.25">
      <c r="B302" s="87">
        <v>50295000000</v>
      </c>
      <c r="C302" s="87">
        <v>-49.263390000000001</v>
      </c>
      <c r="E302" s="100">
        <f t="shared" si="36"/>
        <v>50.914999999999999</v>
      </c>
      <c r="F302" s="100">
        <f t="shared" si="37"/>
        <v>-73.673079999999999</v>
      </c>
      <c r="G302" s="43">
        <f t="shared" si="38"/>
        <v>-71.012810000000002</v>
      </c>
      <c r="H302" s="43">
        <f t="shared" si="39"/>
        <v>-72.188498999999993</v>
      </c>
      <c r="I302" s="43"/>
      <c r="L302" s="87"/>
      <c r="M302" s="87"/>
    </row>
    <row r="303" spans="2:13" x14ac:dyDescent="0.25">
      <c r="B303" s="87">
        <v>50450000000</v>
      </c>
      <c r="C303" s="87">
        <v>-60.311934999999998</v>
      </c>
      <c r="E303" s="100">
        <f t="shared" si="36"/>
        <v>51.07</v>
      </c>
      <c r="F303" s="100">
        <f t="shared" si="37"/>
        <v>-73.760482999999994</v>
      </c>
      <c r="G303" s="43">
        <f t="shared" si="38"/>
        <v>-72.219147000000007</v>
      </c>
      <c r="H303" s="43">
        <f t="shared" si="39"/>
        <v>-71.445198000000005</v>
      </c>
      <c r="I303" s="43"/>
      <c r="L303" s="87"/>
      <c r="M303" s="87"/>
    </row>
    <row r="304" spans="2:13" x14ac:dyDescent="0.25">
      <c r="B304" s="87">
        <v>50605000000</v>
      </c>
      <c r="C304" s="87">
        <v>-73.511887000000002</v>
      </c>
      <c r="E304" s="100">
        <f t="shared" si="36"/>
        <v>51.225000000000001</v>
      </c>
      <c r="F304" s="100">
        <f t="shared" si="37"/>
        <v>-70.858086</v>
      </c>
      <c r="G304" s="43">
        <f t="shared" si="38"/>
        <v>-79.528594999999996</v>
      </c>
      <c r="H304" s="43">
        <f t="shared" si="39"/>
        <v>-74.462173000000007</v>
      </c>
      <c r="I304" s="43"/>
      <c r="L304" s="87"/>
      <c r="M304" s="87"/>
    </row>
    <row r="305" spans="2:13" x14ac:dyDescent="0.25">
      <c r="B305" s="87">
        <v>50760000000</v>
      </c>
      <c r="C305" s="87">
        <v>-71.272293000000005</v>
      </c>
      <c r="E305" s="100">
        <f t="shared" si="36"/>
        <v>51.38</v>
      </c>
      <c r="F305" s="100">
        <f t="shared" si="37"/>
        <v>-81.447524999999999</v>
      </c>
      <c r="G305" s="43">
        <f t="shared" si="38"/>
        <v>-73.760902000000002</v>
      </c>
      <c r="H305" s="43">
        <f t="shared" si="39"/>
        <v>-72.123420999999993</v>
      </c>
      <c r="I305" s="43"/>
      <c r="L305" s="87"/>
      <c r="M305" s="87"/>
    </row>
    <row r="306" spans="2:13" x14ac:dyDescent="0.25">
      <c r="B306" s="87">
        <v>50915000000</v>
      </c>
      <c r="C306" s="87">
        <v>-73.673079999999999</v>
      </c>
      <c r="E306" s="100">
        <f t="shared" si="36"/>
        <v>51.534999999999997</v>
      </c>
      <c r="F306" s="100">
        <f t="shared" si="37"/>
        <v>-75.439635999999993</v>
      </c>
      <c r="G306" s="43">
        <f t="shared" si="38"/>
        <v>-71.648026000000002</v>
      </c>
      <c r="H306" s="43">
        <f t="shared" si="39"/>
        <v>-77.434623999999999</v>
      </c>
      <c r="I306" s="43"/>
      <c r="L306" s="87"/>
      <c r="M306" s="87"/>
    </row>
    <row r="307" spans="2:13" x14ac:dyDescent="0.25">
      <c r="B307" s="87">
        <v>51070000000</v>
      </c>
      <c r="C307" s="87">
        <v>-73.760482999999994</v>
      </c>
      <c r="E307" s="100">
        <f t="shared" si="36"/>
        <v>51.69</v>
      </c>
      <c r="F307" s="100">
        <f t="shared" si="37"/>
        <v>-75.392135999999994</v>
      </c>
      <c r="G307" s="43">
        <f t="shared" si="38"/>
        <v>-68.453629000000006</v>
      </c>
      <c r="H307" s="43">
        <f t="shared" si="39"/>
        <v>-85.987701000000001</v>
      </c>
      <c r="I307" s="43"/>
      <c r="L307" s="87"/>
      <c r="M307" s="87"/>
    </row>
    <row r="308" spans="2:13" x14ac:dyDescent="0.25">
      <c r="B308" s="87">
        <v>51225000000</v>
      </c>
      <c r="C308" s="87">
        <v>-70.858086</v>
      </c>
      <c r="E308" s="100">
        <f t="shared" si="36"/>
        <v>51.844999999999999</v>
      </c>
      <c r="F308" s="100">
        <f t="shared" si="37"/>
        <v>-71.872200000000007</v>
      </c>
      <c r="G308" s="43">
        <f t="shared" si="38"/>
        <v>-74.058425999999997</v>
      </c>
      <c r="H308" s="43">
        <f t="shared" si="39"/>
        <v>-69.585953000000003</v>
      </c>
      <c r="I308" s="43"/>
      <c r="L308" s="87"/>
      <c r="M308" s="87"/>
    </row>
    <row r="309" spans="2:13" x14ac:dyDescent="0.25">
      <c r="B309" s="87">
        <v>51380000000</v>
      </c>
      <c r="C309" s="87">
        <v>-81.447524999999999</v>
      </c>
      <c r="E309" s="100">
        <f t="shared" si="36"/>
        <v>52</v>
      </c>
      <c r="F309" s="100">
        <f t="shared" si="37"/>
        <v>-68.201920000000001</v>
      </c>
      <c r="G309" s="43">
        <f t="shared" si="38"/>
        <v>-68.743256000000002</v>
      </c>
      <c r="H309" s="43">
        <f t="shared" si="39"/>
        <v>-78.050499000000002</v>
      </c>
      <c r="I309" s="43"/>
      <c r="L309" s="87"/>
      <c r="M309" s="87"/>
    </row>
    <row r="310" spans="2:13" x14ac:dyDescent="0.25">
      <c r="B310" s="87">
        <v>51535000000</v>
      </c>
      <c r="C310" s="87">
        <v>-75.439635999999993</v>
      </c>
      <c r="E310" s="100"/>
      <c r="F310" s="98"/>
      <c r="G310" s="43"/>
      <c r="H310" s="43"/>
      <c r="I310" s="43"/>
      <c r="L310" s="87"/>
      <c r="M310" s="87"/>
    </row>
    <row r="311" spans="2:13" x14ac:dyDescent="0.25">
      <c r="B311" s="87">
        <v>51690000000</v>
      </c>
      <c r="C311" s="87">
        <v>-75.392135999999994</v>
      </c>
      <c r="E311" s="100"/>
      <c r="F311" s="98"/>
      <c r="G311" s="43"/>
      <c r="H311" s="43"/>
      <c r="I311" s="43"/>
      <c r="L311" s="87"/>
      <c r="M311" s="87"/>
    </row>
    <row r="312" spans="2:13" x14ac:dyDescent="0.25">
      <c r="B312" s="87">
        <v>51845000000</v>
      </c>
      <c r="C312" s="87">
        <v>-71.872200000000007</v>
      </c>
      <c r="F312" s="6">
        <f>MEDIAN(F58:F263)</f>
        <v>-7.9270949000000002</v>
      </c>
      <c r="G312" s="43"/>
      <c r="H312" s="43"/>
      <c r="I312" s="43"/>
      <c r="L312" s="87"/>
      <c r="M312" s="87"/>
    </row>
    <row r="313" spans="2:13" x14ac:dyDescent="0.25">
      <c r="B313" s="87">
        <v>52000000000</v>
      </c>
      <c r="C313" s="87">
        <v>-68.201920000000001</v>
      </c>
      <c r="F313" s="98">
        <f>MIN(F58:F263)</f>
        <v>-10.853904999999999</v>
      </c>
      <c r="G313" s="43"/>
      <c r="H313" s="43"/>
      <c r="I313" s="43"/>
      <c r="L313" s="87"/>
      <c r="M313" s="87"/>
    </row>
    <row r="314" spans="2:13" x14ac:dyDescent="0.25">
      <c r="B314" s="87"/>
      <c r="C314" s="87"/>
      <c r="E314" s="100"/>
      <c r="F314" s="98"/>
      <c r="G314" s="43"/>
      <c r="H314" s="43"/>
      <c r="I314" s="43"/>
      <c r="L314" s="87"/>
      <c r="M314" s="87"/>
    </row>
    <row r="315" spans="2:13" x14ac:dyDescent="0.25">
      <c r="B315" s="87" t="s">
        <v>18</v>
      </c>
      <c r="C315" s="87"/>
      <c r="E315" s="100"/>
      <c r="F315" s="98"/>
      <c r="G315" s="43"/>
      <c r="H315" s="43"/>
      <c r="I315" s="43"/>
      <c r="L315" s="87"/>
      <c r="M315" s="87"/>
    </row>
    <row r="316" spans="2:13" x14ac:dyDescent="0.25">
      <c r="B316" s="87" t="s">
        <v>19</v>
      </c>
      <c r="C316" s="87" t="s">
        <v>317</v>
      </c>
      <c r="E316" s="100"/>
      <c r="F316" s="98"/>
      <c r="G316" s="43"/>
      <c r="H316" s="43"/>
      <c r="I316" s="43"/>
      <c r="L316" s="87"/>
      <c r="M316" s="87"/>
    </row>
    <row r="317" spans="2:13" x14ac:dyDescent="0.25">
      <c r="B317" s="87">
        <v>15000000000</v>
      </c>
      <c r="C317" s="87">
        <v>-65.838843999999995</v>
      </c>
      <c r="E317" s="100"/>
      <c r="F317" s="98"/>
      <c r="G317" s="43"/>
      <c r="H317" s="43"/>
      <c r="I317" s="43"/>
      <c r="L317" s="87"/>
      <c r="M317" s="87"/>
    </row>
    <row r="318" spans="2:13" x14ac:dyDescent="0.25">
      <c r="B318" s="87">
        <v>15057499950</v>
      </c>
      <c r="C318" s="87">
        <v>-66.162604999999999</v>
      </c>
      <c r="E318" s="100"/>
      <c r="F318" s="98"/>
      <c r="G318" s="43"/>
      <c r="H318" s="43"/>
      <c r="I318" s="43"/>
      <c r="L318" s="87"/>
      <c r="M318" s="87"/>
    </row>
    <row r="319" spans="2:13" x14ac:dyDescent="0.25">
      <c r="B319" s="87">
        <v>15114999900</v>
      </c>
      <c r="C319" s="87">
        <v>-64.259681999999998</v>
      </c>
      <c r="E319" s="100"/>
      <c r="F319" s="98"/>
      <c r="G319" s="43"/>
      <c r="H319" s="43"/>
      <c r="I319" s="43"/>
      <c r="L319" s="87"/>
      <c r="M319" s="87"/>
    </row>
    <row r="320" spans="2:13" x14ac:dyDescent="0.25">
      <c r="B320" s="87">
        <v>15172499850</v>
      </c>
      <c r="C320" s="87">
        <v>-63.997737999999998</v>
      </c>
      <c r="E320" s="100"/>
      <c r="F320" s="98"/>
      <c r="G320" s="43"/>
      <c r="H320" s="43"/>
      <c r="I320" s="43"/>
      <c r="L320" s="87"/>
      <c r="M320" s="87"/>
    </row>
    <row r="321" spans="2:13" x14ac:dyDescent="0.25">
      <c r="B321" s="87">
        <v>15229999800</v>
      </c>
      <c r="C321" s="87">
        <v>-61.750518999999997</v>
      </c>
      <c r="E321" s="100"/>
      <c r="F321" s="98"/>
      <c r="G321" s="43"/>
      <c r="H321" s="43"/>
      <c r="I321" s="43"/>
      <c r="L321" s="87"/>
      <c r="M321" s="87"/>
    </row>
    <row r="322" spans="2:13" x14ac:dyDescent="0.25">
      <c r="B322" s="87">
        <v>15287499750</v>
      </c>
      <c r="C322" s="87">
        <v>-59.724311999999998</v>
      </c>
      <c r="E322" s="100"/>
      <c r="F322" s="98"/>
      <c r="G322" s="43"/>
      <c r="H322" s="43"/>
      <c r="I322" s="43"/>
      <c r="L322" s="87"/>
      <c r="M322" s="87"/>
    </row>
    <row r="323" spans="2:13" x14ac:dyDescent="0.25">
      <c r="B323" s="87">
        <v>15344999700</v>
      </c>
      <c r="C323" s="87">
        <v>-54.756393000000003</v>
      </c>
      <c r="E323" s="100"/>
      <c r="F323" s="98"/>
      <c r="G323" s="43"/>
      <c r="H323" s="43"/>
      <c r="I323" s="43"/>
      <c r="L323" s="87"/>
      <c r="M323" s="87"/>
    </row>
    <row r="324" spans="2:13" x14ac:dyDescent="0.25">
      <c r="B324" s="87">
        <v>15402499650</v>
      </c>
      <c r="C324" s="87">
        <v>-49.933715999999997</v>
      </c>
      <c r="E324" s="100"/>
      <c r="F324" s="98"/>
      <c r="G324" s="43"/>
      <c r="H324" s="43"/>
      <c r="I324" s="43"/>
      <c r="L324" s="87"/>
      <c r="M324" s="87"/>
    </row>
    <row r="325" spans="2:13" x14ac:dyDescent="0.25">
      <c r="B325" s="87">
        <v>15459999600</v>
      </c>
      <c r="C325" s="87">
        <v>-49.290801999999999</v>
      </c>
      <c r="E325" s="100"/>
      <c r="F325" s="98"/>
      <c r="G325" s="43"/>
      <c r="H325" s="43"/>
      <c r="I325" s="43"/>
      <c r="L325" s="87"/>
      <c r="M325" s="87"/>
    </row>
    <row r="326" spans="2:13" x14ac:dyDescent="0.25">
      <c r="B326" s="87">
        <v>15517499550</v>
      </c>
      <c r="C326" s="87">
        <v>-50.594639000000001</v>
      </c>
      <c r="E326" s="100"/>
      <c r="F326" s="98"/>
      <c r="G326" s="43"/>
      <c r="H326" s="43"/>
      <c r="I326" s="43"/>
      <c r="L326" s="87"/>
      <c r="M326" s="87"/>
    </row>
    <row r="327" spans="2:13" x14ac:dyDescent="0.25">
      <c r="B327" s="87">
        <v>15574999500</v>
      </c>
      <c r="C327" s="87">
        <v>-49.204062999999998</v>
      </c>
      <c r="E327" s="100"/>
      <c r="F327" s="98"/>
      <c r="G327" s="43"/>
      <c r="H327" s="43"/>
      <c r="I327" s="43"/>
      <c r="L327" s="87"/>
      <c r="M327" s="87"/>
    </row>
    <row r="328" spans="2:13" x14ac:dyDescent="0.25">
      <c r="B328" s="87">
        <v>15632499450</v>
      </c>
      <c r="C328" s="87">
        <v>-44.637047000000003</v>
      </c>
      <c r="E328" s="100"/>
      <c r="F328" s="98"/>
      <c r="G328" s="43"/>
      <c r="H328" s="43"/>
      <c r="I328" s="43"/>
      <c r="L328" s="87"/>
      <c r="M328" s="87"/>
    </row>
    <row r="329" spans="2:13" x14ac:dyDescent="0.25">
      <c r="B329" s="87">
        <v>15689999400</v>
      </c>
      <c r="C329" s="87">
        <v>-41.125107</v>
      </c>
      <c r="E329" s="100"/>
      <c r="F329" s="98"/>
      <c r="G329" s="43"/>
      <c r="H329" s="43"/>
      <c r="I329" s="43"/>
      <c r="L329" s="87"/>
      <c r="M329" s="87"/>
    </row>
    <row r="330" spans="2:13" x14ac:dyDescent="0.25">
      <c r="B330" s="87">
        <v>15747499350</v>
      </c>
      <c r="C330" s="87">
        <v>-38.411315999999999</v>
      </c>
      <c r="E330" s="100"/>
      <c r="F330" s="98"/>
      <c r="G330" s="43"/>
      <c r="H330" s="43"/>
      <c r="I330" s="43"/>
      <c r="L330" s="87"/>
      <c r="M330" s="87"/>
    </row>
    <row r="331" spans="2:13" x14ac:dyDescent="0.25">
      <c r="B331" s="87">
        <v>15804999300</v>
      </c>
      <c r="C331" s="87">
        <v>-34.810001</v>
      </c>
      <c r="E331" s="100"/>
      <c r="F331" s="98"/>
      <c r="G331" s="43"/>
      <c r="H331" s="43"/>
      <c r="I331" s="43"/>
      <c r="L331" s="87"/>
      <c r="M331" s="87"/>
    </row>
    <row r="332" spans="2:13" x14ac:dyDescent="0.25">
      <c r="B332" s="87">
        <v>15862499250</v>
      </c>
      <c r="C332" s="87">
        <v>-32.561821000000002</v>
      </c>
      <c r="E332" s="100"/>
      <c r="F332" s="98"/>
      <c r="G332" s="43"/>
      <c r="H332" s="43"/>
      <c r="I332" s="43"/>
      <c r="L332" s="87"/>
      <c r="M332" s="87"/>
    </row>
    <row r="333" spans="2:13" x14ac:dyDescent="0.25">
      <c r="B333" s="87">
        <v>15919999200</v>
      </c>
      <c r="C333" s="87">
        <v>-34.055542000000003</v>
      </c>
      <c r="E333" s="100"/>
      <c r="F333" s="98"/>
      <c r="G333" s="43"/>
      <c r="H333" s="43"/>
      <c r="I333" s="43"/>
      <c r="L333" s="87"/>
      <c r="M333" s="87"/>
    </row>
    <row r="334" spans="2:13" x14ac:dyDescent="0.25">
      <c r="B334" s="87">
        <v>15977499150</v>
      </c>
      <c r="C334" s="87">
        <v>-35.728839999999998</v>
      </c>
      <c r="E334" s="100"/>
      <c r="F334" s="98"/>
      <c r="G334" s="43"/>
      <c r="H334" s="43"/>
      <c r="I334" s="43"/>
      <c r="L334" s="87"/>
      <c r="M334" s="87"/>
    </row>
    <row r="335" spans="2:13" x14ac:dyDescent="0.25">
      <c r="B335" s="87">
        <v>16034999100</v>
      </c>
      <c r="C335" s="87">
        <v>-32.162354000000001</v>
      </c>
      <c r="E335" s="100"/>
      <c r="F335" s="98"/>
      <c r="G335" s="43"/>
      <c r="H335" s="43"/>
      <c r="I335" s="43"/>
      <c r="L335" s="87"/>
      <c r="M335" s="87"/>
    </row>
    <row r="336" spans="2:13" x14ac:dyDescent="0.25">
      <c r="B336" s="87">
        <v>16092499050</v>
      </c>
      <c r="C336" s="87">
        <v>-25.198270999999998</v>
      </c>
      <c r="E336" s="100"/>
      <c r="F336" s="98"/>
      <c r="G336" s="43"/>
      <c r="H336" s="43"/>
      <c r="I336" s="43"/>
      <c r="L336" s="87"/>
      <c r="M336" s="87"/>
    </row>
    <row r="337" spans="2:13" x14ac:dyDescent="0.25">
      <c r="B337" s="87">
        <v>16149999000</v>
      </c>
      <c r="C337" s="87">
        <v>-20.515135000000001</v>
      </c>
      <c r="E337" s="100"/>
      <c r="F337" s="98"/>
      <c r="G337" s="43"/>
      <c r="H337" s="43"/>
      <c r="I337" s="43"/>
      <c r="L337" s="87"/>
      <c r="M337" s="87"/>
    </row>
    <row r="338" spans="2:13" x14ac:dyDescent="0.25">
      <c r="B338" s="87">
        <v>16207498950</v>
      </c>
      <c r="C338" s="87">
        <v>-19.687726999999999</v>
      </c>
      <c r="E338" s="100"/>
      <c r="F338" s="98"/>
      <c r="G338" s="43"/>
      <c r="H338" s="43"/>
      <c r="I338" s="43"/>
      <c r="L338" s="87"/>
      <c r="M338" s="87"/>
    </row>
    <row r="339" spans="2:13" x14ac:dyDescent="0.25">
      <c r="B339" s="87">
        <v>16264998900</v>
      </c>
      <c r="C339" s="87">
        <v>-19.289937999999999</v>
      </c>
      <c r="E339" s="100"/>
      <c r="F339" s="98"/>
      <c r="G339" s="43"/>
      <c r="H339" s="43"/>
      <c r="I339" s="43"/>
      <c r="L339" s="87"/>
      <c r="M339" s="87"/>
    </row>
    <row r="340" spans="2:13" x14ac:dyDescent="0.25">
      <c r="B340" s="87">
        <v>16322498850</v>
      </c>
      <c r="C340" s="87">
        <v>-17.612631</v>
      </c>
      <c r="E340" s="100"/>
      <c r="F340" s="98"/>
      <c r="G340" s="43"/>
      <c r="H340" s="43"/>
      <c r="I340" s="43"/>
      <c r="L340" s="87"/>
      <c r="M340" s="87"/>
    </row>
    <row r="341" spans="2:13" x14ac:dyDescent="0.25">
      <c r="B341" s="87">
        <v>16379998800</v>
      </c>
      <c r="C341" s="87">
        <v>-15.704319</v>
      </c>
      <c r="E341" s="100"/>
      <c r="F341" s="98"/>
      <c r="G341" s="43"/>
      <c r="H341" s="43"/>
      <c r="I341" s="43"/>
      <c r="L341" s="87"/>
      <c r="M341" s="87"/>
    </row>
    <row r="342" spans="2:13" x14ac:dyDescent="0.25">
      <c r="B342" s="87">
        <v>16437498750</v>
      </c>
      <c r="C342" s="87">
        <v>-14.457814000000001</v>
      </c>
      <c r="E342" s="100"/>
      <c r="F342" s="98"/>
      <c r="G342" s="43"/>
      <c r="H342" s="43"/>
      <c r="I342" s="43"/>
      <c r="L342" s="87"/>
      <c r="M342" s="87"/>
    </row>
    <row r="343" spans="2:13" x14ac:dyDescent="0.25">
      <c r="B343" s="87">
        <v>16494998700</v>
      </c>
      <c r="C343" s="87">
        <v>-13.267339</v>
      </c>
      <c r="E343" s="100"/>
      <c r="F343" s="98"/>
      <c r="G343" s="43"/>
      <c r="H343" s="43"/>
      <c r="I343" s="43"/>
      <c r="L343" s="87"/>
      <c r="M343" s="87"/>
    </row>
    <row r="344" spans="2:13" x14ac:dyDescent="0.25">
      <c r="B344" s="87">
        <v>16552498650</v>
      </c>
      <c r="C344" s="87">
        <v>-11.873609999999999</v>
      </c>
      <c r="E344" s="100"/>
      <c r="F344" s="98"/>
      <c r="G344" s="43"/>
      <c r="H344" s="43"/>
      <c r="I344" s="43"/>
      <c r="L344" s="87"/>
      <c r="M344" s="87"/>
    </row>
    <row r="345" spans="2:13" x14ac:dyDescent="0.25">
      <c r="B345" s="87">
        <v>16609998600</v>
      </c>
      <c r="C345" s="87">
        <v>-11.005205</v>
      </c>
      <c r="E345" s="100"/>
      <c r="F345" s="98"/>
      <c r="G345" s="43"/>
      <c r="H345" s="43"/>
      <c r="I345" s="43"/>
      <c r="L345" s="87"/>
      <c r="M345" s="87"/>
    </row>
    <row r="346" spans="2:13" x14ac:dyDescent="0.25">
      <c r="B346" s="87">
        <v>16667498550</v>
      </c>
      <c r="C346" s="87">
        <v>-10.667258</v>
      </c>
      <c r="E346" s="100"/>
      <c r="F346" s="98"/>
      <c r="G346" s="43"/>
      <c r="H346" s="43"/>
      <c r="I346" s="43"/>
      <c r="L346" s="87"/>
      <c r="M346" s="87"/>
    </row>
    <row r="347" spans="2:13" x14ac:dyDescent="0.25">
      <c r="B347" s="87">
        <v>16724998500</v>
      </c>
      <c r="C347" s="87">
        <v>-10.437979</v>
      </c>
      <c r="E347" s="100"/>
      <c r="F347" s="98"/>
      <c r="G347" s="43"/>
      <c r="H347" s="43"/>
      <c r="I347" s="43"/>
      <c r="L347" s="87"/>
      <c r="M347" s="87"/>
    </row>
    <row r="348" spans="2:13" x14ac:dyDescent="0.25">
      <c r="B348" s="87">
        <v>16782498450</v>
      </c>
      <c r="C348" s="87">
        <v>-9.8711137999999998</v>
      </c>
      <c r="E348" s="100"/>
      <c r="F348" s="98"/>
      <c r="G348" s="43"/>
      <c r="H348" s="43"/>
      <c r="I348" s="43"/>
      <c r="L348" s="87"/>
      <c r="M348" s="87"/>
    </row>
    <row r="349" spans="2:13" x14ac:dyDescent="0.25">
      <c r="B349" s="87">
        <v>16839998400</v>
      </c>
      <c r="C349" s="87">
        <v>-9.4277934999999999</v>
      </c>
      <c r="E349" s="100"/>
      <c r="F349" s="98"/>
      <c r="G349" s="43"/>
      <c r="H349" s="43"/>
      <c r="I349" s="43"/>
      <c r="L349" s="87"/>
      <c r="M349" s="87"/>
    </row>
    <row r="350" spans="2:13" x14ac:dyDescent="0.25">
      <c r="B350" s="87">
        <v>16897498350</v>
      </c>
      <c r="C350" s="87">
        <v>-9.1201533999999995</v>
      </c>
      <c r="E350" s="100"/>
      <c r="F350" s="98"/>
      <c r="G350" s="43"/>
      <c r="H350" s="43"/>
      <c r="I350" s="43"/>
      <c r="L350" s="87"/>
      <c r="M350" s="87"/>
    </row>
    <row r="351" spans="2:13" x14ac:dyDescent="0.25">
      <c r="B351" s="87">
        <v>16954998300</v>
      </c>
      <c r="C351" s="87">
        <v>-8.8858098999999999</v>
      </c>
      <c r="E351" s="100"/>
      <c r="F351" s="98"/>
      <c r="G351" s="43"/>
      <c r="H351" s="43"/>
      <c r="I351" s="43"/>
      <c r="L351" s="87"/>
      <c r="M351" s="87"/>
    </row>
    <row r="352" spans="2:13" x14ac:dyDescent="0.25">
      <c r="B352" s="87">
        <v>17012498250</v>
      </c>
      <c r="C352" s="87">
        <v>-8.5627555999999991</v>
      </c>
      <c r="E352" s="100"/>
      <c r="F352" s="98"/>
      <c r="G352" s="43"/>
      <c r="H352" s="43"/>
      <c r="I352" s="43"/>
      <c r="L352" s="87"/>
      <c r="M352" s="87"/>
    </row>
    <row r="353" spans="2:13" x14ac:dyDescent="0.25">
      <c r="B353" s="87">
        <v>17069998200</v>
      </c>
      <c r="C353" s="87">
        <v>-8.3179741000000007</v>
      </c>
      <c r="E353" s="100"/>
      <c r="F353" s="98"/>
      <c r="G353" s="43"/>
      <c r="H353" s="43"/>
      <c r="I353" s="43"/>
      <c r="L353" s="87"/>
      <c r="M353" s="87"/>
    </row>
    <row r="354" spans="2:13" x14ac:dyDescent="0.25">
      <c r="B354" s="87">
        <v>17127498150</v>
      </c>
      <c r="C354" s="87">
        <v>-8.2300252999999994</v>
      </c>
      <c r="E354" s="100"/>
      <c r="F354" s="98"/>
      <c r="G354" s="43"/>
      <c r="H354" s="43"/>
      <c r="I354" s="43"/>
      <c r="L354" s="87"/>
      <c r="M354" s="87"/>
    </row>
    <row r="355" spans="2:13" x14ac:dyDescent="0.25">
      <c r="B355" s="87">
        <v>17184998100</v>
      </c>
      <c r="C355" s="87">
        <v>-8.0775023000000008</v>
      </c>
      <c r="E355" s="100"/>
      <c r="F355" s="98"/>
      <c r="G355" s="43"/>
      <c r="H355" s="43"/>
      <c r="I355" s="43"/>
      <c r="L355" s="87"/>
      <c r="M355" s="87"/>
    </row>
    <row r="356" spans="2:13" x14ac:dyDescent="0.25">
      <c r="B356" s="87">
        <v>17242498050</v>
      </c>
      <c r="C356" s="87">
        <v>-7.9168415000000003</v>
      </c>
      <c r="E356" s="100"/>
      <c r="F356" s="98"/>
      <c r="G356" s="43"/>
      <c r="H356" s="43"/>
      <c r="I356" s="43"/>
      <c r="L356" s="87"/>
      <c r="M356" s="87"/>
    </row>
    <row r="357" spans="2:13" x14ac:dyDescent="0.25">
      <c r="B357" s="87">
        <v>17299998000</v>
      </c>
      <c r="C357" s="87">
        <v>-7.6601442999999998</v>
      </c>
      <c r="E357" s="100"/>
      <c r="F357" s="98"/>
      <c r="G357" s="43"/>
      <c r="H357" s="43"/>
      <c r="I357" s="43"/>
      <c r="L357" s="87"/>
      <c r="M357" s="87"/>
    </row>
    <row r="358" spans="2:13" x14ac:dyDescent="0.25">
      <c r="B358" s="87">
        <v>17357497950</v>
      </c>
      <c r="C358" s="87">
        <v>-7.6570368000000002</v>
      </c>
      <c r="E358" s="100"/>
      <c r="F358" s="98"/>
      <c r="G358" s="43"/>
      <c r="H358" s="43"/>
      <c r="I358" s="43"/>
      <c r="L358" s="87"/>
      <c r="M358" s="87"/>
    </row>
    <row r="359" spans="2:13" x14ac:dyDescent="0.25">
      <c r="B359" s="87">
        <v>17414997900</v>
      </c>
      <c r="C359" s="87">
        <v>-7.4914331000000001</v>
      </c>
      <c r="E359" s="100"/>
      <c r="F359" s="98"/>
      <c r="G359" s="43"/>
      <c r="H359" s="43"/>
      <c r="I359" s="43"/>
      <c r="L359" s="87"/>
      <c r="M359" s="87"/>
    </row>
    <row r="360" spans="2:13" x14ac:dyDescent="0.25">
      <c r="B360" s="87">
        <v>17472497850</v>
      </c>
      <c r="C360" s="87">
        <v>-7.4657941000000001</v>
      </c>
      <c r="E360" s="100"/>
      <c r="F360" s="98"/>
      <c r="G360" s="43"/>
      <c r="H360" s="43"/>
      <c r="I360" s="43"/>
      <c r="L360" s="87"/>
      <c r="M360" s="87"/>
    </row>
    <row r="361" spans="2:13" x14ac:dyDescent="0.25">
      <c r="B361" s="87">
        <v>17529997800</v>
      </c>
      <c r="C361" s="87">
        <v>-7.333075</v>
      </c>
      <c r="E361" s="100"/>
      <c r="F361" s="98"/>
      <c r="G361" s="43"/>
      <c r="H361" s="43"/>
      <c r="I361" s="43"/>
      <c r="L361" s="87"/>
      <c r="M361" s="87"/>
    </row>
    <row r="362" spans="2:13" x14ac:dyDescent="0.25">
      <c r="B362" s="87">
        <v>17587497750</v>
      </c>
      <c r="C362" s="87">
        <v>-7.3660864999999998</v>
      </c>
      <c r="E362" s="100"/>
      <c r="F362" s="98"/>
      <c r="G362" s="43"/>
      <c r="H362" s="43"/>
      <c r="I362" s="43"/>
      <c r="L362" s="87"/>
      <c r="M362" s="87"/>
    </row>
    <row r="363" spans="2:13" x14ac:dyDescent="0.25">
      <c r="B363" s="87">
        <v>17644997700</v>
      </c>
      <c r="C363" s="87">
        <v>-7.3236312999999997</v>
      </c>
      <c r="E363" s="100"/>
      <c r="F363" s="98"/>
      <c r="G363" s="43"/>
      <c r="H363" s="43"/>
      <c r="I363" s="43"/>
      <c r="L363" s="87"/>
      <c r="M363" s="87"/>
    </row>
    <row r="364" spans="2:13" x14ac:dyDescent="0.25">
      <c r="B364" s="87">
        <v>17702497650</v>
      </c>
      <c r="C364" s="87">
        <v>-7.2109655999999998</v>
      </c>
      <c r="E364" s="100"/>
      <c r="F364" s="98"/>
      <c r="G364" s="43"/>
      <c r="H364" s="43"/>
      <c r="I364" s="43"/>
      <c r="L364" s="87"/>
      <c r="M364" s="87"/>
    </row>
    <row r="365" spans="2:13" x14ac:dyDescent="0.25">
      <c r="B365" s="87">
        <v>17759997600</v>
      </c>
      <c r="C365" s="87">
        <v>-7.1168965999999996</v>
      </c>
      <c r="E365" s="100"/>
      <c r="F365" s="98"/>
      <c r="G365" s="43"/>
      <c r="H365" s="43"/>
      <c r="I365" s="43"/>
      <c r="L365" s="87"/>
      <c r="M365" s="87"/>
    </row>
    <row r="366" spans="2:13" x14ac:dyDescent="0.25">
      <c r="B366" s="87">
        <v>17817497550</v>
      </c>
      <c r="C366" s="87">
        <v>-6.9654708000000003</v>
      </c>
      <c r="E366" s="100"/>
      <c r="F366" s="98"/>
      <c r="G366" s="43"/>
      <c r="H366" s="43"/>
      <c r="I366" s="43"/>
      <c r="L366" s="87"/>
      <c r="M366" s="87"/>
    </row>
    <row r="367" spans="2:13" x14ac:dyDescent="0.25">
      <c r="B367" s="87">
        <v>17874997500</v>
      </c>
      <c r="C367" s="87">
        <v>-6.8994150000000003</v>
      </c>
      <c r="E367" s="100"/>
      <c r="F367" s="98"/>
      <c r="G367" s="43"/>
      <c r="H367" s="43"/>
      <c r="I367" s="43"/>
      <c r="L367" s="87"/>
      <c r="M367" s="87"/>
    </row>
    <row r="368" spans="2:13" x14ac:dyDescent="0.25">
      <c r="B368" s="87">
        <v>17932497450</v>
      </c>
      <c r="C368" s="87">
        <v>-6.8149499999999996</v>
      </c>
      <c r="E368" s="100"/>
      <c r="L368" s="87"/>
      <c r="M368" s="87"/>
    </row>
    <row r="369" spans="2:13" x14ac:dyDescent="0.25">
      <c r="B369" s="87">
        <v>17989997400</v>
      </c>
      <c r="C369" s="87">
        <v>-6.8423828999999996</v>
      </c>
      <c r="E369" s="100"/>
      <c r="L369" s="87"/>
      <c r="M369" s="87"/>
    </row>
    <row r="370" spans="2:13" x14ac:dyDescent="0.25">
      <c r="B370" s="87">
        <v>18047497350</v>
      </c>
      <c r="C370" s="87">
        <v>-6.7718644000000001</v>
      </c>
      <c r="E370" s="100"/>
      <c r="L370" s="87"/>
      <c r="M370" s="87"/>
    </row>
    <row r="371" spans="2:13" x14ac:dyDescent="0.25">
      <c r="B371" s="87">
        <v>18104997300</v>
      </c>
      <c r="C371" s="87">
        <v>-6.7249489000000002</v>
      </c>
      <c r="E371" s="100"/>
      <c r="L371" s="87"/>
      <c r="M371" s="87"/>
    </row>
    <row r="372" spans="2:13" x14ac:dyDescent="0.25">
      <c r="B372" s="87">
        <v>18162497250</v>
      </c>
      <c r="C372" s="87">
        <v>-6.6839614000000003</v>
      </c>
      <c r="E372" s="100"/>
      <c r="L372" s="87"/>
      <c r="M372" s="87"/>
    </row>
    <row r="373" spans="2:13" x14ac:dyDescent="0.25">
      <c r="B373" s="87">
        <v>18219997200</v>
      </c>
      <c r="C373" s="87">
        <v>-6.6845569999999999</v>
      </c>
      <c r="E373" s="100"/>
      <c r="L373" s="87"/>
      <c r="M373" s="87"/>
    </row>
    <row r="374" spans="2:13" x14ac:dyDescent="0.25">
      <c r="B374" s="87">
        <v>18277497150</v>
      </c>
      <c r="C374" s="87">
        <v>-6.6460667000000004</v>
      </c>
      <c r="E374" s="100"/>
      <c r="L374" s="87"/>
      <c r="M374" s="87"/>
    </row>
    <row r="375" spans="2:13" x14ac:dyDescent="0.25">
      <c r="B375" s="87">
        <v>18334997100</v>
      </c>
      <c r="C375" s="87">
        <v>-6.5689210999999998</v>
      </c>
      <c r="E375" s="100"/>
      <c r="L375" s="87"/>
      <c r="M375" s="87"/>
    </row>
    <row r="376" spans="2:13" x14ac:dyDescent="0.25">
      <c r="B376" s="87">
        <v>18392497050</v>
      </c>
      <c r="C376" s="87">
        <v>-6.6268314999999998</v>
      </c>
      <c r="E376" s="100"/>
      <c r="L376" s="87"/>
      <c r="M376" s="87"/>
    </row>
    <row r="377" spans="2:13" x14ac:dyDescent="0.25">
      <c r="B377" s="87">
        <v>18449997000</v>
      </c>
      <c r="C377" s="87">
        <v>-6.6079397000000002</v>
      </c>
      <c r="E377" s="100"/>
      <c r="L377" s="87"/>
      <c r="M377" s="87"/>
    </row>
    <row r="378" spans="2:13" x14ac:dyDescent="0.25">
      <c r="B378" s="87">
        <v>18507496950</v>
      </c>
      <c r="C378" s="87">
        <v>-6.5988921999999999</v>
      </c>
      <c r="E378" s="100"/>
      <c r="L378" s="87"/>
      <c r="M378" s="87"/>
    </row>
    <row r="379" spans="2:13" x14ac:dyDescent="0.25">
      <c r="B379" s="87">
        <v>18564996900</v>
      </c>
      <c r="C379" s="87">
        <v>-6.4633612999999999</v>
      </c>
      <c r="E379" s="100"/>
      <c r="L379" s="87"/>
      <c r="M379" s="87"/>
    </row>
    <row r="380" spans="2:13" x14ac:dyDescent="0.25">
      <c r="B380" s="87">
        <v>18622496850</v>
      </c>
      <c r="C380" s="87">
        <v>-6.4341235000000001</v>
      </c>
      <c r="E380" s="100"/>
      <c r="L380" s="87"/>
      <c r="M380" s="87"/>
    </row>
    <row r="381" spans="2:13" x14ac:dyDescent="0.25">
      <c r="B381" s="87">
        <v>18679996800</v>
      </c>
      <c r="C381" s="87">
        <v>-6.3860922000000002</v>
      </c>
      <c r="E381" s="100"/>
      <c r="L381" s="87"/>
      <c r="M381" s="87"/>
    </row>
    <row r="382" spans="2:13" x14ac:dyDescent="0.25">
      <c r="B382" s="87">
        <v>18737496750</v>
      </c>
      <c r="C382" s="87">
        <v>-6.3570576000000001</v>
      </c>
      <c r="L382" s="87"/>
      <c r="M382" s="87"/>
    </row>
    <row r="383" spans="2:13" x14ac:dyDescent="0.25">
      <c r="B383" s="87">
        <v>18794996700</v>
      </c>
      <c r="C383" s="87">
        <v>-6.2692747000000004</v>
      </c>
      <c r="L383" s="87"/>
      <c r="M383" s="87"/>
    </row>
    <row r="384" spans="2:13" x14ac:dyDescent="0.25">
      <c r="B384" s="87">
        <v>18852496650</v>
      </c>
      <c r="C384" s="87">
        <v>-6.1707124999999996</v>
      </c>
      <c r="L384" s="87"/>
      <c r="M384" s="87"/>
    </row>
    <row r="385" spans="2:13" x14ac:dyDescent="0.25">
      <c r="B385" s="87">
        <v>18909996600</v>
      </c>
      <c r="C385" s="87">
        <v>-6.1039494999999997</v>
      </c>
      <c r="L385" s="87"/>
      <c r="M385" s="87"/>
    </row>
    <row r="386" spans="2:13" x14ac:dyDescent="0.25">
      <c r="B386" s="87">
        <v>18967496550</v>
      </c>
      <c r="C386" s="87">
        <v>-6.0716238000000002</v>
      </c>
      <c r="L386" s="87"/>
      <c r="M386" s="87"/>
    </row>
    <row r="387" spans="2:13" x14ac:dyDescent="0.25">
      <c r="B387" s="87">
        <v>19024996500</v>
      </c>
      <c r="C387" s="87">
        <v>-6.0345411000000002</v>
      </c>
      <c r="L387" s="87"/>
      <c r="M387" s="87"/>
    </row>
    <row r="388" spans="2:13" x14ac:dyDescent="0.25">
      <c r="B388" s="87">
        <v>19082496450</v>
      </c>
      <c r="C388" s="87">
        <v>-5.9320712000000002</v>
      </c>
      <c r="L388" s="87"/>
      <c r="M388" s="87"/>
    </row>
    <row r="389" spans="2:13" x14ac:dyDescent="0.25">
      <c r="B389" s="87">
        <v>19139996400</v>
      </c>
      <c r="C389" s="87">
        <v>-5.8899527000000003</v>
      </c>
      <c r="L389" s="87"/>
      <c r="M389" s="87"/>
    </row>
    <row r="390" spans="2:13" x14ac:dyDescent="0.25">
      <c r="B390" s="87">
        <v>19197496350</v>
      </c>
      <c r="C390" s="87">
        <v>-5.8462056999999996</v>
      </c>
      <c r="L390" s="87"/>
      <c r="M390" s="87"/>
    </row>
    <row r="391" spans="2:13" x14ac:dyDescent="0.25">
      <c r="B391" s="87">
        <v>19254996300</v>
      </c>
      <c r="C391" s="87">
        <v>-5.8367633999999997</v>
      </c>
      <c r="L391" s="87"/>
      <c r="M391" s="87"/>
    </row>
    <row r="392" spans="2:13" x14ac:dyDescent="0.25">
      <c r="B392" s="87">
        <v>19312496250</v>
      </c>
      <c r="C392" s="87">
        <v>-5.7929263000000004</v>
      </c>
      <c r="L392" s="87"/>
      <c r="M392" s="87"/>
    </row>
    <row r="393" spans="2:13" x14ac:dyDescent="0.25">
      <c r="B393" s="87">
        <v>19369996200</v>
      </c>
      <c r="C393" s="87">
        <v>-5.7669578000000001</v>
      </c>
      <c r="L393" s="87"/>
      <c r="M393" s="87"/>
    </row>
    <row r="394" spans="2:13" x14ac:dyDescent="0.25">
      <c r="B394" s="87">
        <v>19427496150</v>
      </c>
      <c r="C394" s="87">
        <v>-5.8221745</v>
      </c>
      <c r="L394" s="87"/>
      <c r="M394" s="87"/>
    </row>
    <row r="395" spans="2:13" x14ac:dyDescent="0.25">
      <c r="B395" s="87">
        <v>19484996100</v>
      </c>
      <c r="C395" s="87">
        <v>-5.8189539999999997</v>
      </c>
      <c r="L395" s="87"/>
      <c r="M395" s="87"/>
    </row>
    <row r="396" spans="2:13" x14ac:dyDescent="0.25">
      <c r="B396" s="87">
        <v>19542496050</v>
      </c>
      <c r="C396" s="87">
        <v>-5.8401569999999996</v>
      </c>
      <c r="L396" s="87"/>
      <c r="M396" s="87"/>
    </row>
    <row r="397" spans="2:13" x14ac:dyDescent="0.25">
      <c r="B397" s="87">
        <v>19599996000</v>
      </c>
      <c r="C397" s="87">
        <v>-5.8241820000000004</v>
      </c>
      <c r="L397" s="87"/>
      <c r="M397" s="87"/>
    </row>
    <row r="398" spans="2:13" x14ac:dyDescent="0.25">
      <c r="B398" s="87">
        <v>19657495950</v>
      </c>
      <c r="C398" s="87">
        <v>-5.8505073000000003</v>
      </c>
      <c r="L398" s="87"/>
      <c r="M398" s="87"/>
    </row>
    <row r="399" spans="2:13" x14ac:dyDescent="0.25">
      <c r="B399" s="87">
        <v>19714995900</v>
      </c>
      <c r="C399" s="87">
        <v>-5.8526677999999999</v>
      </c>
      <c r="L399" s="87"/>
      <c r="M399" s="87"/>
    </row>
    <row r="400" spans="2:13" x14ac:dyDescent="0.25">
      <c r="B400" s="87">
        <v>19772495850</v>
      </c>
      <c r="C400" s="87">
        <v>-5.8338736999999998</v>
      </c>
      <c r="L400" s="87"/>
      <c r="M400" s="87"/>
    </row>
    <row r="401" spans="2:13" x14ac:dyDescent="0.25">
      <c r="B401" s="87">
        <v>19829995800</v>
      </c>
      <c r="C401" s="87">
        <v>-5.8037213999999997</v>
      </c>
      <c r="L401" s="87"/>
      <c r="M401" s="87"/>
    </row>
    <row r="402" spans="2:13" x14ac:dyDescent="0.25">
      <c r="B402" s="87">
        <v>19887495750</v>
      </c>
      <c r="C402" s="87">
        <v>-5.8139839000000002</v>
      </c>
      <c r="L402" s="87"/>
      <c r="M402" s="87"/>
    </row>
    <row r="403" spans="2:13" x14ac:dyDescent="0.25">
      <c r="B403" s="87">
        <v>19944995700</v>
      </c>
      <c r="C403" s="87">
        <v>-5.8196526000000004</v>
      </c>
      <c r="L403" s="87"/>
      <c r="M403" s="87"/>
    </row>
    <row r="404" spans="2:13" x14ac:dyDescent="0.25">
      <c r="B404" s="87">
        <v>20002495650</v>
      </c>
      <c r="C404" s="87">
        <v>-5.8344936000000001</v>
      </c>
      <c r="L404" s="87"/>
      <c r="M404" s="87"/>
    </row>
    <row r="405" spans="2:13" x14ac:dyDescent="0.25">
      <c r="B405" s="87">
        <v>20059995600</v>
      </c>
      <c r="C405" s="87">
        <v>-5.8584804999999998</v>
      </c>
      <c r="L405" s="87"/>
      <c r="M405" s="87"/>
    </row>
    <row r="406" spans="2:13" x14ac:dyDescent="0.25">
      <c r="B406" s="87">
        <v>20117495550</v>
      </c>
      <c r="C406" s="87">
        <v>-5.8606566999999998</v>
      </c>
      <c r="L406" s="87"/>
      <c r="M406" s="87"/>
    </row>
    <row r="407" spans="2:13" x14ac:dyDescent="0.25">
      <c r="B407" s="87">
        <v>20174995500</v>
      </c>
      <c r="C407" s="87">
        <v>-5.9044819000000004</v>
      </c>
      <c r="L407" s="87"/>
      <c r="M407" s="87"/>
    </row>
    <row r="408" spans="2:13" x14ac:dyDescent="0.25">
      <c r="B408" s="87">
        <v>20232495450</v>
      </c>
      <c r="C408" s="87">
        <v>-5.8652686999999997</v>
      </c>
      <c r="L408" s="87"/>
      <c r="M408" s="87"/>
    </row>
    <row r="409" spans="2:13" x14ac:dyDescent="0.25">
      <c r="B409" s="87">
        <v>20289995400</v>
      </c>
      <c r="C409" s="87">
        <v>-5.9235496999999997</v>
      </c>
      <c r="L409" s="87"/>
      <c r="M409" s="87"/>
    </row>
    <row r="410" spans="2:13" x14ac:dyDescent="0.25">
      <c r="B410" s="87">
        <v>20347495350</v>
      </c>
      <c r="C410" s="87">
        <v>-5.9482422000000001</v>
      </c>
      <c r="L410" s="87"/>
      <c r="M410" s="87"/>
    </row>
    <row r="411" spans="2:13" x14ac:dyDescent="0.25">
      <c r="B411" s="87">
        <v>20404995300</v>
      </c>
      <c r="C411" s="87">
        <v>-5.9753470000000002</v>
      </c>
      <c r="L411" s="87"/>
      <c r="M411" s="87"/>
    </row>
    <row r="412" spans="2:13" x14ac:dyDescent="0.25">
      <c r="B412" s="87">
        <v>20462495250</v>
      </c>
      <c r="C412" s="87">
        <v>-6.0040497999999998</v>
      </c>
      <c r="L412" s="87"/>
      <c r="M412" s="87"/>
    </row>
    <row r="413" spans="2:13" x14ac:dyDescent="0.25">
      <c r="B413" s="87">
        <v>20519995200</v>
      </c>
      <c r="C413" s="87">
        <v>-6.0167831999999999</v>
      </c>
      <c r="L413" s="87"/>
      <c r="M413" s="87"/>
    </row>
    <row r="414" spans="2:13" x14ac:dyDescent="0.25">
      <c r="B414" s="87">
        <v>20577495150</v>
      </c>
      <c r="C414" s="87">
        <v>-6.0622581999999996</v>
      </c>
      <c r="L414" s="87"/>
      <c r="M414" s="87"/>
    </row>
    <row r="415" spans="2:13" x14ac:dyDescent="0.25">
      <c r="B415" s="87">
        <v>20634995100</v>
      </c>
      <c r="C415" s="87">
        <v>-6.0440630999999998</v>
      </c>
      <c r="L415" s="87"/>
      <c r="M415" s="87"/>
    </row>
    <row r="416" spans="2:13" x14ac:dyDescent="0.25">
      <c r="B416" s="87">
        <v>20692495050</v>
      </c>
      <c r="C416" s="87">
        <v>-6.0745291999999997</v>
      </c>
      <c r="L416" s="87"/>
      <c r="M416" s="87"/>
    </row>
    <row r="417" spans="2:13" x14ac:dyDescent="0.25">
      <c r="B417" s="87">
        <v>20749995000</v>
      </c>
      <c r="C417" s="87">
        <v>-6.1077971</v>
      </c>
      <c r="L417" s="87"/>
      <c r="M417" s="87"/>
    </row>
    <row r="418" spans="2:13" x14ac:dyDescent="0.25">
      <c r="B418" s="87">
        <v>20807494950</v>
      </c>
      <c r="C418" s="87">
        <v>-6.1562885999999999</v>
      </c>
      <c r="L418" s="87"/>
      <c r="M418" s="87"/>
    </row>
    <row r="419" spans="2:13" x14ac:dyDescent="0.25">
      <c r="B419" s="87">
        <v>20864994900</v>
      </c>
      <c r="C419" s="87">
        <v>-6.2226476999999996</v>
      </c>
      <c r="L419" s="87"/>
      <c r="M419" s="87"/>
    </row>
    <row r="420" spans="2:13" x14ac:dyDescent="0.25">
      <c r="B420" s="87">
        <v>20922494850</v>
      </c>
      <c r="C420" s="87">
        <v>-6.2913017</v>
      </c>
      <c r="L420" s="87"/>
      <c r="M420" s="87"/>
    </row>
    <row r="421" spans="2:13" x14ac:dyDescent="0.25">
      <c r="B421" s="87">
        <v>20979994800</v>
      </c>
      <c r="C421" s="87">
        <v>-6.3403233999999999</v>
      </c>
      <c r="L421" s="87"/>
      <c r="M421" s="87"/>
    </row>
    <row r="422" spans="2:13" x14ac:dyDescent="0.25">
      <c r="B422" s="87">
        <v>21000000000</v>
      </c>
      <c r="C422" s="87">
        <v>-6.3454002999999997</v>
      </c>
      <c r="L422" s="87"/>
      <c r="M422" s="87"/>
    </row>
    <row r="423" spans="2:13" x14ac:dyDescent="0.25">
      <c r="B423" s="87">
        <v>21155000000</v>
      </c>
      <c r="C423" s="87">
        <v>-6.8401059999999996</v>
      </c>
      <c r="L423" s="87"/>
      <c r="M423" s="87"/>
    </row>
    <row r="424" spans="2:13" x14ac:dyDescent="0.25">
      <c r="B424" s="87">
        <v>21310000000</v>
      </c>
      <c r="C424" s="87">
        <v>-7.0268883999999998</v>
      </c>
      <c r="L424" s="87"/>
      <c r="M424" s="87"/>
    </row>
    <row r="425" spans="2:13" x14ac:dyDescent="0.25">
      <c r="B425" s="87">
        <v>21465000000</v>
      </c>
      <c r="C425" s="87">
        <v>-7.4524999000000003</v>
      </c>
      <c r="L425" s="87"/>
      <c r="M425" s="87"/>
    </row>
    <row r="426" spans="2:13" x14ac:dyDescent="0.25">
      <c r="B426" s="87">
        <v>21620000000</v>
      </c>
      <c r="C426" s="87">
        <v>-7.3194466</v>
      </c>
      <c r="L426" s="87"/>
      <c r="M426" s="87"/>
    </row>
    <row r="427" spans="2:13" x14ac:dyDescent="0.25">
      <c r="B427" s="87">
        <v>21775000000</v>
      </c>
      <c r="C427" s="87">
        <v>-7.3519940000000004</v>
      </c>
      <c r="L427" s="87"/>
      <c r="M427" s="87"/>
    </row>
    <row r="428" spans="2:13" x14ac:dyDescent="0.25">
      <c r="B428" s="87">
        <v>21930000000</v>
      </c>
      <c r="C428" s="87">
        <v>-6.9815316000000003</v>
      </c>
      <c r="L428" s="87"/>
      <c r="M428" s="87"/>
    </row>
    <row r="429" spans="2:13" x14ac:dyDescent="0.25">
      <c r="B429" s="87">
        <v>22085000000</v>
      </c>
      <c r="C429" s="87">
        <v>-6.8495917000000004</v>
      </c>
      <c r="L429" s="87"/>
      <c r="M429" s="87"/>
    </row>
    <row r="430" spans="2:13" x14ac:dyDescent="0.25">
      <c r="B430" s="87">
        <v>22240000000</v>
      </c>
      <c r="C430" s="87">
        <v>-6.5564117</v>
      </c>
      <c r="L430" s="87"/>
      <c r="M430" s="87"/>
    </row>
    <row r="431" spans="2:13" x14ac:dyDescent="0.25">
      <c r="B431" s="87">
        <v>22395000000</v>
      </c>
      <c r="C431" s="87">
        <v>-6.5843425</v>
      </c>
      <c r="L431" s="87"/>
      <c r="M431" s="87"/>
    </row>
    <row r="432" spans="2:13" x14ac:dyDescent="0.25">
      <c r="B432" s="87">
        <v>22550000000</v>
      </c>
      <c r="C432" s="87">
        <v>-6.5332908999999999</v>
      </c>
      <c r="L432" s="87"/>
      <c r="M432" s="87"/>
    </row>
    <row r="433" spans="2:13" x14ac:dyDescent="0.25">
      <c r="B433" s="87">
        <v>22705000000</v>
      </c>
      <c r="C433" s="87">
        <v>-6.7108059000000004</v>
      </c>
      <c r="L433" s="87"/>
      <c r="M433" s="87"/>
    </row>
    <row r="434" spans="2:13" x14ac:dyDescent="0.25">
      <c r="B434" s="87">
        <v>22860000000</v>
      </c>
      <c r="C434" s="87">
        <v>-6.6012769000000002</v>
      </c>
      <c r="L434" s="87"/>
      <c r="M434" s="87"/>
    </row>
    <row r="435" spans="2:13" x14ac:dyDescent="0.25">
      <c r="B435" s="87">
        <v>23015000000</v>
      </c>
      <c r="C435" s="87">
        <v>-6.7333869999999996</v>
      </c>
      <c r="L435" s="87"/>
      <c r="M435" s="87"/>
    </row>
    <row r="436" spans="2:13" x14ac:dyDescent="0.25">
      <c r="B436" s="87">
        <v>23170000000</v>
      </c>
      <c r="C436" s="87">
        <v>-6.6648297000000003</v>
      </c>
      <c r="L436" s="87"/>
      <c r="M436" s="87"/>
    </row>
    <row r="437" spans="2:13" x14ac:dyDescent="0.25">
      <c r="B437" s="87">
        <v>23325000000</v>
      </c>
      <c r="C437" s="87">
        <v>-6.9755592000000002</v>
      </c>
      <c r="L437" s="87"/>
      <c r="M437" s="87"/>
    </row>
    <row r="438" spans="2:13" x14ac:dyDescent="0.25">
      <c r="B438" s="87">
        <v>23480000000</v>
      </c>
      <c r="C438" s="87">
        <v>-6.9771675999999996</v>
      </c>
      <c r="L438" s="87"/>
      <c r="M438" s="87"/>
    </row>
    <row r="439" spans="2:13" x14ac:dyDescent="0.25">
      <c r="B439" s="87">
        <v>23635000000</v>
      </c>
      <c r="C439" s="87">
        <v>-7.0672483000000001</v>
      </c>
      <c r="L439" s="87"/>
      <c r="M439" s="87"/>
    </row>
    <row r="440" spans="2:13" x14ac:dyDescent="0.25">
      <c r="B440" s="87">
        <v>23790000000</v>
      </c>
      <c r="C440" s="87">
        <v>-7.2129158999999996</v>
      </c>
      <c r="L440" s="87"/>
      <c r="M440" s="87"/>
    </row>
    <row r="441" spans="2:13" x14ac:dyDescent="0.25">
      <c r="B441" s="87">
        <v>23945000000</v>
      </c>
      <c r="C441" s="87">
        <v>-7.3362202999999999</v>
      </c>
      <c r="L441" s="87"/>
      <c r="M441" s="87"/>
    </row>
    <row r="442" spans="2:13" x14ac:dyDescent="0.25">
      <c r="B442" s="87">
        <v>24100000000</v>
      </c>
      <c r="C442" s="87">
        <v>-7.3500465999999998</v>
      </c>
      <c r="L442" s="87"/>
      <c r="M442" s="87"/>
    </row>
    <row r="443" spans="2:13" x14ac:dyDescent="0.25">
      <c r="B443" s="87">
        <v>24255000000</v>
      </c>
      <c r="C443" s="87">
        <v>-7.3324484999999999</v>
      </c>
      <c r="L443" s="87"/>
      <c r="M443" s="87"/>
    </row>
    <row r="444" spans="2:13" x14ac:dyDescent="0.25">
      <c r="B444" s="87">
        <v>24410000000</v>
      </c>
      <c r="C444" s="87">
        <v>-7.4224410000000001</v>
      </c>
      <c r="L444" s="87"/>
      <c r="M444" s="87"/>
    </row>
    <row r="445" spans="2:13" x14ac:dyDescent="0.25">
      <c r="B445" s="87">
        <v>24565000000</v>
      </c>
      <c r="C445" s="87">
        <v>-7.2593350000000001</v>
      </c>
      <c r="L445" s="87"/>
      <c r="M445" s="87"/>
    </row>
    <row r="446" spans="2:13" x14ac:dyDescent="0.25">
      <c r="B446" s="87">
        <v>24720000000</v>
      </c>
      <c r="C446" s="87">
        <v>-7.2960805999999998</v>
      </c>
      <c r="L446" s="87"/>
      <c r="M446" s="87"/>
    </row>
    <row r="447" spans="2:13" x14ac:dyDescent="0.25">
      <c r="B447" s="87">
        <v>24875000000</v>
      </c>
      <c r="C447" s="87">
        <v>-7.0674042999999998</v>
      </c>
      <c r="L447" s="87"/>
      <c r="M447" s="87"/>
    </row>
    <row r="448" spans="2:13" x14ac:dyDescent="0.25">
      <c r="B448" s="87">
        <v>25030000000</v>
      </c>
      <c r="C448" s="87">
        <v>-7.0682492000000003</v>
      </c>
      <c r="L448" s="87"/>
      <c r="M448" s="87"/>
    </row>
    <row r="449" spans="2:13" x14ac:dyDescent="0.25">
      <c r="B449" s="87">
        <v>25185000000</v>
      </c>
      <c r="C449" s="87">
        <v>-6.9735126000000003</v>
      </c>
      <c r="L449" s="87"/>
      <c r="M449" s="87"/>
    </row>
    <row r="450" spans="2:13" x14ac:dyDescent="0.25">
      <c r="B450" s="87">
        <v>25340000000</v>
      </c>
      <c r="C450" s="87">
        <v>-7.0158905999999996</v>
      </c>
      <c r="L450" s="87"/>
      <c r="M450" s="87"/>
    </row>
    <row r="451" spans="2:13" x14ac:dyDescent="0.25">
      <c r="B451" s="87">
        <v>25495000000</v>
      </c>
      <c r="C451" s="87">
        <v>-6.9841012999999998</v>
      </c>
      <c r="L451" s="87"/>
      <c r="M451" s="87"/>
    </row>
    <row r="452" spans="2:13" x14ac:dyDescent="0.25">
      <c r="B452" s="87">
        <v>25650000000</v>
      </c>
      <c r="C452" s="87">
        <v>-7.0008477999999998</v>
      </c>
      <c r="L452" s="87"/>
      <c r="M452" s="87"/>
    </row>
    <row r="453" spans="2:13" x14ac:dyDescent="0.25">
      <c r="B453" s="87">
        <v>25805000000</v>
      </c>
      <c r="C453" s="87">
        <v>-6.9113692999999996</v>
      </c>
      <c r="L453" s="87"/>
      <c r="M453" s="87"/>
    </row>
    <row r="454" spans="2:13" x14ac:dyDescent="0.25">
      <c r="B454" s="87">
        <v>25960000000</v>
      </c>
      <c r="C454" s="87">
        <v>-7.0207338000000004</v>
      </c>
      <c r="L454" s="87"/>
      <c r="M454" s="87"/>
    </row>
    <row r="455" spans="2:13" x14ac:dyDescent="0.25">
      <c r="B455" s="87">
        <v>26115000000</v>
      </c>
      <c r="C455" s="87">
        <v>-7.0062213</v>
      </c>
      <c r="L455" s="87"/>
      <c r="M455" s="87"/>
    </row>
    <row r="456" spans="2:13" x14ac:dyDescent="0.25">
      <c r="B456" s="87">
        <v>26270000000</v>
      </c>
      <c r="C456" s="87">
        <v>-7.1454820999999997</v>
      </c>
      <c r="L456" s="87"/>
      <c r="M456" s="87"/>
    </row>
    <row r="457" spans="2:13" x14ac:dyDescent="0.25">
      <c r="B457" s="87">
        <v>26425000000</v>
      </c>
      <c r="C457" s="87">
        <v>-7.0317186999999999</v>
      </c>
      <c r="L457" s="87"/>
      <c r="M457" s="87"/>
    </row>
    <row r="458" spans="2:13" x14ac:dyDescent="0.25">
      <c r="B458" s="87">
        <v>26580000000</v>
      </c>
      <c r="C458" s="87">
        <v>-7.1755184999999999</v>
      </c>
      <c r="L458" s="87"/>
      <c r="M458" s="87"/>
    </row>
    <row r="459" spans="2:13" x14ac:dyDescent="0.25">
      <c r="B459" s="87">
        <v>26735000000</v>
      </c>
      <c r="C459" s="87">
        <v>-7.327826</v>
      </c>
      <c r="L459" s="87"/>
      <c r="M459" s="87"/>
    </row>
    <row r="460" spans="2:13" x14ac:dyDescent="0.25">
      <c r="B460" s="87">
        <v>26890000000</v>
      </c>
      <c r="C460" s="87">
        <v>-7.6503591999999996</v>
      </c>
      <c r="L460" s="87"/>
      <c r="M460" s="87"/>
    </row>
    <row r="461" spans="2:13" x14ac:dyDescent="0.25">
      <c r="B461" s="87">
        <v>27045000000</v>
      </c>
      <c r="C461" s="87">
        <v>-7.8339219</v>
      </c>
      <c r="L461" s="87"/>
      <c r="M461" s="87"/>
    </row>
    <row r="462" spans="2:13" x14ac:dyDescent="0.25">
      <c r="B462" s="87">
        <v>27200000000</v>
      </c>
      <c r="C462" s="87">
        <v>-8.0936556</v>
      </c>
      <c r="L462" s="87"/>
      <c r="M462" s="87"/>
    </row>
    <row r="463" spans="2:13" x14ac:dyDescent="0.25">
      <c r="B463" s="87">
        <v>27355000000</v>
      </c>
      <c r="C463" s="87">
        <v>-8.2854767000000002</v>
      </c>
      <c r="L463" s="87"/>
      <c r="M463" s="87"/>
    </row>
    <row r="464" spans="2:13" x14ac:dyDescent="0.25">
      <c r="B464" s="87">
        <v>27510000000</v>
      </c>
      <c r="C464" s="87">
        <v>-8.5211077</v>
      </c>
      <c r="L464" s="87"/>
      <c r="M464" s="87"/>
    </row>
    <row r="465" spans="2:13" x14ac:dyDescent="0.25">
      <c r="B465" s="87">
        <v>27665000000</v>
      </c>
      <c r="C465" s="87">
        <v>-8.6442680000000003</v>
      </c>
      <c r="L465" s="87"/>
      <c r="M465" s="87"/>
    </row>
    <row r="466" spans="2:13" x14ac:dyDescent="0.25">
      <c r="B466" s="87">
        <v>27820000000</v>
      </c>
      <c r="C466" s="87">
        <v>-8.1935357999999994</v>
      </c>
      <c r="L466" s="87"/>
      <c r="M466" s="87"/>
    </row>
    <row r="467" spans="2:13" x14ac:dyDescent="0.25">
      <c r="B467" s="87">
        <v>27975000000</v>
      </c>
      <c r="C467" s="87">
        <v>-8.0054388000000003</v>
      </c>
      <c r="L467" s="87"/>
      <c r="M467" s="87"/>
    </row>
    <row r="468" spans="2:13" x14ac:dyDescent="0.25">
      <c r="B468" s="87">
        <v>28130000000</v>
      </c>
      <c r="C468" s="87">
        <v>-7.8463244000000003</v>
      </c>
      <c r="L468" s="87"/>
      <c r="M468" s="87"/>
    </row>
    <row r="469" spans="2:13" x14ac:dyDescent="0.25">
      <c r="B469" s="87">
        <v>28285000000</v>
      </c>
      <c r="C469" s="87">
        <v>-7.9400148000000002</v>
      </c>
      <c r="L469" s="87"/>
      <c r="M469" s="87"/>
    </row>
    <row r="470" spans="2:13" x14ac:dyDescent="0.25">
      <c r="B470" s="87">
        <v>28440000000</v>
      </c>
      <c r="C470" s="87">
        <v>-7.8661365999999999</v>
      </c>
      <c r="L470" s="87"/>
      <c r="M470" s="87"/>
    </row>
    <row r="471" spans="2:13" x14ac:dyDescent="0.25">
      <c r="B471" s="87">
        <v>28595000000</v>
      </c>
      <c r="C471" s="87">
        <v>-7.9676738</v>
      </c>
      <c r="L471" s="87"/>
      <c r="M471" s="87"/>
    </row>
    <row r="472" spans="2:13" x14ac:dyDescent="0.25">
      <c r="B472" s="87">
        <v>28750000000</v>
      </c>
      <c r="C472" s="87">
        <v>-7.9785633000000002</v>
      </c>
      <c r="L472" s="87"/>
      <c r="M472" s="87"/>
    </row>
    <row r="473" spans="2:13" x14ac:dyDescent="0.25">
      <c r="B473" s="87">
        <v>28905000000</v>
      </c>
      <c r="C473" s="87">
        <v>-8.2459555000000009</v>
      </c>
      <c r="L473" s="87"/>
      <c r="M473" s="87"/>
    </row>
    <row r="474" spans="2:13" x14ac:dyDescent="0.25">
      <c r="B474" s="87">
        <v>29060000000</v>
      </c>
      <c r="C474" s="87">
        <v>-8.3426007999999996</v>
      </c>
      <c r="L474" s="87"/>
      <c r="M474" s="87"/>
    </row>
    <row r="475" spans="2:13" x14ac:dyDescent="0.25">
      <c r="B475" s="87">
        <v>29215000000</v>
      </c>
      <c r="C475" s="87">
        <v>-9.2122878999999998</v>
      </c>
      <c r="L475" s="87"/>
      <c r="M475" s="87"/>
    </row>
    <row r="476" spans="2:13" x14ac:dyDescent="0.25">
      <c r="B476" s="87">
        <v>29370000000</v>
      </c>
      <c r="C476" s="87">
        <v>-9.7934742000000004</v>
      </c>
      <c r="L476" s="87"/>
      <c r="M476" s="87"/>
    </row>
    <row r="477" spans="2:13" x14ac:dyDescent="0.25">
      <c r="B477" s="87">
        <v>29525000000</v>
      </c>
      <c r="C477" s="87">
        <v>-10.930308</v>
      </c>
      <c r="L477" s="87"/>
      <c r="M477" s="87"/>
    </row>
    <row r="478" spans="2:13" x14ac:dyDescent="0.25">
      <c r="B478" s="87">
        <v>29680000000</v>
      </c>
      <c r="C478" s="87">
        <v>-11.789399</v>
      </c>
      <c r="L478" s="87"/>
      <c r="M478" s="87"/>
    </row>
    <row r="479" spans="2:13" x14ac:dyDescent="0.25">
      <c r="B479" s="87">
        <v>29835000000</v>
      </c>
      <c r="C479" s="87">
        <v>-13.488004</v>
      </c>
      <c r="L479" s="87"/>
      <c r="M479" s="87"/>
    </row>
    <row r="480" spans="2:13" x14ac:dyDescent="0.25">
      <c r="B480" s="87">
        <v>29990000000</v>
      </c>
      <c r="C480" s="87">
        <v>-12.314145</v>
      </c>
      <c r="L480" s="87"/>
      <c r="M480" s="87"/>
    </row>
    <row r="481" spans="2:13" x14ac:dyDescent="0.25">
      <c r="B481" s="87">
        <v>30145000000</v>
      </c>
      <c r="C481" s="87">
        <v>-10.756098</v>
      </c>
      <c r="L481" s="87"/>
      <c r="M481" s="87"/>
    </row>
    <row r="482" spans="2:13" x14ac:dyDescent="0.25">
      <c r="B482" s="87">
        <v>30300000000</v>
      </c>
      <c r="C482" s="87">
        <v>-9.9639892999999997</v>
      </c>
      <c r="L482" s="87"/>
      <c r="M482" s="87"/>
    </row>
    <row r="483" spans="2:13" x14ac:dyDescent="0.25">
      <c r="B483" s="87">
        <v>30455000000</v>
      </c>
      <c r="C483" s="87">
        <v>-9.6909065000000005</v>
      </c>
      <c r="L483" s="87"/>
      <c r="M483" s="87"/>
    </row>
    <row r="484" spans="2:13" x14ac:dyDescent="0.25">
      <c r="B484" s="87">
        <v>30610000000</v>
      </c>
      <c r="C484" s="87">
        <v>-9.3059378000000006</v>
      </c>
      <c r="L484" s="87"/>
      <c r="M484" s="87"/>
    </row>
    <row r="485" spans="2:13" x14ac:dyDescent="0.25">
      <c r="B485" s="87">
        <v>30765000000</v>
      </c>
      <c r="C485" s="87">
        <v>-9.1456823000000007</v>
      </c>
      <c r="L485" s="87"/>
      <c r="M485" s="87"/>
    </row>
    <row r="486" spans="2:13" x14ac:dyDescent="0.25">
      <c r="B486" s="87">
        <v>30920000000</v>
      </c>
      <c r="C486" s="87">
        <v>-9.1247635000000002</v>
      </c>
      <c r="L486" s="87"/>
      <c r="M486" s="87"/>
    </row>
    <row r="487" spans="2:13" x14ac:dyDescent="0.25">
      <c r="B487" s="87">
        <v>31075000000</v>
      </c>
      <c r="C487" s="87">
        <v>-9.1300611000000007</v>
      </c>
      <c r="L487" s="87"/>
      <c r="M487" s="87"/>
    </row>
    <row r="488" spans="2:13" x14ac:dyDescent="0.25">
      <c r="B488" s="87">
        <v>31230000000</v>
      </c>
      <c r="C488" s="87">
        <v>-9.2881497999999993</v>
      </c>
      <c r="L488" s="87"/>
      <c r="M488" s="87"/>
    </row>
    <row r="489" spans="2:13" x14ac:dyDescent="0.25">
      <c r="B489" s="87">
        <v>31385000000</v>
      </c>
      <c r="C489" s="87">
        <v>-9.1781292000000008</v>
      </c>
      <c r="L489" s="87"/>
      <c r="M489" s="87"/>
    </row>
    <row r="490" spans="2:13" x14ac:dyDescent="0.25">
      <c r="B490" s="87">
        <v>31540000000</v>
      </c>
      <c r="C490" s="87">
        <v>-9.4010677000000005</v>
      </c>
      <c r="L490" s="87"/>
      <c r="M490" s="87"/>
    </row>
    <row r="491" spans="2:13" x14ac:dyDescent="0.25">
      <c r="B491" s="87">
        <v>31695000000</v>
      </c>
      <c r="C491" s="87">
        <v>-9.4283142000000009</v>
      </c>
      <c r="L491" s="87"/>
      <c r="M491" s="87"/>
    </row>
    <row r="492" spans="2:13" x14ac:dyDescent="0.25">
      <c r="B492" s="87">
        <v>31850000000</v>
      </c>
      <c r="C492" s="87">
        <v>-9.4623822999999998</v>
      </c>
      <c r="L492" s="87"/>
      <c r="M492" s="87"/>
    </row>
    <row r="493" spans="2:13" x14ac:dyDescent="0.25">
      <c r="B493" s="87">
        <v>32005000000</v>
      </c>
      <c r="C493" s="87">
        <v>-9.5530995999999995</v>
      </c>
      <c r="L493" s="87"/>
      <c r="M493" s="87"/>
    </row>
    <row r="494" spans="2:13" x14ac:dyDescent="0.25">
      <c r="B494" s="87">
        <v>32160000000</v>
      </c>
      <c r="C494" s="87">
        <v>-9.7535162</v>
      </c>
      <c r="L494" s="87"/>
      <c r="M494" s="87"/>
    </row>
    <row r="495" spans="2:13" x14ac:dyDescent="0.25">
      <c r="B495" s="87">
        <v>32315000000</v>
      </c>
      <c r="C495" s="87">
        <v>-9.7474232000000001</v>
      </c>
      <c r="L495" s="87"/>
      <c r="M495" s="87"/>
    </row>
    <row r="496" spans="2:13" x14ac:dyDescent="0.25">
      <c r="B496" s="87">
        <v>32470000000</v>
      </c>
      <c r="C496" s="87">
        <v>-9.9469899999999996</v>
      </c>
      <c r="L496" s="87"/>
      <c r="M496" s="87"/>
    </row>
    <row r="497" spans="2:13" x14ac:dyDescent="0.25">
      <c r="B497" s="87">
        <v>32625000000</v>
      </c>
      <c r="C497" s="87">
        <v>-9.8548965000000006</v>
      </c>
      <c r="L497" s="87"/>
      <c r="M497" s="87"/>
    </row>
    <row r="498" spans="2:13" x14ac:dyDescent="0.25">
      <c r="B498" s="87">
        <v>32780000000</v>
      </c>
      <c r="C498" s="87">
        <v>-9.8550261999999993</v>
      </c>
      <c r="L498" s="87"/>
      <c r="M498" s="87"/>
    </row>
    <row r="499" spans="2:13" x14ac:dyDescent="0.25">
      <c r="B499" s="87">
        <v>32935000000</v>
      </c>
      <c r="C499" s="87">
        <v>-9.7147416999999994</v>
      </c>
      <c r="L499" s="87"/>
      <c r="M499" s="87"/>
    </row>
    <row r="500" spans="2:13" x14ac:dyDescent="0.25">
      <c r="B500" s="87">
        <v>33090000000</v>
      </c>
      <c r="C500" s="87">
        <v>-9.7637377000000001</v>
      </c>
      <c r="L500" s="87"/>
      <c r="M500" s="87"/>
    </row>
    <row r="501" spans="2:13" x14ac:dyDescent="0.25">
      <c r="B501" s="87">
        <v>33245000000</v>
      </c>
      <c r="C501" s="87">
        <v>-9.7421273999999993</v>
      </c>
      <c r="L501" s="87"/>
      <c r="M501" s="87"/>
    </row>
    <row r="502" spans="2:13" x14ac:dyDescent="0.25">
      <c r="B502" s="87">
        <v>33400000000</v>
      </c>
      <c r="C502" s="87">
        <v>-9.8930615999999993</v>
      </c>
      <c r="L502" s="87"/>
      <c r="M502" s="87"/>
    </row>
    <row r="503" spans="2:13" x14ac:dyDescent="0.25">
      <c r="B503" s="87">
        <v>33555000000</v>
      </c>
      <c r="C503" s="87">
        <v>-9.9101133000000008</v>
      </c>
      <c r="L503" s="87"/>
      <c r="M503" s="87"/>
    </row>
    <row r="504" spans="2:13" x14ac:dyDescent="0.25">
      <c r="B504" s="87">
        <v>33710000000</v>
      </c>
      <c r="C504" s="87">
        <v>-9.9995861000000001</v>
      </c>
      <c r="L504" s="87"/>
      <c r="M504" s="87"/>
    </row>
    <row r="505" spans="2:13" x14ac:dyDescent="0.25">
      <c r="B505" s="87">
        <v>33865000000</v>
      </c>
      <c r="C505" s="87">
        <v>-10.081094999999999</v>
      </c>
      <c r="L505" s="87"/>
      <c r="M505" s="87"/>
    </row>
    <row r="506" spans="2:13" x14ac:dyDescent="0.25">
      <c r="B506" s="87">
        <v>34020000000</v>
      </c>
      <c r="C506" s="87">
        <v>-10.116118999999999</v>
      </c>
      <c r="L506" s="87"/>
      <c r="M506" s="87"/>
    </row>
    <row r="507" spans="2:13" x14ac:dyDescent="0.25">
      <c r="B507" s="87">
        <v>34175000000</v>
      </c>
      <c r="C507" s="87">
        <v>-9.9474306000000006</v>
      </c>
      <c r="L507" s="87"/>
      <c r="M507" s="87"/>
    </row>
    <row r="508" spans="2:13" x14ac:dyDescent="0.25">
      <c r="B508" s="87">
        <v>34330000000</v>
      </c>
      <c r="C508" s="87">
        <v>-10.055510999999999</v>
      </c>
      <c r="L508" s="87"/>
      <c r="M508" s="87"/>
    </row>
    <row r="509" spans="2:13" x14ac:dyDescent="0.25">
      <c r="B509" s="87">
        <v>34485000000</v>
      </c>
      <c r="C509" s="87">
        <v>-9.9228973000000007</v>
      </c>
      <c r="L509" s="87"/>
      <c r="M509" s="87"/>
    </row>
    <row r="510" spans="2:13" x14ac:dyDescent="0.25">
      <c r="B510" s="87">
        <v>34640000000</v>
      </c>
      <c r="C510" s="87">
        <v>-10.019088</v>
      </c>
      <c r="L510" s="87"/>
      <c r="M510" s="87"/>
    </row>
    <row r="511" spans="2:13" x14ac:dyDescent="0.25">
      <c r="B511" s="87">
        <v>34795000000</v>
      </c>
      <c r="C511" s="87">
        <v>-9.9206409000000004</v>
      </c>
      <c r="L511" s="87"/>
      <c r="M511" s="87"/>
    </row>
    <row r="512" spans="2:13" x14ac:dyDescent="0.25">
      <c r="B512" s="87">
        <v>34950000000</v>
      </c>
      <c r="C512" s="87">
        <v>-10.092575999999999</v>
      </c>
      <c r="L512" s="87"/>
      <c r="M512" s="87"/>
    </row>
    <row r="513" spans="2:13" x14ac:dyDescent="0.25">
      <c r="B513" s="87">
        <v>35105000000</v>
      </c>
      <c r="C513" s="87">
        <v>-10.075233000000001</v>
      </c>
      <c r="L513" s="87"/>
      <c r="M513" s="87"/>
    </row>
    <row r="514" spans="2:13" x14ac:dyDescent="0.25">
      <c r="B514" s="87">
        <v>35260000000</v>
      </c>
      <c r="C514" s="87">
        <v>-10.101554999999999</v>
      </c>
      <c r="L514" s="87"/>
      <c r="M514" s="87"/>
    </row>
    <row r="515" spans="2:13" x14ac:dyDescent="0.25">
      <c r="B515" s="87">
        <v>35415000000</v>
      </c>
      <c r="C515" s="87">
        <v>-10.186000999999999</v>
      </c>
      <c r="L515" s="87"/>
      <c r="M515" s="87"/>
    </row>
    <row r="516" spans="2:13" x14ac:dyDescent="0.25">
      <c r="B516" s="87">
        <v>35570000000</v>
      </c>
      <c r="C516" s="87">
        <v>-10.057899000000001</v>
      </c>
      <c r="L516" s="87"/>
      <c r="M516" s="87"/>
    </row>
    <row r="517" spans="2:13" x14ac:dyDescent="0.25">
      <c r="B517" s="87">
        <v>35725000000</v>
      </c>
      <c r="C517" s="87">
        <v>-9.9729346999999997</v>
      </c>
      <c r="L517" s="87"/>
      <c r="M517" s="87"/>
    </row>
    <row r="518" spans="2:13" x14ac:dyDescent="0.25">
      <c r="B518" s="87">
        <v>35880000000</v>
      </c>
      <c r="C518" s="87">
        <v>-9.7852277999999995</v>
      </c>
      <c r="L518" s="87"/>
      <c r="M518" s="87"/>
    </row>
    <row r="519" spans="2:13" x14ac:dyDescent="0.25">
      <c r="B519" s="87">
        <v>36035000000</v>
      </c>
      <c r="C519" s="87">
        <v>-9.8470192000000001</v>
      </c>
      <c r="L519" s="87"/>
      <c r="M519" s="87"/>
    </row>
    <row r="520" spans="2:13" x14ac:dyDescent="0.25">
      <c r="B520" s="87">
        <v>36190000000</v>
      </c>
      <c r="C520" s="87">
        <v>-9.6712579999999999</v>
      </c>
      <c r="L520" s="87"/>
      <c r="M520" s="87"/>
    </row>
    <row r="521" spans="2:13" x14ac:dyDescent="0.25">
      <c r="B521" s="87">
        <v>36345000000</v>
      </c>
      <c r="C521" s="87">
        <v>-9.5783833999999999</v>
      </c>
      <c r="L521" s="87"/>
      <c r="M521" s="87"/>
    </row>
    <row r="522" spans="2:13" x14ac:dyDescent="0.25">
      <c r="B522" s="87">
        <v>36500000000</v>
      </c>
      <c r="C522" s="87">
        <v>-9.4505405000000007</v>
      </c>
      <c r="L522" s="87"/>
      <c r="M522" s="87"/>
    </row>
    <row r="523" spans="2:13" x14ac:dyDescent="0.25">
      <c r="B523" s="87">
        <v>36655000000</v>
      </c>
      <c r="C523" s="87">
        <v>-9.4044132000000005</v>
      </c>
      <c r="L523" s="87"/>
      <c r="M523" s="87"/>
    </row>
    <row r="524" spans="2:13" x14ac:dyDescent="0.25">
      <c r="B524" s="87">
        <v>36810000000</v>
      </c>
      <c r="C524" s="87">
        <v>-9.3833827999999997</v>
      </c>
      <c r="L524" s="87"/>
      <c r="M524" s="87"/>
    </row>
    <row r="525" spans="2:13" x14ac:dyDescent="0.25">
      <c r="B525" s="87">
        <v>36965000000</v>
      </c>
      <c r="C525" s="87">
        <v>-9.4958191000000003</v>
      </c>
      <c r="L525" s="87"/>
      <c r="M525" s="87"/>
    </row>
    <row r="526" spans="2:13" x14ac:dyDescent="0.25">
      <c r="B526" s="87">
        <v>37120000000</v>
      </c>
      <c r="C526" s="87">
        <v>-9.5326518999999994</v>
      </c>
      <c r="L526" s="87"/>
      <c r="M526" s="87"/>
    </row>
    <row r="527" spans="2:13" x14ac:dyDescent="0.25">
      <c r="B527" s="87">
        <v>37275000000</v>
      </c>
      <c r="C527" s="87">
        <v>-9.4282923000000007</v>
      </c>
      <c r="L527" s="87"/>
      <c r="M527" s="87"/>
    </row>
    <row r="528" spans="2:13" x14ac:dyDescent="0.25">
      <c r="B528" s="87">
        <v>37430000000</v>
      </c>
      <c r="C528" s="87">
        <v>-9.3519707000000007</v>
      </c>
      <c r="L528" s="87"/>
      <c r="M528" s="87"/>
    </row>
    <row r="529" spans="2:13" x14ac:dyDescent="0.25">
      <c r="B529" s="87">
        <v>37585000000</v>
      </c>
      <c r="C529" s="87">
        <v>-9.3124131999999999</v>
      </c>
      <c r="L529" s="87"/>
      <c r="M529" s="87"/>
    </row>
    <row r="530" spans="2:13" x14ac:dyDescent="0.25">
      <c r="B530" s="87">
        <v>37740000000</v>
      </c>
      <c r="C530" s="87">
        <v>-9.3286256999999999</v>
      </c>
      <c r="L530" s="87"/>
      <c r="M530" s="87"/>
    </row>
    <row r="531" spans="2:13" x14ac:dyDescent="0.25">
      <c r="B531" s="87">
        <v>37895000000</v>
      </c>
      <c r="C531" s="87">
        <v>-9.3231449000000008</v>
      </c>
      <c r="L531" s="87"/>
      <c r="M531" s="87"/>
    </row>
    <row r="532" spans="2:13" x14ac:dyDescent="0.25">
      <c r="B532" s="87">
        <v>38050000000</v>
      </c>
      <c r="C532" s="87">
        <v>-9.3586024999999999</v>
      </c>
      <c r="L532" s="87"/>
      <c r="M532" s="87"/>
    </row>
    <row r="533" spans="2:13" x14ac:dyDescent="0.25">
      <c r="B533" s="87">
        <v>38205000000</v>
      </c>
      <c r="C533" s="87">
        <v>-9.3720721999999999</v>
      </c>
      <c r="L533" s="87"/>
      <c r="M533" s="87"/>
    </row>
    <row r="534" spans="2:13" x14ac:dyDescent="0.25">
      <c r="B534" s="87">
        <v>38360000000</v>
      </c>
      <c r="C534" s="87">
        <v>-9.4612513000000007</v>
      </c>
      <c r="L534" s="87"/>
      <c r="M534" s="87"/>
    </row>
    <row r="535" spans="2:13" x14ac:dyDescent="0.25">
      <c r="B535" s="87">
        <v>38515000000</v>
      </c>
      <c r="C535" s="87">
        <v>-9.4388056000000002</v>
      </c>
      <c r="L535" s="87"/>
      <c r="M535" s="87"/>
    </row>
    <row r="536" spans="2:13" x14ac:dyDescent="0.25">
      <c r="B536" s="87">
        <v>38670000000</v>
      </c>
      <c r="C536" s="87">
        <v>-9.4913626000000004</v>
      </c>
      <c r="L536" s="87"/>
      <c r="M536" s="87"/>
    </row>
    <row r="537" spans="2:13" x14ac:dyDescent="0.25">
      <c r="B537" s="87">
        <v>38825000000</v>
      </c>
      <c r="C537" s="87">
        <v>-9.5279454999999995</v>
      </c>
      <c r="L537" s="87"/>
      <c r="M537" s="87"/>
    </row>
    <row r="538" spans="2:13" x14ac:dyDescent="0.25">
      <c r="B538" s="87">
        <v>38980000000</v>
      </c>
      <c r="C538" s="87">
        <v>-9.6904783000000005</v>
      </c>
      <c r="L538" s="87"/>
      <c r="M538" s="87"/>
    </row>
    <row r="539" spans="2:13" x14ac:dyDescent="0.25">
      <c r="B539" s="87">
        <v>39135000000</v>
      </c>
      <c r="C539" s="87">
        <v>-9.6509351999999993</v>
      </c>
      <c r="L539" s="87"/>
      <c r="M539" s="87"/>
    </row>
    <row r="540" spans="2:13" x14ac:dyDescent="0.25">
      <c r="B540" s="87">
        <v>39290000000</v>
      </c>
      <c r="C540" s="87">
        <v>-9.7723359999999992</v>
      </c>
      <c r="L540" s="87"/>
      <c r="M540" s="87"/>
    </row>
    <row r="541" spans="2:13" x14ac:dyDescent="0.25">
      <c r="B541" s="87">
        <v>39445000000</v>
      </c>
      <c r="C541" s="87">
        <v>-9.9009657000000004</v>
      </c>
      <c r="L541" s="87"/>
      <c r="M541" s="87"/>
    </row>
    <row r="542" spans="2:13" x14ac:dyDescent="0.25">
      <c r="B542" s="87">
        <v>39600000000</v>
      </c>
      <c r="C542" s="87">
        <v>-10.06104</v>
      </c>
      <c r="L542" s="87"/>
      <c r="M542" s="87"/>
    </row>
    <row r="543" spans="2:13" x14ac:dyDescent="0.25">
      <c r="B543" s="87">
        <v>39755000000</v>
      </c>
      <c r="C543" s="87">
        <v>-10.13414</v>
      </c>
      <c r="L543" s="87"/>
      <c r="M543" s="87"/>
    </row>
    <row r="544" spans="2:13" x14ac:dyDescent="0.25">
      <c r="B544" s="87">
        <v>39910000000</v>
      </c>
      <c r="C544" s="87">
        <v>-10.142091000000001</v>
      </c>
      <c r="L544" s="87"/>
      <c r="M544" s="87"/>
    </row>
    <row r="545" spans="2:13" x14ac:dyDescent="0.25">
      <c r="B545" s="87">
        <v>40065000000</v>
      </c>
      <c r="C545" s="87">
        <v>-10.160371</v>
      </c>
      <c r="L545" s="87"/>
      <c r="M545" s="87"/>
    </row>
    <row r="546" spans="2:13" x14ac:dyDescent="0.25">
      <c r="B546" s="87">
        <v>40220000000</v>
      </c>
      <c r="C546" s="87">
        <v>-10.185090000000001</v>
      </c>
      <c r="L546" s="87"/>
      <c r="M546" s="87"/>
    </row>
    <row r="547" spans="2:13" x14ac:dyDescent="0.25">
      <c r="B547" s="87">
        <v>40375000000</v>
      </c>
      <c r="C547" s="87">
        <v>-10.235132999999999</v>
      </c>
      <c r="L547" s="87"/>
      <c r="M547" s="87"/>
    </row>
    <row r="548" spans="2:13" x14ac:dyDescent="0.25">
      <c r="B548" s="87">
        <v>40530000000</v>
      </c>
      <c r="C548" s="87">
        <v>-10.352802000000001</v>
      </c>
      <c r="L548" s="87"/>
      <c r="M548" s="87"/>
    </row>
    <row r="549" spans="2:13" x14ac:dyDescent="0.25">
      <c r="B549" s="87">
        <v>40685000000</v>
      </c>
      <c r="C549" s="87">
        <v>-10.449107</v>
      </c>
      <c r="L549" s="87"/>
      <c r="M549" s="87"/>
    </row>
    <row r="550" spans="2:13" x14ac:dyDescent="0.25">
      <c r="B550" s="87">
        <v>40840000000</v>
      </c>
      <c r="C550" s="87">
        <v>-10.60473</v>
      </c>
      <c r="L550" s="87"/>
      <c r="M550" s="87"/>
    </row>
    <row r="551" spans="2:13" x14ac:dyDescent="0.25">
      <c r="B551" s="87">
        <v>40995000000</v>
      </c>
      <c r="C551" s="87">
        <v>-10.801387999999999</v>
      </c>
      <c r="L551" s="87"/>
      <c r="M551" s="87"/>
    </row>
    <row r="552" spans="2:13" x14ac:dyDescent="0.25">
      <c r="B552" s="87">
        <v>41150000000</v>
      </c>
      <c r="C552" s="87">
        <v>-11.058085</v>
      </c>
      <c r="L552" s="87"/>
      <c r="M552" s="87"/>
    </row>
    <row r="553" spans="2:13" x14ac:dyDescent="0.25">
      <c r="B553" s="87">
        <v>41305000000</v>
      </c>
      <c r="C553" s="87">
        <v>-11.716424</v>
      </c>
      <c r="L553" s="87"/>
      <c r="M553" s="87"/>
    </row>
    <row r="554" spans="2:13" x14ac:dyDescent="0.25">
      <c r="B554" s="87">
        <v>41460000000</v>
      </c>
      <c r="C554" s="87">
        <v>-12.267773999999999</v>
      </c>
      <c r="L554" s="87"/>
      <c r="M554" s="87"/>
    </row>
    <row r="555" spans="2:13" x14ac:dyDescent="0.25">
      <c r="B555" s="87">
        <v>41615000000</v>
      </c>
      <c r="C555" s="87">
        <v>-12.908379</v>
      </c>
      <c r="L555" s="87"/>
      <c r="M555" s="87"/>
    </row>
    <row r="556" spans="2:13" x14ac:dyDescent="0.25">
      <c r="B556" s="87">
        <v>41770000000</v>
      </c>
      <c r="C556" s="87">
        <v>-12.574517999999999</v>
      </c>
      <c r="L556" s="87"/>
      <c r="M556" s="87"/>
    </row>
    <row r="557" spans="2:13" x14ac:dyDescent="0.25">
      <c r="B557" s="87">
        <v>41925000000</v>
      </c>
      <c r="C557" s="87">
        <v>-11.998367</v>
      </c>
      <c r="L557" s="87"/>
      <c r="M557" s="87"/>
    </row>
    <row r="558" spans="2:13" x14ac:dyDescent="0.25">
      <c r="B558" s="87">
        <v>42080000000</v>
      </c>
      <c r="C558" s="87">
        <v>-11.207858</v>
      </c>
      <c r="L558" s="87"/>
      <c r="M558" s="87"/>
    </row>
    <row r="559" spans="2:13" x14ac:dyDescent="0.25">
      <c r="B559" s="87">
        <v>42235000000</v>
      </c>
      <c r="C559" s="87">
        <v>-10.35989</v>
      </c>
      <c r="L559" s="87"/>
      <c r="M559" s="87"/>
    </row>
    <row r="560" spans="2:13" x14ac:dyDescent="0.25">
      <c r="B560" s="87">
        <v>42390000000</v>
      </c>
      <c r="C560" s="87">
        <v>-9.9380579000000004</v>
      </c>
      <c r="L560" s="87"/>
      <c r="M560" s="87"/>
    </row>
    <row r="561" spans="2:13" x14ac:dyDescent="0.25">
      <c r="B561" s="87">
        <v>42545000000</v>
      </c>
      <c r="C561" s="87">
        <v>-9.6885432999999992</v>
      </c>
      <c r="L561" s="87"/>
      <c r="M561" s="87"/>
    </row>
    <row r="562" spans="2:13" x14ac:dyDescent="0.25">
      <c r="B562" s="87">
        <v>42700000000</v>
      </c>
      <c r="C562" s="87">
        <v>-9.6333827999999997</v>
      </c>
      <c r="L562" s="87"/>
      <c r="M562" s="87"/>
    </row>
    <row r="563" spans="2:13" x14ac:dyDescent="0.25">
      <c r="B563" s="87">
        <v>42855000000</v>
      </c>
      <c r="C563" s="87">
        <v>-9.5760898999999995</v>
      </c>
      <c r="L563" s="87"/>
      <c r="M563" s="87"/>
    </row>
    <row r="564" spans="2:13" x14ac:dyDescent="0.25">
      <c r="B564" s="87">
        <v>43010000000</v>
      </c>
      <c r="C564" s="87">
        <v>-9.6966648000000006</v>
      </c>
      <c r="L564" s="87"/>
      <c r="M564" s="87"/>
    </row>
    <row r="565" spans="2:13" x14ac:dyDescent="0.25">
      <c r="B565" s="87">
        <v>43165000000</v>
      </c>
      <c r="C565" s="87">
        <v>-10.053438</v>
      </c>
      <c r="L565" s="87"/>
      <c r="M565" s="87"/>
    </row>
    <row r="566" spans="2:13" x14ac:dyDescent="0.25">
      <c r="B566" s="87">
        <v>43320000000</v>
      </c>
      <c r="C566" s="87">
        <v>-11.162739</v>
      </c>
      <c r="L566" s="87"/>
      <c r="M566" s="87"/>
    </row>
    <row r="567" spans="2:13" x14ac:dyDescent="0.25">
      <c r="B567" s="87">
        <v>43475000000</v>
      </c>
      <c r="C567" s="87">
        <v>-12.555630000000001</v>
      </c>
      <c r="L567" s="87"/>
      <c r="M567" s="87"/>
    </row>
    <row r="568" spans="2:13" x14ac:dyDescent="0.25">
      <c r="B568" s="87">
        <v>43630000000</v>
      </c>
      <c r="C568" s="87">
        <v>-14.149281999999999</v>
      </c>
      <c r="L568" s="87"/>
      <c r="M568" s="87"/>
    </row>
    <row r="569" spans="2:13" x14ac:dyDescent="0.25">
      <c r="B569" s="87">
        <v>43785000000</v>
      </c>
      <c r="C569" s="87">
        <v>-15.197915</v>
      </c>
      <c r="L569" s="87"/>
      <c r="M569" s="87"/>
    </row>
    <row r="570" spans="2:13" x14ac:dyDescent="0.25">
      <c r="B570" s="87">
        <v>43940000000</v>
      </c>
      <c r="C570" s="87">
        <v>-14.468579999999999</v>
      </c>
      <c r="L570" s="87"/>
      <c r="M570" s="87"/>
    </row>
    <row r="571" spans="2:13" x14ac:dyDescent="0.25">
      <c r="B571" s="87">
        <v>44095000000</v>
      </c>
      <c r="C571" s="87">
        <v>-12.552012</v>
      </c>
      <c r="L571" s="87"/>
      <c r="M571" s="87"/>
    </row>
    <row r="572" spans="2:13" x14ac:dyDescent="0.25">
      <c r="B572" s="87">
        <v>44250000000</v>
      </c>
      <c r="C572" s="87">
        <v>-11.381169</v>
      </c>
      <c r="L572" s="87"/>
      <c r="M572" s="87"/>
    </row>
    <row r="573" spans="2:13" x14ac:dyDescent="0.25">
      <c r="B573" s="87">
        <v>44405000000</v>
      </c>
      <c r="C573" s="87">
        <v>-11.085141</v>
      </c>
      <c r="L573" s="87"/>
      <c r="M573" s="87"/>
    </row>
    <row r="574" spans="2:13" x14ac:dyDescent="0.25">
      <c r="B574" s="87">
        <v>44560000000</v>
      </c>
      <c r="C574" s="87">
        <v>-10.269735000000001</v>
      </c>
      <c r="L574" s="87"/>
      <c r="M574" s="87"/>
    </row>
    <row r="575" spans="2:13" x14ac:dyDescent="0.25">
      <c r="B575" s="87">
        <v>44715000000</v>
      </c>
      <c r="C575" s="87">
        <v>-9.7588758000000002</v>
      </c>
      <c r="L575" s="87"/>
      <c r="M575" s="87"/>
    </row>
    <row r="576" spans="2:13" x14ac:dyDescent="0.25">
      <c r="B576" s="87">
        <v>44870000000</v>
      </c>
      <c r="C576" s="87">
        <v>-9.5533599999999996</v>
      </c>
      <c r="L576" s="87"/>
      <c r="M576" s="87"/>
    </row>
    <row r="577" spans="2:13" x14ac:dyDescent="0.25">
      <c r="B577" s="87">
        <v>45025000000</v>
      </c>
      <c r="C577" s="87">
        <v>-10.161766</v>
      </c>
      <c r="L577" s="87"/>
      <c r="M577" s="87"/>
    </row>
    <row r="578" spans="2:13" x14ac:dyDescent="0.25">
      <c r="B578" s="87">
        <v>45180000000</v>
      </c>
      <c r="C578" s="87">
        <v>-11.073816000000001</v>
      </c>
      <c r="L578" s="87"/>
      <c r="M578" s="87"/>
    </row>
    <row r="579" spans="2:13" x14ac:dyDescent="0.25">
      <c r="B579" s="87">
        <v>45335000000</v>
      </c>
      <c r="C579" s="87">
        <v>-12.597505999999999</v>
      </c>
      <c r="L579" s="87"/>
      <c r="M579" s="87"/>
    </row>
    <row r="580" spans="2:13" x14ac:dyDescent="0.25">
      <c r="B580" s="87">
        <v>45490000000</v>
      </c>
      <c r="C580" s="87">
        <v>-15.211169999999999</v>
      </c>
      <c r="L580" s="87"/>
      <c r="M580" s="87"/>
    </row>
    <row r="581" spans="2:13" x14ac:dyDescent="0.25">
      <c r="B581" s="87">
        <v>45645000000</v>
      </c>
      <c r="C581" s="87">
        <v>-22.883451000000001</v>
      </c>
      <c r="L581" s="87"/>
      <c r="M581" s="87"/>
    </row>
    <row r="582" spans="2:13" x14ac:dyDescent="0.25">
      <c r="B582" s="87">
        <v>45800000000</v>
      </c>
      <c r="C582" s="87">
        <v>-31.857557</v>
      </c>
      <c r="L582" s="87"/>
      <c r="M582" s="87"/>
    </row>
    <row r="583" spans="2:13" x14ac:dyDescent="0.25">
      <c r="B583" s="87">
        <v>45955000000</v>
      </c>
      <c r="C583" s="87">
        <v>-36.356312000000003</v>
      </c>
      <c r="L583" s="87"/>
      <c r="M583" s="87"/>
    </row>
    <row r="584" spans="2:13" x14ac:dyDescent="0.25">
      <c r="B584" s="87">
        <v>46110000000</v>
      </c>
      <c r="C584" s="87">
        <v>-37.919361000000002</v>
      </c>
      <c r="L584" s="87"/>
      <c r="M584" s="87"/>
    </row>
    <row r="585" spans="2:13" x14ac:dyDescent="0.25">
      <c r="B585" s="87">
        <v>46265000000</v>
      </c>
      <c r="C585" s="87">
        <v>-34.640262999999997</v>
      </c>
      <c r="L585" s="87"/>
      <c r="M585" s="87"/>
    </row>
    <row r="586" spans="2:13" x14ac:dyDescent="0.25">
      <c r="B586" s="87">
        <v>46420000000</v>
      </c>
      <c r="C586" s="87">
        <v>-25.268837000000001</v>
      </c>
      <c r="L586" s="87"/>
      <c r="M586" s="87"/>
    </row>
    <row r="587" spans="2:13" x14ac:dyDescent="0.25">
      <c r="B587" s="87">
        <v>46575000000</v>
      </c>
      <c r="C587" s="87">
        <v>-17.349663</v>
      </c>
      <c r="L587" s="87"/>
      <c r="M587" s="87"/>
    </row>
    <row r="588" spans="2:13" x14ac:dyDescent="0.25">
      <c r="B588" s="87">
        <v>46730000000</v>
      </c>
      <c r="C588" s="87">
        <v>-13.402419999999999</v>
      </c>
      <c r="L588" s="87"/>
      <c r="M588" s="87"/>
    </row>
    <row r="589" spans="2:13" x14ac:dyDescent="0.25">
      <c r="B589" s="87">
        <v>46885000000</v>
      </c>
      <c r="C589" s="87">
        <v>-11.925439000000001</v>
      </c>
      <c r="L589" s="87"/>
      <c r="M589" s="87"/>
    </row>
    <row r="590" spans="2:13" x14ac:dyDescent="0.25">
      <c r="B590" s="87">
        <v>47040000000</v>
      </c>
      <c r="C590" s="87">
        <v>-11.458097</v>
      </c>
      <c r="L590" s="87"/>
      <c r="M590" s="87"/>
    </row>
    <row r="591" spans="2:13" x14ac:dyDescent="0.25">
      <c r="B591" s="87">
        <v>47195000000</v>
      </c>
      <c r="C591" s="87">
        <v>-11.499779</v>
      </c>
      <c r="L591" s="87"/>
      <c r="M591" s="87"/>
    </row>
    <row r="592" spans="2:13" x14ac:dyDescent="0.25">
      <c r="B592" s="87">
        <v>47350000000</v>
      </c>
      <c r="C592" s="87">
        <v>-11.98969</v>
      </c>
      <c r="L592" s="87"/>
      <c r="M592" s="87"/>
    </row>
    <row r="593" spans="2:13" x14ac:dyDescent="0.25">
      <c r="B593" s="87">
        <v>47505000000</v>
      </c>
      <c r="C593" s="87">
        <v>-13.036982999999999</v>
      </c>
      <c r="L593" s="87"/>
      <c r="M593" s="87"/>
    </row>
    <row r="594" spans="2:13" x14ac:dyDescent="0.25">
      <c r="B594" s="87">
        <v>47660000000</v>
      </c>
      <c r="C594" s="87">
        <v>-20.339148999999999</v>
      </c>
      <c r="L594" s="87"/>
      <c r="M594" s="87"/>
    </row>
    <row r="595" spans="2:13" x14ac:dyDescent="0.25">
      <c r="B595" s="87">
        <v>47815000000</v>
      </c>
      <c r="C595" s="87">
        <v>-37.543349999999997</v>
      </c>
      <c r="L595" s="87"/>
      <c r="M595" s="87"/>
    </row>
    <row r="596" spans="2:13" x14ac:dyDescent="0.25">
      <c r="B596" s="87">
        <v>47970000000</v>
      </c>
      <c r="C596" s="87">
        <v>-52.892077999999998</v>
      </c>
      <c r="L596" s="87"/>
      <c r="M596" s="87"/>
    </row>
    <row r="597" spans="2:13" x14ac:dyDescent="0.25">
      <c r="B597" s="87">
        <v>48125000000</v>
      </c>
      <c r="C597" s="87">
        <v>-65.776084999999995</v>
      </c>
      <c r="L597" s="87"/>
      <c r="M597" s="87"/>
    </row>
    <row r="598" spans="2:13" x14ac:dyDescent="0.25">
      <c r="B598" s="87">
        <v>48280000000</v>
      </c>
      <c r="C598" s="87">
        <v>-69.947586000000001</v>
      </c>
      <c r="L598" s="87"/>
      <c r="M598" s="87"/>
    </row>
    <row r="599" spans="2:13" x14ac:dyDescent="0.25">
      <c r="B599" s="87">
        <v>48435000000</v>
      </c>
      <c r="C599" s="87">
        <v>-75.544494999999998</v>
      </c>
      <c r="L599" s="87"/>
      <c r="M599" s="87"/>
    </row>
    <row r="600" spans="2:13" x14ac:dyDescent="0.25">
      <c r="B600" s="87">
        <v>48590000000</v>
      </c>
      <c r="C600" s="87">
        <v>-66.200530999999998</v>
      </c>
      <c r="L600" s="87"/>
      <c r="M600" s="87"/>
    </row>
    <row r="601" spans="2:13" x14ac:dyDescent="0.25">
      <c r="B601" s="87">
        <v>48745000000</v>
      </c>
      <c r="C601" s="87">
        <v>-71.013251999999994</v>
      </c>
      <c r="L601" s="87"/>
      <c r="M601" s="87"/>
    </row>
    <row r="602" spans="2:13" x14ac:dyDescent="0.25">
      <c r="B602" s="87">
        <v>48900000000</v>
      </c>
      <c r="C602" s="87">
        <v>-67.186615000000003</v>
      </c>
      <c r="L602" s="87"/>
      <c r="M602" s="87"/>
    </row>
    <row r="603" spans="2:13" x14ac:dyDescent="0.25">
      <c r="B603" s="87">
        <v>49055000000</v>
      </c>
      <c r="C603" s="87">
        <v>-67.771575999999996</v>
      </c>
      <c r="L603" s="87"/>
      <c r="M603" s="87"/>
    </row>
    <row r="604" spans="2:13" x14ac:dyDescent="0.25">
      <c r="B604" s="87">
        <v>49210000000</v>
      </c>
      <c r="C604" s="87">
        <v>-70.701865999999995</v>
      </c>
      <c r="L604" s="87"/>
      <c r="M604" s="87"/>
    </row>
    <row r="605" spans="2:13" x14ac:dyDescent="0.25">
      <c r="B605" s="87">
        <v>49365000000</v>
      </c>
      <c r="C605" s="87">
        <v>-66.436347999999995</v>
      </c>
      <c r="L605" s="87"/>
      <c r="M605" s="87"/>
    </row>
    <row r="606" spans="2:13" x14ac:dyDescent="0.25">
      <c r="B606" s="87">
        <v>49520000000</v>
      </c>
      <c r="C606" s="87">
        <v>-62.321907000000003</v>
      </c>
      <c r="L606" s="87"/>
      <c r="M606" s="87"/>
    </row>
    <row r="607" spans="2:13" x14ac:dyDescent="0.25">
      <c r="B607" s="87">
        <v>49675000000</v>
      </c>
      <c r="C607" s="87">
        <v>-67.687377999999995</v>
      </c>
      <c r="L607" s="87"/>
      <c r="M607" s="87"/>
    </row>
    <row r="608" spans="2:13" x14ac:dyDescent="0.25">
      <c r="B608" s="87">
        <v>49830000000</v>
      </c>
      <c r="C608" s="87">
        <v>-67.100562999999994</v>
      </c>
      <c r="L608" s="87"/>
      <c r="M608" s="87"/>
    </row>
    <row r="609" spans="2:13" x14ac:dyDescent="0.25">
      <c r="B609" s="87">
        <v>49985000000</v>
      </c>
      <c r="C609" s="87">
        <v>-63.633934000000004</v>
      </c>
      <c r="L609" s="87"/>
      <c r="M609" s="87"/>
    </row>
    <row r="610" spans="2:13" x14ac:dyDescent="0.25">
      <c r="B610" s="87">
        <v>50140000000</v>
      </c>
      <c r="C610" s="87">
        <v>-59.495379999999997</v>
      </c>
      <c r="L610" s="87"/>
      <c r="M610" s="87"/>
    </row>
    <row r="611" spans="2:13" x14ac:dyDescent="0.25">
      <c r="B611" s="87">
        <v>50295000000</v>
      </c>
      <c r="C611" s="87">
        <v>-64.573493999999997</v>
      </c>
      <c r="L611" s="87"/>
      <c r="M611" s="87"/>
    </row>
    <row r="612" spans="2:13" x14ac:dyDescent="0.25">
      <c r="B612" s="87">
        <v>50450000000</v>
      </c>
      <c r="C612" s="87">
        <v>-69.659171999999998</v>
      </c>
      <c r="L612" s="87"/>
      <c r="M612" s="87"/>
    </row>
    <row r="613" spans="2:13" x14ac:dyDescent="0.25">
      <c r="B613" s="87">
        <v>50605000000</v>
      </c>
      <c r="C613" s="87">
        <v>-64.205230999999998</v>
      </c>
      <c r="L613" s="87"/>
      <c r="M613" s="87"/>
    </row>
    <row r="614" spans="2:13" x14ac:dyDescent="0.25">
      <c r="B614" s="87">
        <v>50760000000</v>
      </c>
      <c r="C614" s="87">
        <v>-71.012810000000002</v>
      </c>
      <c r="L614" s="87"/>
      <c r="M614" s="87"/>
    </row>
    <row r="615" spans="2:13" x14ac:dyDescent="0.25">
      <c r="B615" s="87">
        <v>50915000000</v>
      </c>
      <c r="C615" s="87">
        <v>-72.219147000000007</v>
      </c>
      <c r="L615" s="87"/>
      <c r="M615" s="87"/>
    </row>
    <row r="616" spans="2:13" x14ac:dyDescent="0.25">
      <c r="B616" s="87">
        <v>51070000000</v>
      </c>
      <c r="C616" s="87">
        <v>-79.528594999999996</v>
      </c>
      <c r="L616" s="87"/>
      <c r="M616" s="87"/>
    </row>
    <row r="617" spans="2:13" x14ac:dyDescent="0.25">
      <c r="B617" s="87">
        <v>51225000000</v>
      </c>
      <c r="C617" s="87">
        <v>-73.760902000000002</v>
      </c>
      <c r="L617" s="87"/>
      <c r="M617" s="87"/>
    </row>
    <row r="618" spans="2:13" x14ac:dyDescent="0.25">
      <c r="B618" s="87">
        <v>51380000000</v>
      </c>
      <c r="C618" s="87">
        <v>-71.648026000000002</v>
      </c>
      <c r="L618" s="87"/>
      <c r="M618" s="87"/>
    </row>
    <row r="619" spans="2:13" x14ac:dyDescent="0.25">
      <c r="B619" s="87">
        <v>51535000000</v>
      </c>
      <c r="C619" s="87">
        <v>-68.453629000000006</v>
      </c>
      <c r="L619" s="87"/>
      <c r="M619" s="87"/>
    </row>
    <row r="620" spans="2:13" x14ac:dyDescent="0.25">
      <c r="B620" s="87">
        <v>51690000000</v>
      </c>
      <c r="C620" s="87">
        <v>-74.058425999999997</v>
      </c>
      <c r="L620" s="87"/>
      <c r="M620" s="87"/>
    </row>
    <row r="621" spans="2:13" x14ac:dyDescent="0.25">
      <c r="B621" s="87">
        <v>51845000000</v>
      </c>
      <c r="C621" s="87">
        <v>-68.743256000000002</v>
      </c>
      <c r="L621" s="87"/>
      <c r="M621" s="87"/>
    </row>
    <row r="622" spans="2:13" x14ac:dyDescent="0.25">
      <c r="B622" s="87">
        <v>52000000000</v>
      </c>
      <c r="C622" s="87">
        <v>-66.369743</v>
      </c>
      <c r="L622" s="87"/>
      <c r="M622" s="87"/>
    </row>
    <row r="623" spans="2:13" x14ac:dyDescent="0.25">
      <c r="B623" s="87"/>
      <c r="C623" s="87"/>
      <c r="L623" s="87"/>
      <c r="M623" s="87"/>
    </row>
    <row r="624" spans="2:13" x14ac:dyDescent="0.25">
      <c r="B624" s="87" t="s">
        <v>22</v>
      </c>
      <c r="C624" s="87"/>
      <c r="L624" s="87"/>
      <c r="M624" s="87"/>
    </row>
    <row r="625" spans="2:13" x14ac:dyDescent="0.25">
      <c r="B625" s="87" t="s">
        <v>19</v>
      </c>
      <c r="C625" s="87" t="s">
        <v>318</v>
      </c>
      <c r="L625" s="87"/>
      <c r="M625" s="87"/>
    </row>
    <row r="626" spans="2:13" x14ac:dyDescent="0.25">
      <c r="B626" s="87">
        <v>15000000000</v>
      </c>
      <c r="C626" s="87">
        <v>-67.098716999999994</v>
      </c>
      <c r="L626" s="87"/>
      <c r="M626" s="87"/>
    </row>
    <row r="627" spans="2:13" x14ac:dyDescent="0.25">
      <c r="B627" s="87">
        <v>15057499950</v>
      </c>
      <c r="C627" s="87">
        <v>-68.355170999999999</v>
      </c>
      <c r="L627" s="87"/>
      <c r="M627" s="87"/>
    </row>
    <row r="628" spans="2:13" x14ac:dyDescent="0.25">
      <c r="B628" s="87">
        <v>15114999900</v>
      </c>
      <c r="C628" s="87">
        <v>-68.692031999999998</v>
      </c>
      <c r="L628" s="87"/>
      <c r="M628" s="87"/>
    </row>
    <row r="629" spans="2:13" x14ac:dyDescent="0.25">
      <c r="B629" s="87">
        <v>15172499850</v>
      </c>
      <c r="C629" s="87">
        <v>-68.563393000000005</v>
      </c>
      <c r="L629" s="87"/>
      <c r="M629" s="87"/>
    </row>
    <row r="630" spans="2:13" x14ac:dyDescent="0.25">
      <c r="B630" s="87">
        <v>15229999800</v>
      </c>
      <c r="C630" s="87">
        <v>-68.019729999999996</v>
      </c>
      <c r="L630" s="87"/>
      <c r="M630" s="87"/>
    </row>
    <row r="631" spans="2:13" x14ac:dyDescent="0.25">
      <c r="B631" s="87">
        <v>15287499750</v>
      </c>
      <c r="C631" s="87">
        <v>-67.115509000000003</v>
      </c>
      <c r="L631" s="87"/>
      <c r="M631" s="87"/>
    </row>
    <row r="632" spans="2:13" x14ac:dyDescent="0.25">
      <c r="B632" s="87">
        <v>15344999700</v>
      </c>
      <c r="C632" s="87">
        <v>-68.090384999999998</v>
      </c>
      <c r="L632" s="87"/>
      <c r="M632" s="87"/>
    </row>
    <row r="633" spans="2:13" x14ac:dyDescent="0.25">
      <c r="B633" s="87">
        <v>15402499650</v>
      </c>
      <c r="C633" s="87">
        <v>-67.286361999999997</v>
      </c>
      <c r="L633" s="87"/>
      <c r="M633" s="87"/>
    </row>
    <row r="634" spans="2:13" x14ac:dyDescent="0.25">
      <c r="B634" s="87">
        <v>15459999600</v>
      </c>
      <c r="C634" s="87">
        <v>-67.794692999999995</v>
      </c>
      <c r="L634" s="87"/>
      <c r="M634" s="87"/>
    </row>
    <row r="635" spans="2:13" x14ac:dyDescent="0.25">
      <c r="B635" s="87">
        <v>15517499550</v>
      </c>
      <c r="C635" s="87">
        <v>-66.118117999999996</v>
      </c>
      <c r="L635" s="87"/>
      <c r="M635" s="87"/>
    </row>
    <row r="636" spans="2:13" x14ac:dyDescent="0.25">
      <c r="B636" s="87">
        <v>15574999500</v>
      </c>
      <c r="C636" s="87">
        <v>-64.950835999999995</v>
      </c>
      <c r="L636" s="87"/>
      <c r="M636" s="87"/>
    </row>
    <row r="637" spans="2:13" x14ac:dyDescent="0.25">
      <c r="B637" s="87">
        <v>15632499450</v>
      </c>
      <c r="C637" s="87">
        <v>-66.439682000000005</v>
      </c>
      <c r="L637" s="87"/>
      <c r="M637" s="87"/>
    </row>
    <row r="638" spans="2:13" x14ac:dyDescent="0.25">
      <c r="B638" s="87">
        <v>15689999400</v>
      </c>
      <c r="C638" s="87">
        <v>-65.986075999999997</v>
      </c>
      <c r="L638" s="87"/>
      <c r="M638" s="87"/>
    </row>
    <row r="639" spans="2:13" x14ac:dyDescent="0.25">
      <c r="B639" s="87">
        <v>15747499350</v>
      </c>
      <c r="C639" s="87">
        <v>-67.239318999999995</v>
      </c>
      <c r="L639" s="87"/>
      <c r="M639" s="87"/>
    </row>
    <row r="640" spans="2:13" x14ac:dyDescent="0.25">
      <c r="B640" s="87">
        <v>15804999300</v>
      </c>
      <c r="C640" s="87">
        <v>-64.556258999999997</v>
      </c>
      <c r="L640" s="87"/>
      <c r="M640" s="87"/>
    </row>
    <row r="641" spans="2:13" x14ac:dyDescent="0.25">
      <c r="B641" s="87">
        <v>15862499250</v>
      </c>
      <c r="C641" s="87">
        <v>-64.576117999999994</v>
      </c>
      <c r="L641" s="87"/>
      <c r="M641" s="87"/>
    </row>
    <row r="642" spans="2:13" x14ac:dyDescent="0.25">
      <c r="B642" s="87">
        <v>15919999200</v>
      </c>
      <c r="C642" s="87">
        <v>-63.354751999999998</v>
      </c>
      <c r="L642" s="87"/>
      <c r="M642" s="87"/>
    </row>
    <row r="643" spans="2:13" x14ac:dyDescent="0.25">
      <c r="B643" s="87">
        <v>15977499150</v>
      </c>
      <c r="C643" s="87">
        <v>-63.015121000000001</v>
      </c>
      <c r="L643" s="87"/>
      <c r="M643" s="87"/>
    </row>
    <row r="644" spans="2:13" x14ac:dyDescent="0.25">
      <c r="B644" s="87">
        <v>16034999100</v>
      </c>
      <c r="C644" s="87">
        <v>-60.814414999999997</v>
      </c>
      <c r="L644" s="87"/>
      <c r="M644" s="87"/>
    </row>
    <row r="645" spans="2:13" x14ac:dyDescent="0.25">
      <c r="B645" s="87">
        <v>16092499050</v>
      </c>
      <c r="C645" s="87">
        <v>-57.581417000000002</v>
      </c>
      <c r="L645" s="87"/>
      <c r="M645" s="87"/>
    </row>
    <row r="646" spans="2:13" x14ac:dyDescent="0.25">
      <c r="B646" s="87">
        <v>16149999000</v>
      </c>
      <c r="C646" s="87">
        <v>-55.223838999999998</v>
      </c>
      <c r="L646" s="87"/>
      <c r="M646" s="87"/>
    </row>
    <row r="647" spans="2:13" x14ac:dyDescent="0.25">
      <c r="B647" s="87">
        <v>16207498950</v>
      </c>
      <c r="C647" s="87">
        <v>-54.418574999999997</v>
      </c>
      <c r="L647" s="87"/>
      <c r="M647" s="87"/>
    </row>
    <row r="648" spans="2:13" x14ac:dyDescent="0.25">
      <c r="B648" s="87">
        <v>16264998900</v>
      </c>
      <c r="C648" s="87">
        <v>-53.330714999999998</v>
      </c>
      <c r="L648" s="87"/>
      <c r="M648" s="87"/>
    </row>
    <row r="649" spans="2:13" x14ac:dyDescent="0.25">
      <c r="B649" s="87">
        <v>16322498850</v>
      </c>
      <c r="C649" s="87">
        <v>-50.466743000000001</v>
      </c>
      <c r="L649" s="87"/>
      <c r="M649" s="87"/>
    </row>
    <row r="650" spans="2:13" x14ac:dyDescent="0.25">
      <c r="B650" s="87">
        <v>16379998800</v>
      </c>
      <c r="C650" s="87">
        <v>-47.445019000000002</v>
      </c>
      <c r="L650" s="87"/>
      <c r="M650" s="87"/>
    </row>
    <row r="651" spans="2:13" x14ac:dyDescent="0.25">
      <c r="B651" s="87">
        <v>16437498750</v>
      </c>
      <c r="C651" s="87">
        <v>-44.931499000000002</v>
      </c>
      <c r="L651" s="87"/>
      <c r="M651" s="87"/>
    </row>
    <row r="652" spans="2:13" x14ac:dyDescent="0.25">
      <c r="B652" s="87">
        <v>16494998700</v>
      </c>
      <c r="C652" s="87">
        <v>-40.982899000000003</v>
      </c>
      <c r="L652" s="87"/>
      <c r="M652" s="87"/>
    </row>
    <row r="653" spans="2:13" x14ac:dyDescent="0.25">
      <c r="B653" s="87">
        <v>16552498650</v>
      </c>
      <c r="C653" s="87">
        <v>-35.068278999999997</v>
      </c>
      <c r="L653" s="87"/>
      <c r="M653" s="87"/>
    </row>
    <row r="654" spans="2:13" x14ac:dyDescent="0.25">
      <c r="B654" s="87">
        <v>16609998600</v>
      </c>
      <c r="C654" s="87">
        <v>-30.707339999999999</v>
      </c>
      <c r="L654" s="87"/>
      <c r="M654" s="87"/>
    </row>
    <row r="655" spans="2:13" x14ac:dyDescent="0.25">
      <c r="B655" s="87">
        <v>16667498550</v>
      </c>
      <c r="C655" s="87">
        <v>-29.178477999999998</v>
      </c>
      <c r="L655" s="87"/>
      <c r="M655" s="87"/>
    </row>
    <row r="656" spans="2:13" x14ac:dyDescent="0.25">
      <c r="B656" s="87">
        <v>16724998500</v>
      </c>
      <c r="C656" s="87">
        <v>-27.555040000000002</v>
      </c>
      <c r="L656" s="87"/>
      <c r="M656" s="87"/>
    </row>
    <row r="657" spans="2:13" x14ac:dyDescent="0.25">
      <c r="B657" s="87">
        <v>16782498450</v>
      </c>
      <c r="C657" s="87">
        <v>-23.802855000000001</v>
      </c>
      <c r="L657" s="87"/>
      <c r="M657" s="87"/>
    </row>
    <row r="658" spans="2:13" x14ac:dyDescent="0.25">
      <c r="B658" s="87">
        <v>16839998400</v>
      </c>
      <c r="C658" s="87">
        <v>-20.034628000000001</v>
      </c>
      <c r="L658" s="87"/>
      <c r="M658" s="87"/>
    </row>
    <row r="659" spans="2:13" x14ac:dyDescent="0.25">
      <c r="B659" s="87">
        <v>16897498350</v>
      </c>
      <c r="C659" s="87">
        <v>-18.039686</v>
      </c>
      <c r="L659" s="87"/>
      <c r="M659" s="87"/>
    </row>
    <row r="660" spans="2:13" x14ac:dyDescent="0.25">
      <c r="B660" s="87">
        <v>16954998300</v>
      </c>
      <c r="C660" s="87">
        <v>-16.300339000000001</v>
      </c>
      <c r="L660" s="87"/>
      <c r="M660" s="87"/>
    </row>
    <row r="661" spans="2:13" x14ac:dyDescent="0.25">
      <c r="B661" s="87">
        <v>17012498250</v>
      </c>
      <c r="C661" s="87">
        <v>-14.011869000000001</v>
      </c>
      <c r="L661" s="87"/>
      <c r="M661" s="87"/>
    </row>
    <row r="662" spans="2:13" x14ac:dyDescent="0.25">
      <c r="B662" s="87">
        <v>17069998200</v>
      </c>
      <c r="C662" s="87">
        <v>-12.773249</v>
      </c>
      <c r="L662" s="87"/>
      <c r="M662" s="87"/>
    </row>
    <row r="663" spans="2:13" x14ac:dyDescent="0.25">
      <c r="B663" s="87">
        <v>17127498150</v>
      </c>
      <c r="C663" s="87">
        <v>-13.226637999999999</v>
      </c>
      <c r="L663" s="87"/>
      <c r="M663" s="87"/>
    </row>
    <row r="664" spans="2:13" x14ac:dyDescent="0.25">
      <c r="B664" s="87">
        <v>17184998100</v>
      </c>
      <c r="C664" s="87">
        <v>-13.061904</v>
      </c>
      <c r="L664" s="87"/>
      <c r="M664" s="87"/>
    </row>
    <row r="665" spans="2:13" x14ac:dyDescent="0.25">
      <c r="B665" s="87">
        <v>17242498050</v>
      </c>
      <c r="C665" s="87">
        <v>-11.908132</v>
      </c>
      <c r="L665" s="87"/>
      <c r="M665" s="87"/>
    </row>
    <row r="666" spans="2:13" x14ac:dyDescent="0.25">
      <c r="B666" s="87">
        <v>17299998000</v>
      </c>
      <c r="C666" s="87">
        <v>-10.624155</v>
      </c>
      <c r="L666" s="87"/>
      <c r="M666" s="87"/>
    </row>
    <row r="667" spans="2:13" x14ac:dyDescent="0.25">
      <c r="B667" s="87">
        <v>17357497950</v>
      </c>
      <c r="C667" s="87">
        <v>-10.308119</v>
      </c>
      <c r="L667" s="87"/>
      <c r="M667" s="87"/>
    </row>
    <row r="668" spans="2:13" x14ac:dyDescent="0.25">
      <c r="B668" s="87">
        <v>17414997900</v>
      </c>
      <c r="C668" s="87">
        <v>-9.8774508999999995</v>
      </c>
      <c r="L668" s="87"/>
      <c r="M668" s="87"/>
    </row>
    <row r="669" spans="2:13" x14ac:dyDescent="0.25">
      <c r="B669" s="87">
        <v>17472497850</v>
      </c>
      <c r="C669" s="87">
        <v>-9.4784708000000002</v>
      </c>
      <c r="L669" s="87"/>
      <c r="M669" s="87"/>
    </row>
    <row r="670" spans="2:13" x14ac:dyDescent="0.25">
      <c r="B670" s="87">
        <v>17529997800</v>
      </c>
      <c r="C670" s="87">
        <v>-9.3331765999999998</v>
      </c>
      <c r="L670" s="87"/>
      <c r="M670" s="87"/>
    </row>
    <row r="671" spans="2:13" x14ac:dyDescent="0.25">
      <c r="B671" s="87">
        <v>17587497750</v>
      </c>
      <c r="C671" s="87">
        <v>-9.4494705000000003</v>
      </c>
      <c r="L671" s="87"/>
      <c r="M671" s="87"/>
    </row>
    <row r="672" spans="2:13" x14ac:dyDescent="0.25">
      <c r="B672" s="87">
        <v>17644997700</v>
      </c>
      <c r="C672" s="87">
        <v>-9.2769527000000007</v>
      </c>
      <c r="L672" s="87"/>
      <c r="M672" s="87"/>
    </row>
    <row r="673" spans="2:13" x14ac:dyDescent="0.25">
      <c r="B673" s="87">
        <v>17702497650</v>
      </c>
      <c r="C673" s="87">
        <v>-8.8114357000000005</v>
      </c>
      <c r="L673" s="87"/>
      <c r="M673" s="87"/>
    </row>
    <row r="674" spans="2:13" x14ac:dyDescent="0.25">
      <c r="B674" s="87">
        <v>17759997600</v>
      </c>
      <c r="C674" s="87">
        <v>-8.4411135000000002</v>
      </c>
      <c r="L674" s="87"/>
      <c r="M674" s="87"/>
    </row>
    <row r="675" spans="2:13" x14ac:dyDescent="0.25">
      <c r="B675" s="87">
        <v>17817497550</v>
      </c>
      <c r="C675" s="87">
        <v>-8.1013488999999996</v>
      </c>
      <c r="L675" s="87"/>
      <c r="M675" s="87"/>
    </row>
    <row r="676" spans="2:13" x14ac:dyDescent="0.25">
      <c r="B676" s="87">
        <v>17874997500</v>
      </c>
      <c r="C676" s="87">
        <v>-7.9022674999999998</v>
      </c>
      <c r="L676" s="87"/>
      <c r="M676" s="87"/>
    </row>
    <row r="677" spans="2:13" x14ac:dyDescent="0.25">
      <c r="B677" s="87">
        <v>17932497450</v>
      </c>
      <c r="C677" s="87">
        <v>-7.7784905000000002</v>
      </c>
      <c r="L677" s="87"/>
      <c r="M677" s="87"/>
    </row>
    <row r="678" spans="2:13" x14ac:dyDescent="0.25">
      <c r="B678" s="87">
        <v>17989997400</v>
      </c>
      <c r="C678" s="87">
        <v>-7.7958188000000002</v>
      </c>
      <c r="L678" s="87"/>
      <c r="M678" s="87"/>
    </row>
    <row r="679" spans="2:13" x14ac:dyDescent="0.25">
      <c r="B679" s="87">
        <v>18047497350</v>
      </c>
      <c r="C679" s="87">
        <v>-7.6656423</v>
      </c>
      <c r="L679" s="87"/>
      <c r="M679" s="87"/>
    </row>
    <row r="680" spans="2:13" x14ac:dyDescent="0.25">
      <c r="B680" s="87">
        <v>18104997300</v>
      </c>
      <c r="C680" s="87">
        <v>-7.5159568999999999</v>
      </c>
      <c r="L680" s="87"/>
      <c r="M680" s="87"/>
    </row>
    <row r="681" spans="2:13" x14ac:dyDescent="0.25">
      <c r="B681" s="87">
        <v>18162497250</v>
      </c>
      <c r="C681" s="87">
        <v>-7.4132967000000001</v>
      </c>
      <c r="L681" s="87"/>
      <c r="M681" s="87"/>
    </row>
    <row r="682" spans="2:13" x14ac:dyDescent="0.25">
      <c r="B682" s="87">
        <v>18219997200</v>
      </c>
      <c r="C682" s="87">
        <v>-7.3680024</v>
      </c>
      <c r="L682" s="87"/>
      <c r="M682" s="87"/>
    </row>
    <row r="683" spans="2:13" x14ac:dyDescent="0.25">
      <c r="B683" s="87">
        <v>18277497150</v>
      </c>
      <c r="C683" s="87">
        <v>-7.3000864999999999</v>
      </c>
      <c r="L683" s="87"/>
      <c r="M683" s="87"/>
    </row>
    <row r="684" spans="2:13" x14ac:dyDescent="0.25">
      <c r="B684" s="87">
        <v>18334997100</v>
      </c>
      <c r="C684" s="87">
        <v>-7.1843801000000003</v>
      </c>
      <c r="L684" s="87"/>
      <c r="M684" s="87"/>
    </row>
    <row r="685" spans="2:13" x14ac:dyDescent="0.25">
      <c r="B685" s="87">
        <v>18392497050</v>
      </c>
      <c r="C685" s="87">
        <v>-7.2250871999999999</v>
      </c>
      <c r="L685" s="87"/>
      <c r="M685" s="87"/>
    </row>
    <row r="686" spans="2:13" x14ac:dyDescent="0.25">
      <c r="B686" s="87">
        <v>18449997000</v>
      </c>
      <c r="C686" s="87">
        <v>-7.1754436000000004</v>
      </c>
      <c r="L686" s="87"/>
      <c r="M686" s="87"/>
    </row>
    <row r="687" spans="2:13" x14ac:dyDescent="0.25">
      <c r="B687" s="87">
        <v>18507496950</v>
      </c>
      <c r="C687" s="87">
        <v>-7.1406907999999998</v>
      </c>
      <c r="L687" s="87"/>
      <c r="M687" s="87"/>
    </row>
    <row r="688" spans="2:13" x14ac:dyDescent="0.25">
      <c r="B688" s="87">
        <v>18564996900</v>
      </c>
      <c r="C688" s="87">
        <v>-6.9910474000000002</v>
      </c>
      <c r="L688" s="87"/>
      <c r="M688" s="87"/>
    </row>
    <row r="689" spans="2:13" x14ac:dyDescent="0.25">
      <c r="B689" s="87">
        <v>18622496850</v>
      </c>
      <c r="C689" s="87">
        <v>-6.9700303000000003</v>
      </c>
      <c r="L689" s="87"/>
      <c r="M689" s="87"/>
    </row>
    <row r="690" spans="2:13" x14ac:dyDescent="0.25">
      <c r="B690" s="87">
        <v>18679996800</v>
      </c>
      <c r="C690" s="87">
        <v>-6.9330802</v>
      </c>
      <c r="L690" s="87"/>
      <c r="M690" s="87"/>
    </row>
    <row r="691" spans="2:13" x14ac:dyDescent="0.25">
      <c r="B691" s="87">
        <v>18737496750</v>
      </c>
      <c r="C691" s="87">
        <v>-6.9005407999999999</v>
      </c>
      <c r="L691" s="87"/>
      <c r="M691" s="87"/>
    </row>
    <row r="692" spans="2:13" x14ac:dyDescent="0.25">
      <c r="B692" s="87">
        <v>18794996700</v>
      </c>
      <c r="C692" s="87">
        <v>-6.7978597000000001</v>
      </c>
      <c r="L692" s="87"/>
      <c r="M692" s="87"/>
    </row>
    <row r="693" spans="2:13" x14ac:dyDescent="0.25">
      <c r="B693" s="87">
        <v>18852496650</v>
      </c>
      <c r="C693" s="87">
        <v>-6.6766024000000002</v>
      </c>
      <c r="L693" s="87"/>
      <c r="M693" s="87"/>
    </row>
    <row r="694" spans="2:13" x14ac:dyDescent="0.25">
      <c r="B694" s="87">
        <v>18909996600</v>
      </c>
      <c r="C694" s="87">
        <v>-6.6060920000000003</v>
      </c>
      <c r="L694" s="87"/>
      <c r="M694" s="87"/>
    </row>
    <row r="695" spans="2:13" x14ac:dyDescent="0.25">
      <c r="B695" s="87">
        <v>18967496550</v>
      </c>
      <c r="C695" s="87">
        <v>-6.5652428</v>
      </c>
      <c r="L695" s="87"/>
      <c r="M695" s="87"/>
    </row>
    <row r="696" spans="2:13" x14ac:dyDescent="0.25">
      <c r="B696" s="87">
        <v>19024996500</v>
      </c>
      <c r="C696" s="87">
        <v>-6.5092734999999999</v>
      </c>
      <c r="L696" s="87"/>
      <c r="M696" s="87"/>
    </row>
    <row r="697" spans="2:13" x14ac:dyDescent="0.25">
      <c r="B697" s="87">
        <v>19082496450</v>
      </c>
      <c r="C697" s="87">
        <v>-6.3742371000000002</v>
      </c>
      <c r="L697" s="87"/>
      <c r="M697" s="87"/>
    </row>
    <row r="698" spans="2:13" x14ac:dyDescent="0.25">
      <c r="B698" s="87">
        <v>19139996400</v>
      </c>
      <c r="C698" s="87">
        <v>-6.3198023000000001</v>
      </c>
      <c r="L698" s="87"/>
      <c r="M698" s="87"/>
    </row>
    <row r="699" spans="2:13" x14ac:dyDescent="0.25">
      <c r="B699" s="87">
        <v>19197496350</v>
      </c>
      <c r="C699" s="87">
        <v>-6.2544689</v>
      </c>
      <c r="L699" s="87"/>
      <c r="M699" s="87"/>
    </row>
    <row r="700" spans="2:13" x14ac:dyDescent="0.25">
      <c r="B700" s="87">
        <v>19254996300</v>
      </c>
      <c r="C700" s="87">
        <v>-6.2143949999999997</v>
      </c>
      <c r="L700" s="87"/>
      <c r="M700" s="87"/>
    </row>
    <row r="701" spans="2:13" x14ac:dyDescent="0.25">
      <c r="B701" s="87">
        <v>19312496250</v>
      </c>
      <c r="C701" s="87">
        <v>-6.1364159999999996</v>
      </c>
      <c r="L701" s="87"/>
      <c r="M701" s="87"/>
    </row>
    <row r="702" spans="2:13" x14ac:dyDescent="0.25">
      <c r="B702" s="87">
        <v>19369996200</v>
      </c>
      <c r="C702" s="87">
        <v>-6.1014780999999996</v>
      </c>
      <c r="L702" s="87"/>
      <c r="M702" s="87"/>
    </row>
    <row r="703" spans="2:13" x14ac:dyDescent="0.25">
      <c r="B703" s="87">
        <v>19427496150</v>
      </c>
      <c r="C703" s="87">
        <v>-6.1472492000000001</v>
      </c>
      <c r="L703" s="87"/>
      <c r="M703" s="87"/>
    </row>
    <row r="704" spans="2:13" x14ac:dyDescent="0.25">
      <c r="B704" s="87">
        <v>19484996100</v>
      </c>
      <c r="C704" s="87">
        <v>-6.1174774000000003</v>
      </c>
      <c r="L704" s="87"/>
      <c r="M704" s="87"/>
    </row>
    <row r="705" spans="2:13" x14ac:dyDescent="0.25">
      <c r="B705" s="87">
        <v>19542496050</v>
      </c>
      <c r="C705" s="87">
        <v>-6.1353654999999998</v>
      </c>
      <c r="L705" s="87"/>
      <c r="M705" s="87"/>
    </row>
    <row r="706" spans="2:13" x14ac:dyDescent="0.25">
      <c r="B706" s="87">
        <v>19599996000</v>
      </c>
      <c r="C706" s="87">
        <v>-6.1349640000000001</v>
      </c>
      <c r="L706" s="87"/>
      <c r="M706" s="87"/>
    </row>
    <row r="707" spans="2:13" x14ac:dyDescent="0.25">
      <c r="B707" s="87">
        <v>19657495950</v>
      </c>
      <c r="C707" s="87">
        <v>-6.1686945</v>
      </c>
      <c r="L707" s="87"/>
      <c r="M707" s="87"/>
    </row>
    <row r="708" spans="2:13" x14ac:dyDescent="0.25">
      <c r="B708" s="87">
        <v>19714995900</v>
      </c>
      <c r="C708" s="87">
        <v>-6.1624340999999996</v>
      </c>
      <c r="L708" s="87"/>
      <c r="M708" s="87"/>
    </row>
    <row r="709" spans="2:13" x14ac:dyDescent="0.25">
      <c r="B709" s="87">
        <v>19772495850</v>
      </c>
      <c r="C709" s="87">
        <v>-6.1376448000000003</v>
      </c>
      <c r="L709" s="87"/>
      <c r="M709" s="87"/>
    </row>
    <row r="710" spans="2:13" x14ac:dyDescent="0.25">
      <c r="B710" s="87">
        <v>19829995800</v>
      </c>
      <c r="C710" s="87">
        <v>-6.1314874000000001</v>
      </c>
      <c r="L710" s="87"/>
      <c r="M710" s="87"/>
    </row>
    <row r="711" spans="2:13" x14ac:dyDescent="0.25">
      <c r="B711" s="87">
        <v>19887495750</v>
      </c>
      <c r="C711" s="87">
        <v>-6.1463437000000001</v>
      </c>
      <c r="L711" s="87"/>
      <c r="M711" s="87"/>
    </row>
    <row r="712" spans="2:13" x14ac:dyDescent="0.25">
      <c r="B712" s="87">
        <v>19944995700</v>
      </c>
      <c r="C712" s="87">
        <v>-6.1427164000000003</v>
      </c>
      <c r="L712" s="87"/>
      <c r="M712" s="87"/>
    </row>
    <row r="713" spans="2:13" x14ac:dyDescent="0.25">
      <c r="B713" s="87">
        <v>20002495650</v>
      </c>
      <c r="C713" s="87">
        <v>-6.1453495</v>
      </c>
      <c r="L713" s="87"/>
      <c r="M713" s="87"/>
    </row>
    <row r="714" spans="2:13" x14ac:dyDescent="0.25">
      <c r="B714" s="87">
        <v>20059995600</v>
      </c>
      <c r="C714" s="87">
        <v>-6.1759995999999999</v>
      </c>
      <c r="L714" s="87"/>
      <c r="M714" s="87"/>
    </row>
    <row r="715" spans="2:13" x14ac:dyDescent="0.25">
      <c r="B715" s="87">
        <v>20117495550</v>
      </c>
      <c r="C715" s="87">
        <v>-6.1875939000000004</v>
      </c>
      <c r="L715" s="87"/>
      <c r="M715" s="87"/>
    </row>
    <row r="716" spans="2:13" x14ac:dyDescent="0.25">
      <c r="B716" s="87">
        <v>20174995500</v>
      </c>
      <c r="C716" s="87">
        <v>-6.2305941999999996</v>
      </c>
      <c r="L716" s="87"/>
      <c r="M716" s="87"/>
    </row>
    <row r="717" spans="2:13" x14ac:dyDescent="0.25">
      <c r="B717" s="87">
        <v>20232495450</v>
      </c>
      <c r="C717" s="87">
        <v>-6.1852030999999998</v>
      </c>
      <c r="L717" s="87"/>
      <c r="M717" s="87"/>
    </row>
    <row r="718" spans="2:13" x14ac:dyDescent="0.25">
      <c r="B718" s="87">
        <v>20289995400</v>
      </c>
      <c r="C718" s="87">
        <v>-6.2488327000000004</v>
      </c>
      <c r="L718" s="87"/>
      <c r="M718" s="87"/>
    </row>
    <row r="719" spans="2:13" x14ac:dyDescent="0.25">
      <c r="B719" s="87">
        <v>20347495350</v>
      </c>
      <c r="C719" s="87">
        <v>-6.2872310000000002</v>
      </c>
      <c r="L719" s="87"/>
      <c r="M719" s="87"/>
    </row>
    <row r="720" spans="2:13" x14ac:dyDescent="0.25">
      <c r="B720" s="87">
        <v>20404995300</v>
      </c>
      <c r="C720" s="87">
        <v>-6.3130474000000003</v>
      </c>
      <c r="L720" s="87"/>
      <c r="M720" s="87"/>
    </row>
    <row r="721" spans="2:13" x14ac:dyDescent="0.25">
      <c r="B721" s="87">
        <v>20462495250</v>
      </c>
      <c r="C721" s="87">
        <v>-6.3397899000000004</v>
      </c>
      <c r="L721" s="87"/>
      <c r="M721" s="87"/>
    </row>
    <row r="722" spans="2:13" x14ac:dyDescent="0.25">
      <c r="B722" s="87">
        <v>20519995200</v>
      </c>
      <c r="C722" s="87">
        <v>-6.3286718999999998</v>
      </c>
      <c r="L722" s="87"/>
      <c r="M722" s="87"/>
    </row>
    <row r="723" spans="2:13" x14ac:dyDescent="0.25">
      <c r="B723" s="87">
        <v>20577495150</v>
      </c>
      <c r="C723" s="87">
        <v>-6.3752937000000003</v>
      </c>
      <c r="L723" s="87"/>
      <c r="M723" s="87"/>
    </row>
    <row r="724" spans="2:13" x14ac:dyDescent="0.25">
      <c r="B724" s="87">
        <v>20634995100</v>
      </c>
      <c r="C724" s="87">
        <v>-6.3499397999999996</v>
      </c>
      <c r="L724" s="87"/>
      <c r="M724" s="87"/>
    </row>
    <row r="725" spans="2:13" x14ac:dyDescent="0.25">
      <c r="B725" s="87">
        <v>20692495050</v>
      </c>
      <c r="C725" s="87">
        <v>-6.3879571000000004</v>
      </c>
      <c r="L725" s="87"/>
      <c r="M725" s="87"/>
    </row>
    <row r="726" spans="2:13" x14ac:dyDescent="0.25">
      <c r="B726" s="87">
        <v>20749995000</v>
      </c>
      <c r="C726" s="87">
        <v>-6.4201993999999996</v>
      </c>
      <c r="L726" s="87"/>
      <c r="M726" s="87"/>
    </row>
    <row r="727" spans="2:13" x14ac:dyDescent="0.25">
      <c r="B727" s="87">
        <v>20807494950</v>
      </c>
      <c r="C727" s="87">
        <v>-6.4755216000000004</v>
      </c>
      <c r="L727" s="87"/>
      <c r="M727" s="87"/>
    </row>
    <row r="728" spans="2:13" x14ac:dyDescent="0.25">
      <c r="B728" s="87">
        <v>20864994900</v>
      </c>
      <c r="C728" s="87">
        <v>-6.5531445000000001</v>
      </c>
      <c r="L728" s="87"/>
      <c r="M728" s="87"/>
    </row>
    <row r="729" spans="2:13" x14ac:dyDescent="0.25">
      <c r="B729" s="87">
        <v>20922494850</v>
      </c>
      <c r="C729" s="87">
        <v>-6.6209816999999997</v>
      </c>
      <c r="L729" s="87"/>
      <c r="M729" s="87"/>
    </row>
    <row r="730" spans="2:13" x14ac:dyDescent="0.25">
      <c r="B730" s="87">
        <v>20979994800</v>
      </c>
      <c r="C730" s="87">
        <v>-6.6697921999999998</v>
      </c>
      <c r="L730" s="87"/>
      <c r="M730" s="87"/>
    </row>
    <row r="731" spans="2:13" x14ac:dyDescent="0.25">
      <c r="B731" s="87">
        <v>21000000000</v>
      </c>
      <c r="C731" s="87">
        <v>-6.4719572000000003</v>
      </c>
      <c r="L731" s="87"/>
      <c r="M731" s="87"/>
    </row>
    <row r="732" spans="2:13" x14ac:dyDescent="0.25">
      <c r="B732" s="87">
        <v>21155000000</v>
      </c>
      <c r="C732" s="87">
        <v>-6.9549884999999998</v>
      </c>
      <c r="L732" s="87"/>
      <c r="M732" s="87"/>
    </row>
    <row r="733" spans="2:13" x14ac:dyDescent="0.25">
      <c r="B733" s="87">
        <v>21310000000</v>
      </c>
      <c r="C733" s="87">
        <v>-7.1215649000000001</v>
      </c>
      <c r="L733" s="87"/>
      <c r="M733" s="87"/>
    </row>
    <row r="734" spans="2:13" x14ac:dyDescent="0.25">
      <c r="B734" s="87">
        <v>21465000000</v>
      </c>
      <c r="C734" s="87">
        <v>-7.5747923999999998</v>
      </c>
      <c r="L734" s="87"/>
      <c r="M734" s="87"/>
    </row>
    <row r="735" spans="2:13" x14ac:dyDescent="0.25">
      <c r="B735" s="87">
        <v>21620000000</v>
      </c>
      <c r="C735" s="87">
        <v>-7.4468636999999998</v>
      </c>
      <c r="L735" s="87"/>
      <c r="M735" s="87"/>
    </row>
    <row r="736" spans="2:13" x14ac:dyDescent="0.25">
      <c r="B736" s="87">
        <v>21775000000</v>
      </c>
      <c r="C736" s="87">
        <v>-7.5310005999999996</v>
      </c>
      <c r="L736" s="87"/>
      <c r="M736" s="87"/>
    </row>
    <row r="737" spans="2:13" x14ac:dyDescent="0.25">
      <c r="B737" s="87">
        <v>21930000000</v>
      </c>
      <c r="C737" s="87">
        <v>-7.1417317000000002</v>
      </c>
      <c r="L737" s="87"/>
      <c r="M737" s="87"/>
    </row>
    <row r="738" spans="2:13" x14ac:dyDescent="0.25">
      <c r="B738" s="87">
        <v>22085000000</v>
      </c>
      <c r="C738" s="87">
        <v>-7.0213694999999996</v>
      </c>
      <c r="L738" s="87"/>
      <c r="M738" s="87"/>
    </row>
    <row r="739" spans="2:13" x14ac:dyDescent="0.25">
      <c r="B739" s="87">
        <v>22240000000</v>
      </c>
      <c r="C739" s="87">
        <v>-6.6941018000000003</v>
      </c>
      <c r="L739" s="87"/>
      <c r="M739" s="87"/>
    </row>
    <row r="740" spans="2:13" x14ac:dyDescent="0.25">
      <c r="B740" s="87">
        <v>22395000000</v>
      </c>
      <c r="C740" s="87">
        <v>-6.7030339000000003</v>
      </c>
      <c r="L740" s="87"/>
      <c r="M740" s="87"/>
    </row>
    <row r="741" spans="2:13" x14ac:dyDescent="0.25">
      <c r="B741" s="87">
        <v>22550000000</v>
      </c>
      <c r="C741" s="87">
        <v>-6.6622005</v>
      </c>
      <c r="L741" s="87"/>
      <c r="M741" s="87"/>
    </row>
    <row r="742" spans="2:13" x14ac:dyDescent="0.25">
      <c r="B742" s="87">
        <v>22705000000</v>
      </c>
      <c r="C742" s="87">
        <v>-6.9069057000000003</v>
      </c>
      <c r="L742" s="87"/>
      <c r="M742" s="87"/>
    </row>
    <row r="743" spans="2:13" x14ac:dyDescent="0.25">
      <c r="B743" s="87">
        <v>22860000000</v>
      </c>
      <c r="C743" s="87">
        <v>-6.7430238999999998</v>
      </c>
      <c r="L743" s="87"/>
      <c r="M743" s="87"/>
    </row>
    <row r="744" spans="2:13" x14ac:dyDescent="0.25">
      <c r="B744" s="87">
        <v>23015000000</v>
      </c>
      <c r="C744" s="87">
        <v>-6.9294099999999998</v>
      </c>
      <c r="L744" s="87"/>
      <c r="M744" s="87"/>
    </row>
    <row r="745" spans="2:13" x14ac:dyDescent="0.25">
      <c r="B745" s="87">
        <v>23170000000</v>
      </c>
      <c r="C745" s="87">
        <v>-6.8550744000000003</v>
      </c>
      <c r="L745" s="87"/>
      <c r="M745" s="87"/>
    </row>
    <row r="746" spans="2:13" x14ac:dyDescent="0.25">
      <c r="B746" s="87">
        <v>23325000000</v>
      </c>
      <c r="C746" s="87">
        <v>-7.2043132999999999</v>
      </c>
      <c r="L746" s="87"/>
      <c r="M746" s="87"/>
    </row>
    <row r="747" spans="2:13" x14ac:dyDescent="0.25">
      <c r="B747" s="87">
        <v>23480000000</v>
      </c>
      <c r="C747" s="87">
        <v>-7.1234292999999997</v>
      </c>
      <c r="L747" s="87"/>
      <c r="M747" s="87"/>
    </row>
    <row r="748" spans="2:13" x14ac:dyDescent="0.25">
      <c r="B748" s="87">
        <v>23635000000</v>
      </c>
      <c r="C748" s="87">
        <v>-7.1925730999999997</v>
      </c>
      <c r="L748" s="87"/>
      <c r="M748" s="87"/>
    </row>
    <row r="749" spans="2:13" x14ac:dyDescent="0.25">
      <c r="B749" s="87">
        <v>23790000000</v>
      </c>
      <c r="C749" s="87">
        <v>-7.3270296999999998</v>
      </c>
      <c r="L749" s="87"/>
      <c r="M749" s="87"/>
    </row>
    <row r="750" spans="2:13" x14ac:dyDescent="0.25">
      <c r="B750" s="87">
        <v>23945000000</v>
      </c>
      <c r="C750" s="87">
        <v>-7.4503956000000002</v>
      </c>
      <c r="L750" s="87"/>
      <c r="M750" s="87"/>
    </row>
    <row r="751" spans="2:13" x14ac:dyDescent="0.25">
      <c r="B751" s="87">
        <v>24100000000</v>
      </c>
      <c r="C751" s="87">
        <v>-7.4693326999999998</v>
      </c>
      <c r="L751" s="87"/>
      <c r="M751" s="87"/>
    </row>
    <row r="752" spans="2:13" x14ac:dyDescent="0.25">
      <c r="B752" s="87">
        <v>24255000000</v>
      </c>
      <c r="C752" s="87">
        <v>-7.464664</v>
      </c>
      <c r="L752" s="87"/>
      <c r="M752" s="87"/>
    </row>
    <row r="753" spans="2:13" x14ac:dyDescent="0.25">
      <c r="B753" s="87">
        <v>24410000000</v>
      </c>
      <c r="C753" s="87">
        <v>-7.5710601999999998</v>
      </c>
      <c r="L753" s="87"/>
      <c r="M753" s="87"/>
    </row>
    <row r="754" spans="2:13" x14ac:dyDescent="0.25">
      <c r="B754" s="87">
        <v>24565000000</v>
      </c>
      <c r="C754" s="87">
        <v>-7.3770084000000002</v>
      </c>
      <c r="L754" s="87"/>
      <c r="M754" s="87"/>
    </row>
    <row r="755" spans="2:13" x14ac:dyDescent="0.25">
      <c r="B755" s="87">
        <v>24720000000</v>
      </c>
      <c r="C755" s="87">
        <v>-7.4382023999999998</v>
      </c>
      <c r="L755" s="87"/>
      <c r="M755" s="87"/>
    </row>
    <row r="756" spans="2:13" x14ac:dyDescent="0.25">
      <c r="B756" s="87">
        <v>24875000000</v>
      </c>
      <c r="C756" s="87">
        <v>-7.1937670999999996</v>
      </c>
      <c r="L756" s="87"/>
      <c r="M756" s="87"/>
    </row>
    <row r="757" spans="2:13" x14ac:dyDescent="0.25">
      <c r="B757" s="87">
        <v>25030000000</v>
      </c>
      <c r="C757" s="87">
        <v>-7.2195182000000004</v>
      </c>
      <c r="L757" s="87"/>
      <c r="M757" s="87"/>
    </row>
    <row r="758" spans="2:13" x14ac:dyDescent="0.25">
      <c r="B758" s="87">
        <v>25185000000</v>
      </c>
      <c r="C758" s="87">
        <v>-7.0807685999999999</v>
      </c>
      <c r="L758" s="87"/>
      <c r="M758" s="87"/>
    </row>
    <row r="759" spans="2:13" x14ac:dyDescent="0.25">
      <c r="B759" s="87">
        <v>25340000000</v>
      </c>
      <c r="C759" s="87">
        <v>-7.1367773999999997</v>
      </c>
      <c r="L759" s="87"/>
      <c r="M759" s="87"/>
    </row>
    <row r="760" spans="2:13" x14ac:dyDescent="0.25">
      <c r="B760" s="87">
        <v>25495000000</v>
      </c>
      <c r="C760" s="87">
        <v>-7.0464510999999996</v>
      </c>
      <c r="L760" s="87"/>
      <c r="M760" s="87"/>
    </row>
    <row r="761" spans="2:13" x14ac:dyDescent="0.25">
      <c r="B761" s="87">
        <v>25650000000</v>
      </c>
      <c r="C761" s="87">
        <v>-7.0841317000000004</v>
      </c>
      <c r="L761" s="87"/>
      <c r="M761" s="87"/>
    </row>
    <row r="762" spans="2:13" x14ac:dyDescent="0.25">
      <c r="B762" s="87">
        <v>25805000000</v>
      </c>
      <c r="C762" s="87">
        <v>-6.9866942999999999</v>
      </c>
      <c r="L762" s="87"/>
      <c r="M762" s="87"/>
    </row>
    <row r="763" spans="2:13" x14ac:dyDescent="0.25">
      <c r="B763" s="87">
        <v>25960000000</v>
      </c>
      <c r="C763" s="87">
        <v>-7.1410898999999999</v>
      </c>
      <c r="L763" s="87"/>
      <c r="M763" s="87"/>
    </row>
    <row r="764" spans="2:13" x14ac:dyDescent="0.25">
      <c r="B764" s="87">
        <v>26115000000</v>
      </c>
      <c r="C764" s="87">
        <v>-7.1640620000000004</v>
      </c>
      <c r="L764" s="87"/>
      <c r="M764" s="87"/>
    </row>
    <row r="765" spans="2:13" x14ac:dyDescent="0.25">
      <c r="B765" s="87">
        <v>26270000000</v>
      </c>
      <c r="C765" s="87">
        <v>-7.3943830000000004</v>
      </c>
      <c r="L765" s="87"/>
      <c r="M765" s="87"/>
    </row>
    <row r="766" spans="2:13" x14ac:dyDescent="0.25">
      <c r="B766" s="87">
        <v>26425000000</v>
      </c>
      <c r="C766" s="87">
        <v>-7.3646984</v>
      </c>
      <c r="L766" s="87"/>
      <c r="M766" s="87"/>
    </row>
    <row r="767" spans="2:13" x14ac:dyDescent="0.25">
      <c r="B767" s="87">
        <v>26580000000</v>
      </c>
      <c r="C767" s="87">
        <v>-7.6479058000000002</v>
      </c>
      <c r="L767" s="87"/>
      <c r="M767" s="87"/>
    </row>
    <row r="768" spans="2:13" x14ac:dyDescent="0.25">
      <c r="B768" s="87">
        <v>26735000000</v>
      </c>
      <c r="C768" s="87">
        <v>-7.9775552999999997</v>
      </c>
      <c r="L768" s="87"/>
      <c r="M768" s="87"/>
    </row>
    <row r="769" spans="2:13" x14ac:dyDescent="0.25">
      <c r="B769" s="87">
        <v>26890000000</v>
      </c>
      <c r="C769" s="87">
        <v>-8.5705624</v>
      </c>
      <c r="L769" s="87"/>
      <c r="M769" s="87"/>
    </row>
    <row r="770" spans="2:13" x14ac:dyDescent="0.25">
      <c r="B770" s="87">
        <v>27045000000</v>
      </c>
      <c r="C770" s="87">
        <v>-8.9592542999999996</v>
      </c>
      <c r="L770" s="87"/>
      <c r="M770" s="87"/>
    </row>
    <row r="771" spans="2:13" x14ac:dyDescent="0.25">
      <c r="B771" s="87">
        <v>27200000000</v>
      </c>
      <c r="C771" s="87">
        <v>-9.4124002000000004</v>
      </c>
      <c r="L771" s="87"/>
      <c r="M771" s="87"/>
    </row>
    <row r="772" spans="2:13" x14ac:dyDescent="0.25">
      <c r="B772" s="87">
        <v>27355000000</v>
      </c>
      <c r="C772" s="87">
        <v>-9.5874100000000002</v>
      </c>
      <c r="L772" s="87"/>
      <c r="M772" s="87"/>
    </row>
    <row r="773" spans="2:13" x14ac:dyDescent="0.25">
      <c r="B773" s="87">
        <v>27510000000</v>
      </c>
      <c r="C773" s="87">
        <v>-9.7786550999999999</v>
      </c>
      <c r="L773" s="87"/>
      <c r="M773" s="87"/>
    </row>
    <row r="774" spans="2:13" x14ac:dyDescent="0.25">
      <c r="B774" s="87">
        <v>27665000000</v>
      </c>
      <c r="C774" s="87">
        <v>-9.7096195000000005</v>
      </c>
      <c r="L774" s="87"/>
      <c r="M774" s="87"/>
    </row>
    <row r="775" spans="2:13" x14ac:dyDescent="0.25">
      <c r="B775" s="87">
        <v>27820000000</v>
      </c>
      <c r="C775" s="87">
        <v>-8.9450740999999994</v>
      </c>
      <c r="L775" s="87"/>
      <c r="M775" s="87"/>
    </row>
    <row r="776" spans="2:13" x14ac:dyDescent="0.25">
      <c r="B776" s="87">
        <v>27975000000</v>
      </c>
      <c r="C776" s="87">
        <v>-8.5141983000000003</v>
      </c>
      <c r="L776" s="87"/>
      <c r="M776" s="87"/>
    </row>
    <row r="777" spans="2:13" x14ac:dyDescent="0.25">
      <c r="B777" s="87">
        <v>28130000000</v>
      </c>
      <c r="C777" s="87">
        <v>-8.1937865999999993</v>
      </c>
      <c r="L777" s="87"/>
      <c r="M777" s="87"/>
    </row>
    <row r="778" spans="2:13" x14ac:dyDescent="0.25">
      <c r="B778" s="87">
        <v>28285000000</v>
      </c>
      <c r="C778" s="87">
        <v>-8.2377958000000007</v>
      </c>
      <c r="L778" s="87"/>
      <c r="M778" s="87"/>
    </row>
    <row r="779" spans="2:13" x14ac:dyDescent="0.25">
      <c r="B779" s="87">
        <v>28440000000</v>
      </c>
      <c r="C779" s="87">
        <v>-8.1312008000000002</v>
      </c>
      <c r="L779" s="87"/>
      <c r="M779" s="87"/>
    </row>
    <row r="780" spans="2:13" x14ac:dyDescent="0.25">
      <c r="B780" s="87">
        <v>28595000000</v>
      </c>
      <c r="C780" s="87">
        <v>-8.3011607999999999</v>
      </c>
      <c r="L780" s="87"/>
      <c r="M780" s="87"/>
    </row>
    <row r="781" spans="2:13" x14ac:dyDescent="0.25">
      <c r="B781" s="87">
        <v>28750000000</v>
      </c>
      <c r="C781" s="87">
        <v>-8.4437674999999999</v>
      </c>
      <c r="L781" s="87"/>
      <c r="M781" s="87"/>
    </row>
    <row r="782" spans="2:13" x14ac:dyDescent="0.25">
      <c r="B782" s="87">
        <v>28905000000</v>
      </c>
      <c r="C782" s="87">
        <v>-8.9827528000000001</v>
      </c>
      <c r="L782" s="87"/>
      <c r="M782" s="87"/>
    </row>
    <row r="783" spans="2:13" x14ac:dyDescent="0.25">
      <c r="B783" s="87">
        <v>29060000000</v>
      </c>
      <c r="C783" s="87">
        <v>-9.8239031000000008</v>
      </c>
      <c r="L783" s="87"/>
      <c r="M783" s="87"/>
    </row>
    <row r="784" spans="2:13" x14ac:dyDescent="0.25">
      <c r="B784" s="87">
        <v>29215000000</v>
      </c>
      <c r="C784" s="87">
        <v>-11.620934999999999</v>
      </c>
      <c r="L784" s="87"/>
      <c r="M784" s="87"/>
    </row>
    <row r="785" spans="2:13" x14ac:dyDescent="0.25">
      <c r="B785" s="87">
        <v>29370000000</v>
      </c>
      <c r="C785" s="87">
        <v>-13.602292</v>
      </c>
      <c r="L785" s="87"/>
      <c r="M785" s="87"/>
    </row>
    <row r="786" spans="2:13" x14ac:dyDescent="0.25">
      <c r="B786" s="87">
        <v>29525000000</v>
      </c>
      <c r="C786" s="87">
        <v>-16.035243999999999</v>
      </c>
      <c r="L786" s="87"/>
      <c r="M786" s="87"/>
    </row>
    <row r="787" spans="2:13" x14ac:dyDescent="0.25">
      <c r="B787" s="87">
        <v>29680000000</v>
      </c>
      <c r="C787" s="87">
        <v>-20.218035</v>
      </c>
      <c r="L787" s="87"/>
      <c r="M787" s="87"/>
    </row>
    <row r="788" spans="2:13" x14ac:dyDescent="0.25">
      <c r="B788" s="87">
        <v>29835000000</v>
      </c>
      <c r="C788" s="87">
        <v>-21.973824</v>
      </c>
      <c r="L788" s="87"/>
      <c r="M788" s="87"/>
    </row>
    <row r="789" spans="2:13" x14ac:dyDescent="0.25">
      <c r="B789" s="87">
        <v>29990000000</v>
      </c>
      <c r="C789" s="87">
        <v>-21.997758999999999</v>
      </c>
      <c r="L789" s="87"/>
      <c r="M789" s="87"/>
    </row>
    <row r="790" spans="2:13" x14ac:dyDescent="0.25">
      <c r="B790" s="87">
        <v>30145000000</v>
      </c>
      <c r="C790" s="87">
        <v>-17.421983999999998</v>
      </c>
      <c r="L790" s="87"/>
      <c r="M790" s="87"/>
    </row>
    <row r="791" spans="2:13" x14ac:dyDescent="0.25">
      <c r="B791" s="87">
        <v>30300000000</v>
      </c>
      <c r="C791" s="87">
        <v>-13.537189</v>
      </c>
      <c r="L791" s="87"/>
      <c r="M791" s="87"/>
    </row>
    <row r="792" spans="2:13" x14ac:dyDescent="0.25">
      <c r="B792" s="87">
        <v>30455000000</v>
      </c>
      <c r="C792" s="87">
        <v>-11.167528000000001</v>
      </c>
      <c r="L792" s="87"/>
      <c r="M792" s="87"/>
    </row>
    <row r="793" spans="2:13" x14ac:dyDescent="0.25">
      <c r="B793" s="87">
        <v>30610000000</v>
      </c>
      <c r="C793" s="87">
        <v>-9.7724513999999996</v>
      </c>
      <c r="L793" s="87"/>
      <c r="M793" s="87"/>
    </row>
    <row r="794" spans="2:13" x14ac:dyDescent="0.25">
      <c r="B794" s="87">
        <v>30765000000</v>
      </c>
      <c r="C794" s="87">
        <v>-9.3810081000000007</v>
      </c>
      <c r="L794" s="87"/>
      <c r="M794" s="87"/>
    </row>
    <row r="795" spans="2:13" x14ac:dyDescent="0.25">
      <c r="B795" s="87">
        <v>30920000000</v>
      </c>
      <c r="C795" s="87">
        <v>-9.2855796999999995</v>
      </c>
      <c r="L795" s="87"/>
      <c r="M795" s="87"/>
    </row>
    <row r="796" spans="2:13" x14ac:dyDescent="0.25">
      <c r="B796" s="87">
        <v>31075000000</v>
      </c>
      <c r="C796" s="87">
        <v>-9.2922211000000008</v>
      </c>
      <c r="L796" s="87"/>
      <c r="M796" s="87"/>
    </row>
    <row r="797" spans="2:13" x14ac:dyDescent="0.25">
      <c r="B797" s="87">
        <v>31230000000</v>
      </c>
      <c r="C797" s="87">
        <v>-9.5159988000000002</v>
      </c>
      <c r="L797" s="87"/>
      <c r="M797" s="87"/>
    </row>
    <row r="798" spans="2:13" x14ac:dyDescent="0.25">
      <c r="B798" s="87">
        <v>31385000000</v>
      </c>
      <c r="C798" s="87">
        <v>-9.4443225999999996</v>
      </c>
      <c r="L798" s="87"/>
      <c r="M798" s="87"/>
    </row>
    <row r="799" spans="2:13" x14ac:dyDescent="0.25">
      <c r="B799" s="87">
        <v>31540000000</v>
      </c>
      <c r="C799" s="87">
        <v>-9.7673501999999992</v>
      </c>
      <c r="L799" s="87"/>
      <c r="M799" s="87"/>
    </row>
    <row r="800" spans="2:13" x14ac:dyDescent="0.25">
      <c r="B800" s="87">
        <v>31695000000</v>
      </c>
      <c r="C800" s="87">
        <v>-9.9472179000000001</v>
      </c>
      <c r="L800" s="87"/>
      <c r="M800" s="87"/>
    </row>
    <row r="801" spans="2:13" x14ac:dyDescent="0.25">
      <c r="B801" s="87">
        <v>31850000000</v>
      </c>
      <c r="C801" s="87">
        <v>-10.482049</v>
      </c>
      <c r="L801" s="87"/>
      <c r="M801" s="87"/>
    </row>
    <row r="802" spans="2:13" x14ac:dyDescent="0.25">
      <c r="B802" s="87">
        <v>32005000000</v>
      </c>
      <c r="C802" s="87">
        <v>-11.557537</v>
      </c>
      <c r="L802" s="87"/>
      <c r="M802" s="87"/>
    </row>
    <row r="803" spans="2:13" x14ac:dyDescent="0.25">
      <c r="B803" s="87">
        <v>32160000000</v>
      </c>
      <c r="C803" s="87">
        <v>-12.826634</v>
      </c>
      <c r="L803" s="87"/>
      <c r="M803" s="87"/>
    </row>
    <row r="804" spans="2:13" x14ac:dyDescent="0.25">
      <c r="B804" s="87">
        <v>32315000000</v>
      </c>
      <c r="C804" s="87">
        <v>-12.895738</v>
      </c>
      <c r="L804" s="87"/>
      <c r="M804" s="87"/>
    </row>
    <row r="805" spans="2:13" x14ac:dyDescent="0.25">
      <c r="B805" s="87">
        <v>32470000000</v>
      </c>
      <c r="C805" s="87">
        <v>-13.465108000000001</v>
      </c>
      <c r="L805" s="87"/>
      <c r="M805" s="87"/>
    </row>
    <row r="806" spans="2:13" x14ac:dyDescent="0.25">
      <c r="B806" s="87">
        <v>32625000000</v>
      </c>
      <c r="C806" s="87">
        <v>-12.670242</v>
      </c>
      <c r="L806" s="87"/>
      <c r="M806" s="87"/>
    </row>
    <row r="807" spans="2:13" x14ac:dyDescent="0.25">
      <c r="B807" s="87">
        <v>32780000000</v>
      </c>
      <c r="C807" s="87">
        <v>-12.641315000000001</v>
      </c>
      <c r="L807" s="87"/>
      <c r="M807" s="87"/>
    </row>
    <row r="808" spans="2:13" x14ac:dyDescent="0.25">
      <c r="B808" s="87">
        <v>32935000000</v>
      </c>
      <c r="C808" s="87">
        <v>-11.621119</v>
      </c>
      <c r="L808" s="87"/>
      <c r="M808" s="87"/>
    </row>
    <row r="809" spans="2:13" x14ac:dyDescent="0.25">
      <c r="B809" s="87">
        <v>33090000000</v>
      </c>
      <c r="C809" s="87">
        <v>-11.082324</v>
      </c>
      <c r="L809" s="87"/>
      <c r="M809" s="87"/>
    </row>
    <row r="810" spans="2:13" x14ac:dyDescent="0.25">
      <c r="B810" s="87">
        <v>33245000000</v>
      </c>
      <c r="C810" s="87">
        <v>-10.474449999999999</v>
      </c>
      <c r="L810" s="87"/>
      <c r="M810" s="87"/>
    </row>
    <row r="811" spans="2:13" x14ac:dyDescent="0.25">
      <c r="B811" s="87">
        <v>33400000000</v>
      </c>
      <c r="C811" s="87">
        <v>-10.367312999999999</v>
      </c>
      <c r="L811" s="87"/>
      <c r="M811" s="87"/>
    </row>
    <row r="812" spans="2:13" x14ac:dyDescent="0.25">
      <c r="B812" s="87">
        <v>33555000000</v>
      </c>
      <c r="C812" s="87">
        <v>-10.242894</v>
      </c>
      <c r="L812" s="87"/>
      <c r="M812" s="87"/>
    </row>
    <row r="813" spans="2:13" x14ac:dyDescent="0.25">
      <c r="B813" s="87">
        <v>33710000000</v>
      </c>
      <c r="C813" s="87">
        <v>-10.256618</v>
      </c>
      <c r="L813" s="87"/>
      <c r="M813" s="87"/>
    </row>
    <row r="814" spans="2:13" x14ac:dyDescent="0.25">
      <c r="B814" s="87">
        <v>33865000000</v>
      </c>
      <c r="C814" s="87">
        <v>-10.326874</v>
      </c>
      <c r="L814" s="87"/>
      <c r="M814" s="87"/>
    </row>
    <row r="815" spans="2:13" x14ac:dyDescent="0.25">
      <c r="B815" s="87">
        <v>34020000000</v>
      </c>
      <c r="C815" s="87">
        <v>-10.345613</v>
      </c>
      <c r="L815" s="87"/>
      <c r="M815" s="87"/>
    </row>
    <row r="816" spans="2:13" x14ac:dyDescent="0.25">
      <c r="B816" s="87">
        <v>34175000000</v>
      </c>
      <c r="C816" s="87">
        <v>-10.205015</v>
      </c>
      <c r="L816" s="87"/>
      <c r="M816" s="87"/>
    </row>
    <row r="817" spans="2:13" x14ac:dyDescent="0.25">
      <c r="B817" s="87">
        <v>34330000000</v>
      </c>
      <c r="C817" s="87">
        <v>-10.328163</v>
      </c>
      <c r="L817" s="87"/>
      <c r="M817" s="87"/>
    </row>
    <row r="818" spans="2:13" x14ac:dyDescent="0.25">
      <c r="B818" s="87">
        <v>34485000000</v>
      </c>
      <c r="C818" s="87">
        <v>-10.252351000000001</v>
      </c>
      <c r="L818" s="87"/>
      <c r="M818" s="87"/>
    </row>
    <row r="819" spans="2:13" x14ac:dyDescent="0.25">
      <c r="B819" s="87">
        <v>34640000000</v>
      </c>
      <c r="C819" s="87">
        <v>-10.367264</v>
      </c>
      <c r="L819" s="87"/>
      <c r="M819" s="87"/>
    </row>
    <row r="820" spans="2:13" x14ac:dyDescent="0.25">
      <c r="B820" s="87">
        <v>34795000000</v>
      </c>
      <c r="C820" s="87">
        <v>-10.256209</v>
      </c>
      <c r="L820" s="87"/>
      <c r="M820" s="87"/>
    </row>
    <row r="821" spans="2:13" x14ac:dyDescent="0.25">
      <c r="B821" s="87">
        <v>34950000000</v>
      </c>
      <c r="C821" s="87">
        <v>-10.492355999999999</v>
      </c>
      <c r="L821" s="87"/>
      <c r="M821" s="87"/>
    </row>
    <row r="822" spans="2:13" x14ac:dyDescent="0.25">
      <c r="B822" s="87">
        <v>35105000000</v>
      </c>
      <c r="C822" s="87">
        <v>-10.483995999999999</v>
      </c>
      <c r="L822" s="87"/>
      <c r="M822" s="87"/>
    </row>
    <row r="823" spans="2:13" x14ac:dyDescent="0.25">
      <c r="B823" s="87">
        <v>35260000000</v>
      </c>
      <c r="C823" s="87">
        <v>-10.487966</v>
      </c>
      <c r="L823" s="87"/>
      <c r="M823" s="87"/>
    </row>
    <row r="824" spans="2:13" x14ac:dyDescent="0.25">
      <c r="B824" s="87">
        <v>35415000000</v>
      </c>
      <c r="C824" s="87">
        <v>-10.567162</v>
      </c>
      <c r="L824" s="87"/>
      <c r="M824" s="87"/>
    </row>
    <row r="825" spans="2:13" x14ac:dyDescent="0.25">
      <c r="B825" s="87">
        <v>35570000000</v>
      </c>
      <c r="C825" s="87">
        <v>-10.4359</v>
      </c>
      <c r="L825" s="87"/>
      <c r="M825" s="87"/>
    </row>
    <row r="826" spans="2:13" x14ac:dyDescent="0.25">
      <c r="B826" s="87">
        <v>35725000000</v>
      </c>
      <c r="C826" s="87">
        <v>-10.277516</v>
      </c>
      <c r="L826" s="87"/>
      <c r="M826" s="87"/>
    </row>
    <row r="827" spans="2:13" x14ac:dyDescent="0.25">
      <c r="B827" s="87">
        <v>35880000000</v>
      </c>
      <c r="C827" s="87">
        <v>-10.090341</v>
      </c>
      <c r="L827" s="87"/>
      <c r="M827" s="87"/>
    </row>
    <row r="828" spans="2:13" x14ac:dyDescent="0.25">
      <c r="B828" s="87">
        <v>36035000000</v>
      </c>
      <c r="C828" s="87">
        <v>-10.11576</v>
      </c>
      <c r="L828" s="87"/>
      <c r="M828" s="87"/>
    </row>
    <row r="829" spans="2:13" x14ac:dyDescent="0.25">
      <c r="B829" s="87">
        <v>36190000000</v>
      </c>
      <c r="C829" s="87">
        <v>-9.9272422999999996</v>
      </c>
      <c r="L829" s="87"/>
      <c r="M829" s="87"/>
    </row>
    <row r="830" spans="2:13" x14ac:dyDescent="0.25">
      <c r="B830" s="87">
        <v>36345000000</v>
      </c>
      <c r="C830" s="87">
        <v>-9.8314866999999992</v>
      </c>
      <c r="L830" s="87"/>
      <c r="M830" s="87"/>
    </row>
    <row r="831" spans="2:13" x14ac:dyDescent="0.25">
      <c r="B831" s="87">
        <v>36500000000</v>
      </c>
      <c r="C831" s="87">
        <v>-9.7046785</v>
      </c>
      <c r="L831" s="87"/>
      <c r="M831" s="87"/>
    </row>
    <row r="832" spans="2:13" x14ac:dyDescent="0.25">
      <c r="B832" s="87">
        <v>36655000000</v>
      </c>
      <c r="C832" s="87">
        <v>-9.6537694999999992</v>
      </c>
      <c r="L832" s="87"/>
      <c r="M832" s="87"/>
    </row>
    <row r="833" spans="2:13" x14ac:dyDescent="0.25">
      <c r="B833" s="87">
        <v>36810000000</v>
      </c>
      <c r="C833" s="87">
        <v>-9.6318283000000005</v>
      </c>
      <c r="L833" s="87"/>
      <c r="M833" s="87"/>
    </row>
    <row r="834" spans="2:13" x14ac:dyDescent="0.25">
      <c r="B834" s="87">
        <v>36965000000</v>
      </c>
      <c r="C834" s="87">
        <v>-9.7702559999999998</v>
      </c>
      <c r="L834" s="87"/>
      <c r="M834" s="87"/>
    </row>
    <row r="835" spans="2:13" x14ac:dyDescent="0.25">
      <c r="B835" s="87">
        <v>37120000000</v>
      </c>
      <c r="C835" s="87">
        <v>-9.8358202000000006</v>
      </c>
      <c r="L835" s="87"/>
      <c r="M835" s="87"/>
    </row>
    <row r="836" spans="2:13" x14ac:dyDescent="0.25">
      <c r="B836" s="87">
        <v>37275000000</v>
      </c>
      <c r="C836" s="87">
        <v>-9.7001218999999992</v>
      </c>
      <c r="L836" s="87"/>
      <c r="M836" s="87"/>
    </row>
    <row r="837" spans="2:13" x14ac:dyDescent="0.25">
      <c r="B837" s="87">
        <v>37430000000</v>
      </c>
      <c r="C837" s="87">
        <v>-9.5815505999999999</v>
      </c>
      <c r="L837" s="87"/>
      <c r="M837" s="87"/>
    </row>
    <row r="838" spans="2:13" x14ac:dyDescent="0.25">
      <c r="B838" s="87">
        <v>37585000000</v>
      </c>
      <c r="C838" s="87">
        <v>-9.5325441000000009</v>
      </c>
      <c r="L838" s="87"/>
      <c r="M838" s="87"/>
    </row>
    <row r="839" spans="2:13" x14ac:dyDescent="0.25">
      <c r="B839" s="87">
        <v>37740000000</v>
      </c>
      <c r="C839" s="87">
        <v>-9.5370940999999991</v>
      </c>
      <c r="L839" s="87"/>
      <c r="M839" s="87"/>
    </row>
    <row r="840" spans="2:13" x14ac:dyDescent="0.25">
      <c r="B840" s="87">
        <v>37895000000</v>
      </c>
      <c r="C840" s="87">
        <v>-9.5154972000000004</v>
      </c>
      <c r="L840" s="87"/>
      <c r="M840" s="87"/>
    </row>
    <row r="841" spans="2:13" x14ac:dyDescent="0.25">
      <c r="B841" s="87">
        <v>38050000000</v>
      </c>
      <c r="C841" s="87">
        <v>-9.5637206999999993</v>
      </c>
      <c r="L841" s="87"/>
      <c r="M841" s="87"/>
    </row>
    <row r="842" spans="2:13" x14ac:dyDescent="0.25">
      <c r="B842" s="87">
        <v>38205000000</v>
      </c>
      <c r="C842" s="87">
        <v>-9.5715112999999992</v>
      </c>
      <c r="L842" s="87"/>
      <c r="M842" s="87"/>
    </row>
    <row r="843" spans="2:13" x14ac:dyDescent="0.25">
      <c r="B843" s="87">
        <v>38360000000</v>
      </c>
      <c r="C843" s="87">
        <v>-9.6567726</v>
      </c>
      <c r="L843" s="87"/>
      <c r="M843" s="87"/>
    </row>
    <row r="844" spans="2:13" x14ac:dyDescent="0.25">
      <c r="B844" s="87">
        <v>38515000000</v>
      </c>
      <c r="C844" s="87">
        <v>-9.5982980999999992</v>
      </c>
      <c r="L844" s="87"/>
      <c r="M844" s="87"/>
    </row>
    <row r="845" spans="2:13" x14ac:dyDescent="0.25">
      <c r="B845" s="87">
        <v>38670000000</v>
      </c>
      <c r="C845" s="87">
        <v>-9.6738195000000005</v>
      </c>
      <c r="L845" s="87"/>
      <c r="M845" s="87"/>
    </row>
    <row r="846" spans="2:13" x14ac:dyDescent="0.25">
      <c r="B846" s="87">
        <v>38825000000</v>
      </c>
      <c r="C846" s="87">
        <v>-9.7140236000000009</v>
      </c>
      <c r="L846" s="87"/>
      <c r="M846" s="87"/>
    </row>
    <row r="847" spans="2:13" x14ac:dyDescent="0.25">
      <c r="B847" s="87">
        <v>38980000000</v>
      </c>
      <c r="C847" s="87">
        <v>-9.8447533000000007</v>
      </c>
      <c r="L847" s="87"/>
      <c r="M847" s="87"/>
    </row>
    <row r="848" spans="2:13" x14ac:dyDescent="0.25">
      <c r="B848" s="87">
        <v>39135000000</v>
      </c>
      <c r="C848" s="87">
        <v>-9.8269424000000001</v>
      </c>
      <c r="L848" s="87"/>
      <c r="M848" s="87"/>
    </row>
    <row r="849" spans="2:13" x14ac:dyDescent="0.25">
      <c r="B849" s="87">
        <v>39290000000</v>
      </c>
      <c r="C849" s="87">
        <v>-9.9343681000000004</v>
      </c>
      <c r="L849" s="87"/>
      <c r="M849" s="87"/>
    </row>
    <row r="850" spans="2:13" x14ac:dyDescent="0.25">
      <c r="B850" s="87">
        <v>39445000000</v>
      </c>
      <c r="C850" s="87">
        <v>-10.058334</v>
      </c>
      <c r="L850" s="87"/>
      <c r="M850" s="87"/>
    </row>
    <row r="851" spans="2:13" x14ac:dyDescent="0.25">
      <c r="B851" s="87">
        <v>39600000000</v>
      </c>
      <c r="C851" s="87">
        <v>-10.212016</v>
      </c>
      <c r="L851" s="87"/>
      <c r="M851" s="87"/>
    </row>
    <row r="852" spans="2:13" x14ac:dyDescent="0.25">
      <c r="B852" s="87">
        <v>39755000000</v>
      </c>
      <c r="C852" s="87">
        <v>-10.279939000000001</v>
      </c>
      <c r="L852" s="87"/>
      <c r="M852" s="87"/>
    </row>
    <row r="853" spans="2:13" x14ac:dyDescent="0.25">
      <c r="B853" s="87">
        <v>39910000000</v>
      </c>
      <c r="C853" s="87">
        <v>-10.300052000000001</v>
      </c>
      <c r="L853" s="87"/>
      <c r="M853" s="87"/>
    </row>
    <row r="854" spans="2:13" x14ac:dyDescent="0.25">
      <c r="B854" s="87">
        <v>40065000000</v>
      </c>
      <c r="C854" s="87">
        <v>-10.364979999999999</v>
      </c>
      <c r="L854" s="87"/>
      <c r="M854" s="87"/>
    </row>
    <row r="855" spans="2:13" x14ac:dyDescent="0.25">
      <c r="B855" s="87">
        <v>40220000000</v>
      </c>
      <c r="C855" s="87">
        <v>-10.392594000000001</v>
      </c>
      <c r="L855" s="87"/>
      <c r="M855" s="87"/>
    </row>
    <row r="856" spans="2:13" x14ac:dyDescent="0.25">
      <c r="B856" s="87">
        <v>40375000000</v>
      </c>
      <c r="C856" s="87">
        <v>-10.505336</v>
      </c>
      <c r="L856" s="87"/>
      <c r="M856" s="87"/>
    </row>
    <row r="857" spans="2:13" x14ac:dyDescent="0.25">
      <c r="B857" s="87">
        <v>40530000000</v>
      </c>
      <c r="C857" s="87">
        <v>-10.680543999999999</v>
      </c>
      <c r="L857" s="87"/>
      <c r="M857" s="87"/>
    </row>
    <row r="858" spans="2:13" x14ac:dyDescent="0.25">
      <c r="B858" s="87">
        <v>40685000000</v>
      </c>
      <c r="C858" s="87">
        <v>-10.929430999999999</v>
      </c>
      <c r="L858" s="87"/>
      <c r="M858" s="87"/>
    </row>
    <row r="859" spans="2:13" x14ac:dyDescent="0.25">
      <c r="B859" s="87">
        <v>40840000000</v>
      </c>
      <c r="C859" s="87">
        <v>-11.304561</v>
      </c>
      <c r="L859" s="87"/>
      <c r="M859" s="87"/>
    </row>
    <row r="860" spans="2:13" x14ac:dyDescent="0.25">
      <c r="B860" s="87">
        <v>40995000000</v>
      </c>
      <c r="C860" s="87">
        <v>-11.911431</v>
      </c>
      <c r="L860" s="87"/>
      <c r="M860" s="87"/>
    </row>
    <row r="861" spans="2:13" x14ac:dyDescent="0.25">
      <c r="B861" s="87">
        <v>41150000000</v>
      </c>
      <c r="C861" s="87">
        <v>-12.91011</v>
      </c>
      <c r="L861" s="87"/>
      <c r="M861" s="87"/>
    </row>
    <row r="862" spans="2:13" x14ac:dyDescent="0.25">
      <c r="B862" s="87">
        <v>41305000000</v>
      </c>
      <c r="C862" s="87">
        <v>-14.793514</v>
      </c>
      <c r="L862" s="87"/>
      <c r="M862" s="87"/>
    </row>
    <row r="863" spans="2:13" x14ac:dyDescent="0.25">
      <c r="B863" s="87">
        <v>41460000000</v>
      </c>
      <c r="C863" s="87">
        <v>-16.414024000000001</v>
      </c>
      <c r="L863" s="87"/>
      <c r="M863" s="87"/>
    </row>
    <row r="864" spans="2:13" x14ac:dyDescent="0.25">
      <c r="B864" s="87">
        <v>41615000000</v>
      </c>
      <c r="C864" s="87">
        <v>-17.808178000000002</v>
      </c>
      <c r="L864" s="87"/>
      <c r="M864" s="87"/>
    </row>
    <row r="865" spans="2:13" x14ac:dyDescent="0.25">
      <c r="B865" s="87">
        <v>41770000000</v>
      </c>
      <c r="C865" s="87">
        <v>-17.063679</v>
      </c>
      <c r="L865" s="87"/>
      <c r="M865" s="87"/>
    </row>
    <row r="866" spans="2:13" x14ac:dyDescent="0.25">
      <c r="B866" s="87">
        <v>41925000000</v>
      </c>
      <c r="C866" s="87">
        <v>-15.776278</v>
      </c>
      <c r="L866" s="87"/>
      <c r="M866" s="87"/>
    </row>
    <row r="867" spans="2:13" x14ac:dyDescent="0.25">
      <c r="B867" s="87">
        <v>42080000000</v>
      </c>
      <c r="C867" s="87">
        <v>-14.3889</v>
      </c>
      <c r="L867" s="87"/>
      <c r="M867" s="87"/>
    </row>
    <row r="868" spans="2:13" x14ac:dyDescent="0.25">
      <c r="B868" s="87">
        <v>42235000000</v>
      </c>
      <c r="C868" s="87">
        <v>-12.75506</v>
      </c>
      <c r="L868" s="87"/>
      <c r="M868" s="87"/>
    </row>
    <row r="869" spans="2:13" x14ac:dyDescent="0.25">
      <c r="B869" s="87">
        <v>42390000000</v>
      </c>
      <c r="C869" s="87">
        <v>-11.701510000000001</v>
      </c>
      <c r="L869" s="87"/>
      <c r="M869" s="87"/>
    </row>
    <row r="870" spans="2:13" x14ac:dyDescent="0.25">
      <c r="B870" s="87">
        <v>42545000000</v>
      </c>
      <c r="C870" s="87">
        <v>-10.992217999999999</v>
      </c>
      <c r="L870" s="87"/>
      <c r="M870" s="87"/>
    </row>
    <row r="871" spans="2:13" x14ac:dyDescent="0.25">
      <c r="B871" s="87">
        <v>42700000000</v>
      </c>
      <c r="C871" s="87">
        <v>-10.694251</v>
      </c>
      <c r="L871" s="87"/>
      <c r="M871" s="87"/>
    </row>
    <row r="872" spans="2:13" x14ac:dyDescent="0.25">
      <c r="B872" s="87">
        <v>42855000000</v>
      </c>
      <c r="C872" s="87">
        <v>-10.541078000000001</v>
      </c>
      <c r="L872" s="87"/>
      <c r="M872" s="87"/>
    </row>
    <row r="873" spans="2:13" x14ac:dyDescent="0.25">
      <c r="B873" s="87">
        <v>43010000000</v>
      </c>
      <c r="C873" s="87">
        <v>-10.783878</v>
      </c>
      <c r="L873" s="87"/>
      <c r="M873" s="87"/>
    </row>
    <row r="874" spans="2:13" x14ac:dyDescent="0.25">
      <c r="B874" s="87">
        <v>43165000000</v>
      </c>
      <c r="C874" s="87">
        <v>-11.885062</v>
      </c>
      <c r="L874" s="87"/>
      <c r="M874" s="87"/>
    </row>
    <row r="875" spans="2:13" x14ac:dyDescent="0.25">
      <c r="B875" s="87">
        <v>43320000000</v>
      </c>
      <c r="C875" s="87">
        <v>-14.812809</v>
      </c>
      <c r="L875" s="87"/>
      <c r="M875" s="87"/>
    </row>
    <row r="876" spans="2:13" x14ac:dyDescent="0.25">
      <c r="B876" s="87">
        <v>43475000000</v>
      </c>
      <c r="C876" s="87">
        <v>-18.701176</v>
      </c>
      <c r="L876" s="87"/>
      <c r="M876" s="87"/>
    </row>
    <row r="877" spans="2:13" x14ac:dyDescent="0.25">
      <c r="B877" s="87">
        <v>43630000000</v>
      </c>
      <c r="C877" s="87">
        <v>-22.341031999999998</v>
      </c>
      <c r="L877" s="87"/>
      <c r="M877" s="87"/>
    </row>
    <row r="878" spans="2:13" x14ac:dyDescent="0.25">
      <c r="B878" s="87">
        <v>43785000000</v>
      </c>
      <c r="C878" s="87">
        <v>-24.684297999999998</v>
      </c>
      <c r="L878" s="87"/>
      <c r="M878" s="87"/>
    </row>
    <row r="879" spans="2:13" x14ac:dyDescent="0.25">
      <c r="B879" s="87">
        <v>43940000000</v>
      </c>
      <c r="C879" s="87">
        <v>-23.419568999999999</v>
      </c>
      <c r="L879" s="87"/>
      <c r="M879" s="87"/>
    </row>
    <row r="880" spans="2:13" x14ac:dyDescent="0.25">
      <c r="B880" s="87">
        <v>44095000000</v>
      </c>
      <c r="C880" s="87">
        <v>-18.979064999999999</v>
      </c>
      <c r="L880" s="87"/>
      <c r="M880" s="87"/>
    </row>
    <row r="881" spans="2:13" x14ac:dyDescent="0.25">
      <c r="B881" s="87">
        <v>44250000000</v>
      </c>
      <c r="C881" s="87">
        <v>-15.174783</v>
      </c>
      <c r="L881" s="87"/>
      <c r="M881" s="87"/>
    </row>
    <row r="882" spans="2:13" x14ac:dyDescent="0.25">
      <c r="B882" s="87">
        <v>44405000000</v>
      </c>
      <c r="C882" s="87">
        <v>-13.576701999999999</v>
      </c>
      <c r="L882" s="87"/>
      <c r="M882" s="87"/>
    </row>
    <row r="883" spans="2:13" x14ac:dyDescent="0.25">
      <c r="B883" s="87">
        <v>44560000000</v>
      </c>
      <c r="C883" s="87">
        <v>-11.111670999999999</v>
      </c>
      <c r="L883" s="87"/>
      <c r="M883" s="87"/>
    </row>
    <row r="884" spans="2:13" x14ac:dyDescent="0.25">
      <c r="B884" s="87">
        <v>44715000000</v>
      </c>
      <c r="C884" s="87">
        <v>-10.155704999999999</v>
      </c>
      <c r="L884" s="87"/>
      <c r="M884" s="87"/>
    </row>
    <row r="885" spans="2:13" x14ac:dyDescent="0.25">
      <c r="B885" s="87">
        <v>44870000000</v>
      </c>
      <c r="C885" s="87">
        <v>-9.8998174999999993</v>
      </c>
      <c r="L885" s="87"/>
      <c r="M885" s="87"/>
    </row>
    <row r="886" spans="2:13" x14ac:dyDescent="0.25">
      <c r="B886" s="87">
        <v>45025000000</v>
      </c>
      <c r="C886" s="87">
        <v>-10.829089</v>
      </c>
      <c r="L886" s="87"/>
      <c r="M886" s="87"/>
    </row>
    <row r="887" spans="2:13" x14ac:dyDescent="0.25">
      <c r="B887" s="87">
        <v>45180000000</v>
      </c>
      <c r="C887" s="87">
        <v>-13.046063</v>
      </c>
      <c r="L887" s="87"/>
      <c r="M887" s="87"/>
    </row>
    <row r="888" spans="2:13" x14ac:dyDescent="0.25">
      <c r="B888" s="87">
        <v>45335000000</v>
      </c>
      <c r="C888" s="87">
        <v>-17.309044</v>
      </c>
      <c r="L888" s="87"/>
      <c r="M888" s="87"/>
    </row>
    <row r="889" spans="2:13" x14ac:dyDescent="0.25">
      <c r="B889" s="87">
        <v>45490000000</v>
      </c>
      <c r="C889" s="87">
        <v>-24.077995000000001</v>
      </c>
      <c r="L889" s="87"/>
      <c r="M889" s="87"/>
    </row>
    <row r="890" spans="2:13" x14ac:dyDescent="0.25">
      <c r="B890" s="87">
        <v>45645000000</v>
      </c>
      <c r="C890" s="87">
        <v>-36.61018</v>
      </c>
      <c r="L890" s="87"/>
      <c r="M890" s="87"/>
    </row>
    <row r="891" spans="2:13" x14ac:dyDescent="0.25">
      <c r="B891" s="87">
        <v>45800000000</v>
      </c>
      <c r="C891" s="87">
        <v>-47.436138</v>
      </c>
      <c r="L891" s="87"/>
      <c r="M891" s="87"/>
    </row>
    <row r="892" spans="2:13" x14ac:dyDescent="0.25">
      <c r="B892" s="87">
        <v>45955000000</v>
      </c>
      <c r="C892" s="87">
        <v>-52.475879999999997</v>
      </c>
      <c r="L892" s="87"/>
      <c r="M892" s="87"/>
    </row>
    <row r="893" spans="2:13" x14ac:dyDescent="0.25">
      <c r="B893" s="87">
        <v>46110000000</v>
      </c>
      <c r="C893" s="87">
        <v>-54.662650999999997</v>
      </c>
      <c r="L893" s="87"/>
      <c r="M893" s="87"/>
    </row>
    <row r="894" spans="2:13" x14ac:dyDescent="0.25">
      <c r="B894" s="87">
        <v>46265000000</v>
      </c>
      <c r="C894" s="87">
        <v>-51.603245000000001</v>
      </c>
      <c r="L894" s="87"/>
      <c r="M894" s="87"/>
    </row>
    <row r="895" spans="2:13" x14ac:dyDescent="0.25">
      <c r="B895" s="87">
        <v>46420000000</v>
      </c>
      <c r="C895" s="87">
        <v>-40.859867000000001</v>
      </c>
      <c r="L895" s="87"/>
      <c r="M895" s="87"/>
    </row>
    <row r="896" spans="2:13" x14ac:dyDescent="0.25">
      <c r="B896" s="87">
        <v>46575000000</v>
      </c>
      <c r="C896" s="87">
        <v>-28.510688999999999</v>
      </c>
      <c r="L896" s="87"/>
      <c r="M896" s="87"/>
    </row>
    <row r="897" spans="2:13" x14ac:dyDescent="0.25">
      <c r="B897" s="87">
        <v>46730000000</v>
      </c>
      <c r="C897" s="87">
        <v>-17.973147999999998</v>
      </c>
      <c r="L897" s="87"/>
      <c r="M897" s="87"/>
    </row>
    <row r="898" spans="2:13" x14ac:dyDescent="0.25">
      <c r="B898" s="87">
        <v>46885000000</v>
      </c>
      <c r="C898" s="87">
        <v>-13.625353</v>
      </c>
      <c r="L898" s="87"/>
      <c r="M898" s="87"/>
    </row>
    <row r="899" spans="2:13" x14ac:dyDescent="0.25">
      <c r="B899" s="87">
        <v>47040000000</v>
      </c>
      <c r="C899" s="87">
        <v>-12.582974999999999</v>
      </c>
      <c r="L899" s="87"/>
      <c r="M899" s="87"/>
    </row>
    <row r="900" spans="2:13" x14ac:dyDescent="0.25">
      <c r="B900" s="87">
        <v>47195000000</v>
      </c>
      <c r="C900" s="87">
        <v>-12.336779999999999</v>
      </c>
      <c r="L900" s="87"/>
      <c r="M900" s="87"/>
    </row>
    <row r="901" spans="2:13" x14ac:dyDescent="0.25">
      <c r="B901" s="87">
        <v>47350000000</v>
      </c>
      <c r="C901" s="87">
        <v>-13.618982000000001</v>
      </c>
      <c r="L901" s="87"/>
      <c r="M901" s="87"/>
    </row>
    <row r="902" spans="2:13" x14ac:dyDescent="0.25">
      <c r="B902" s="87">
        <v>47505000000</v>
      </c>
      <c r="C902" s="87">
        <v>-17.131004000000001</v>
      </c>
      <c r="L902" s="87"/>
      <c r="M902" s="87"/>
    </row>
    <row r="903" spans="2:13" x14ac:dyDescent="0.25">
      <c r="B903" s="87">
        <v>47660000000</v>
      </c>
      <c r="C903" s="87">
        <v>-33.399956000000003</v>
      </c>
      <c r="L903" s="87"/>
      <c r="M903" s="87"/>
    </row>
    <row r="904" spans="2:13" x14ac:dyDescent="0.25">
      <c r="B904" s="87">
        <v>47815000000</v>
      </c>
      <c r="C904" s="87">
        <v>-52.455696000000003</v>
      </c>
      <c r="L904" s="87"/>
      <c r="M904" s="87"/>
    </row>
    <row r="905" spans="2:13" x14ac:dyDescent="0.25">
      <c r="B905" s="87">
        <v>47970000000</v>
      </c>
      <c r="C905" s="87">
        <v>-66.786513999999997</v>
      </c>
      <c r="L905" s="87"/>
      <c r="M905" s="87"/>
    </row>
    <row r="906" spans="2:13" x14ac:dyDescent="0.25">
      <c r="B906" s="87">
        <v>48125000000</v>
      </c>
      <c r="C906" s="87">
        <v>-71.244904000000005</v>
      </c>
      <c r="L906" s="87"/>
      <c r="M906" s="87"/>
    </row>
    <row r="907" spans="2:13" x14ac:dyDescent="0.25">
      <c r="B907" s="87">
        <v>48280000000</v>
      </c>
      <c r="C907" s="87">
        <v>-68.972724999999997</v>
      </c>
      <c r="L907" s="87"/>
      <c r="M907" s="87"/>
    </row>
    <row r="908" spans="2:13" x14ac:dyDescent="0.25">
      <c r="B908" s="87">
        <v>48435000000</v>
      </c>
      <c r="C908" s="87">
        <v>-66.428841000000006</v>
      </c>
      <c r="L908" s="87"/>
      <c r="M908" s="87"/>
    </row>
    <row r="909" spans="2:13" x14ac:dyDescent="0.25">
      <c r="B909" s="87">
        <v>48590000000</v>
      </c>
      <c r="C909" s="87">
        <v>-69.712943999999993</v>
      </c>
      <c r="L909" s="87"/>
      <c r="M909" s="87"/>
    </row>
    <row r="910" spans="2:13" x14ac:dyDescent="0.25">
      <c r="B910" s="87">
        <v>48745000000</v>
      </c>
      <c r="C910" s="87">
        <v>-72.221512000000004</v>
      </c>
      <c r="L910" s="87"/>
      <c r="M910" s="87"/>
    </row>
    <row r="911" spans="2:13" x14ac:dyDescent="0.25">
      <c r="B911" s="87">
        <v>48900000000</v>
      </c>
      <c r="C911" s="87">
        <v>-68.938652000000005</v>
      </c>
      <c r="L911" s="87"/>
      <c r="M911" s="87"/>
    </row>
    <row r="912" spans="2:13" x14ac:dyDescent="0.25">
      <c r="B912" s="87">
        <v>49055000000</v>
      </c>
      <c r="C912" s="87">
        <v>-66.451453999999998</v>
      </c>
      <c r="L912" s="87"/>
      <c r="M912" s="87"/>
    </row>
    <row r="913" spans="2:13" x14ac:dyDescent="0.25">
      <c r="B913" s="87">
        <v>49210000000</v>
      </c>
      <c r="C913" s="87">
        <v>-80.15361</v>
      </c>
      <c r="L913" s="87"/>
      <c r="M913" s="87"/>
    </row>
    <row r="914" spans="2:13" x14ac:dyDescent="0.25">
      <c r="B914" s="87">
        <v>49365000000</v>
      </c>
      <c r="C914" s="87">
        <v>-74.140906999999999</v>
      </c>
      <c r="L914" s="87"/>
      <c r="M914" s="87"/>
    </row>
    <row r="915" spans="2:13" x14ac:dyDescent="0.25">
      <c r="B915" s="87">
        <v>49520000000</v>
      </c>
      <c r="C915" s="87">
        <v>-67.751755000000003</v>
      </c>
      <c r="L915" s="87"/>
      <c r="M915" s="87"/>
    </row>
    <row r="916" spans="2:13" x14ac:dyDescent="0.25">
      <c r="B916" s="87">
        <v>49675000000</v>
      </c>
      <c r="C916" s="87">
        <v>-68.586867999999996</v>
      </c>
      <c r="L916" s="87"/>
      <c r="M916" s="87"/>
    </row>
    <row r="917" spans="2:13" x14ac:dyDescent="0.25">
      <c r="B917" s="87">
        <v>49830000000</v>
      </c>
      <c r="C917" s="87">
        <v>-65.934134999999998</v>
      </c>
      <c r="L917" s="87"/>
      <c r="M917" s="87"/>
    </row>
    <row r="918" spans="2:13" x14ac:dyDescent="0.25">
      <c r="B918" s="87">
        <v>49985000000</v>
      </c>
      <c r="C918" s="87">
        <v>-70.885627999999997</v>
      </c>
      <c r="L918" s="87"/>
      <c r="M918" s="87"/>
    </row>
    <row r="919" spans="2:13" x14ac:dyDescent="0.25">
      <c r="B919" s="87">
        <v>50140000000</v>
      </c>
      <c r="C919" s="87">
        <v>-70.739829999999998</v>
      </c>
      <c r="L919" s="87"/>
      <c r="M919" s="87"/>
    </row>
    <row r="920" spans="2:13" x14ac:dyDescent="0.25">
      <c r="B920" s="87">
        <v>50295000000</v>
      </c>
      <c r="C920" s="87">
        <v>-68.995437999999993</v>
      </c>
      <c r="L920" s="87"/>
      <c r="M920" s="87"/>
    </row>
    <row r="921" spans="2:13" x14ac:dyDescent="0.25">
      <c r="B921" s="87">
        <v>50450000000</v>
      </c>
      <c r="C921" s="87">
        <v>-70.763617999999994</v>
      </c>
      <c r="L921" s="87"/>
      <c r="M921" s="87"/>
    </row>
    <row r="922" spans="2:13" x14ac:dyDescent="0.25">
      <c r="B922" s="87">
        <v>50605000000</v>
      </c>
      <c r="C922" s="87">
        <v>-76.583870000000005</v>
      </c>
      <c r="L922" s="87"/>
      <c r="M922" s="87"/>
    </row>
    <row r="923" spans="2:13" x14ac:dyDescent="0.25">
      <c r="B923" s="87">
        <v>50760000000</v>
      </c>
      <c r="C923" s="87">
        <v>-72.188498999999993</v>
      </c>
      <c r="L923" s="87"/>
      <c r="M923" s="87"/>
    </row>
    <row r="924" spans="2:13" x14ac:dyDescent="0.25">
      <c r="B924" s="87">
        <v>50915000000</v>
      </c>
      <c r="C924" s="87">
        <v>-71.445198000000005</v>
      </c>
      <c r="L924" s="87"/>
      <c r="M924" s="87"/>
    </row>
    <row r="925" spans="2:13" x14ac:dyDescent="0.25">
      <c r="B925" s="87">
        <v>51070000000</v>
      </c>
      <c r="C925" s="87">
        <v>-74.462173000000007</v>
      </c>
      <c r="L925" s="87"/>
      <c r="M925" s="87"/>
    </row>
    <row r="926" spans="2:13" x14ac:dyDescent="0.25">
      <c r="B926" s="87">
        <v>51225000000</v>
      </c>
      <c r="C926" s="87">
        <v>-72.123420999999993</v>
      </c>
      <c r="L926" s="87"/>
      <c r="M926" s="87"/>
    </row>
    <row r="927" spans="2:13" x14ac:dyDescent="0.25">
      <c r="B927" s="87">
        <v>51380000000</v>
      </c>
      <c r="C927" s="87">
        <v>-77.434623999999999</v>
      </c>
      <c r="L927" s="87"/>
      <c r="M927" s="87"/>
    </row>
    <row r="928" spans="2:13" x14ac:dyDescent="0.25">
      <c r="B928" s="87">
        <v>51535000000</v>
      </c>
      <c r="C928" s="87">
        <v>-85.987701000000001</v>
      </c>
      <c r="L928" s="87"/>
      <c r="M928" s="87"/>
    </row>
    <row r="929" spans="2:13" x14ac:dyDescent="0.25">
      <c r="B929" s="87">
        <v>51690000000</v>
      </c>
      <c r="C929" s="87">
        <v>-69.585953000000003</v>
      </c>
      <c r="L929" s="87"/>
      <c r="M929" s="87"/>
    </row>
    <row r="930" spans="2:13" x14ac:dyDescent="0.25">
      <c r="B930" s="87">
        <v>51845000000</v>
      </c>
      <c r="C930" s="87">
        <v>-78.050499000000002</v>
      </c>
      <c r="L930" s="87"/>
      <c r="M930" s="87"/>
    </row>
    <row r="931" spans="2:13" x14ac:dyDescent="0.25">
      <c r="B931" s="87">
        <v>52000000000</v>
      </c>
      <c r="C931" s="87">
        <v>-68.184241999999998</v>
      </c>
      <c r="L931" s="87"/>
      <c r="M931" s="87"/>
    </row>
    <row r="932" spans="2:13" x14ac:dyDescent="0.25">
      <c r="B932" s="87"/>
      <c r="C932" s="87"/>
      <c r="L932" s="87"/>
      <c r="M932" s="87"/>
    </row>
    <row r="933" spans="2:13" x14ac:dyDescent="0.25">
      <c r="B933" s="87"/>
      <c r="C933" s="87"/>
      <c r="L933" s="87"/>
      <c r="M933" s="87"/>
    </row>
    <row r="934" spans="2:13" x14ac:dyDescent="0.25">
      <c r="B934" s="87"/>
      <c r="C934" s="87"/>
      <c r="L934" s="87"/>
      <c r="M934" s="87"/>
    </row>
    <row r="935" spans="2:13" x14ac:dyDescent="0.25">
      <c r="B935" s="87"/>
      <c r="C935" s="87"/>
      <c r="L935" s="87"/>
      <c r="M935" s="87"/>
    </row>
    <row r="936" spans="2:13" x14ac:dyDescent="0.25">
      <c r="B936" s="87"/>
      <c r="C936" s="87"/>
      <c r="L936" s="87"/>
      <c r="M936" s="87"/>
    </row>
    <row r="937" spans="2:13" x14ac:dyDescent="0.25">
      <c r="B937" s="87"/>
      <c r="C937" s="87"/>
      <c r="L937" s="87"/>
      <c r="M937" s="87"/>
    </row>
    <row r="938" spans="2:13" x14ac:dyDescent="0.25">
      <c r="B938" s="87"/>
      <c r="C938" s="87"/>
      <c r="L938" s="87"/>
      <c r="M938" s="87"/>
    </row>
    <row r="939" spans="2:13" x14ac:dyDescent="0.25">
      <c r="B939" s="87"/>
      <c r="C939" s="87"/>
      <c r="L939" s="87"/>
      <c r="M939" s="87"/>
    </row>
    <row r="940" spans="2:13" x14ac:dyDescent="0.25">
      <c r="B940" s="87"/>
      <c r="C940" s="87"/>
      <c r="L940" s="87"/>
      <c r="M940" s="87"/>
    </row>
    <row r="941" spans="2:13" x14ac:dyDescent="0.25">
      <c r="B941" s="87"/>
      <c r="C941" s="87"/>
      <c r="L941" s="87"/>
      <c r="M941" s="87"/>
    </row>
    <row r="942" spans="2:13" x14ac:dyDescent="0.25">
      <c r="B942" s="87"/>
      <c r="C942" s="87"/>
      <c r="L942" s="87"/>
      <c r="M942" s="87"/>
    </row>
    <row r="943" spans="2:13" x14ac:dyDescent="0.25">
      <c r="B943" s="87"/>
      <c r="C943" s="87"/>
      <c r="L943" s="87"/>
      <c r="M943" s="87"/>
    </row>
    <row r="944" spans="2:13" x14ac:dyDescent="0.25">
      <c r="B944" s="87"/>
      <c r="C944" s="87"/>
      <c r="L944" s="87"/>
      <c r="M944" s="87"/>
    </row>
    <row r="945" spans="2:13" x14ac:dyDescent="0.25">
      <c r="B945" s="87"/>
      <c r="C945" s="87"/>
      <c r="L945" s="87"/>
      <c r="M945" s="87"/>
    </row>
    <row r="946" spans="2:13" x14ac:dyDescent="0.25">
      <c r="B946" s="87"/>
      <c r="C946" s="87"/>
      <c r="L946" s="87"/>
      <c r="M946" s="87"/>
    </row>
    <row r="947" spans="2:13" x14ac:dyDescent="0.25">
      <c r="B947" s="87"/>
      <c r="C947" s="87"/>
      <c r="L947" s="87"/>
      <c r="M947" s="87"/>
    </row>
    <row r="948" spans="2:13" x14ac:dyDescent="0.25">
      <c r="B948" s="87"/>
      <c r="C948" s="87"/>
      <c r="L948" s="87"/>
      <c r="M948" s="87"/>
    </row>
    <row r="949" spans="2:13" x14ac:dyDescent="0.25">
      <c r="B949" s="87"/>
      <c r="C949" s="87"/>
      <c r="L949" s="87"/>
      <c r="M949" s="87"/>
    </row>
    <row r="950" spans="2:13" x14ac:dyDescent="0.25">
      <c r="B950" s="87"/>
      <c r="C950" s="87"/>
      <c r="L950" s="87"/>
      <c r="M950" s="87"/>
    </row>
    <row r="951" spans="2:13" x14ac:dyDescent="0.25">
      <c r="B951" s="87"/>
      <c r="C951" s="87"/>
      <c r="L951" s="87"/>
      <c r="M951" s="87"/>
    </row>
    <row r="952" spans="2:13" x14ac:dyDescent="0.25">
      <c r="B952" s="87"/>
      <c r="C952" s="87"/>
      <c r="L952" s="87"/>
      <c r="M952" s="87"/>
    </row>
    <row r="953" spans="2:13" x14ac:dyDescent="0.25">
      <c r="B953" s="87"/>
      <c r="C953" s="87"/>
      <c r="L953" s="87"/>
      <c r="M953" s="87"/>
    </row>
    <row r="954" spans="2:13" x14ac:dyDescent="0.25">
      <c r="B954" s="87"/>
      <c r="C954" s="87"/>
      <c r="L954" s="87"/>
      <c r="M954" s="87"/>
    </row>
    <row r="955" spans="2:13" x14ac:dyDescent="0.25">
      <c r="B955" s="87"/>
      <c r="C955" s="87"/>
      <c r="L955" s="87"/>
      <c r="M955" s="87"/>
    </row>
    <row r="956" spans="2:13" x14ac:dyDescent="0.25">
      <c r="B956" s="87"/>
      <c r="C956" s="87"/>
      <c r="L956" s="87"/>
      <c r="M956" s="87"/>
    </row>
    <row r="957" spans="2:13" x14ac:dyDescent="0.25">
      <c r="B957" s="87"/>
      <c r="C957" s="87"/>
      <c r="L957" s="87"/>
      <c r="M957" s="87"/>
    </row>
    <row r="958" spans="2:13" x14ac:dyDescent="0.25">
      <c r="B958" s="87"/>
      <c r="C958" s="87"/>
      <c r="L958" s="87"/>
      <c r="M958" s="87"/>
    </row>
    <row r="959" spans="2:13" x14ac:dyDescent="0.25">
      <c r="B959" s="87"/>
      <c r="C959" s="87"/>
      <c r="L959" s="87"/>
      <c r="M959" s="87"/>
    </row>
    <row r="960" spans="2:13" x14ac:dyDescent="0.25">
      <c r="B960" s="87"/>
      <c r="C960" s="87"/>
      <c r="L960" s="87"/>
      <c r="M960" s="87"/>
    </row>
    <row r="961" spans="2:13" x14ac:dyDescent="0.25">
      <c r="B961" s="87"/>
      <c r="C961" s="87"/>
      <c r="L961" s="87"/>
      <c r="M961" s="87"/>
    </row>
    <row r="962" spans="2:13" x14ac:dyDescent="0.25">
      <c r="B962" s="87"/>
      <c r="C962" s="87"/>
      <c r="L962" s="87"/>
      <c r="M962" s="87"/>
    </row>
    <row r="963" spans="2:13" x14ac:dyDescent="0.25">
      <c r="B963" s="87"/>
      <c r="C963" s="87"/>
      <c r="L963" s="87"/>
      <c r="M963" s="87"/>
    </row>
    <row r="964" spans="2:13" x14ac:dyDescent="0.25">
      <c r="B964" s="87"/>
      <c r="C964" s="87"/>
      <c r="L964" s="87"/>
      <c r="M964" s="87"/>
    </row>
    <row r="965" spans="2:13" x14ac:dyDescent="0.25">
      <c r="B965" s="87"/>
      <c r="C965" s="87"/>
      <c r="L965" s="87"/>
      <c r="M965" s="87"/>
    </row>
    <row r="966" spans="2:13" x14ac:dyDescent="0.25">
      <c r="B966" s="87"/>
      <c r="C966" s="87"/>
      <c r="L966" s="87"/>
      <c r="M966" s="87"/>
    </row>
    <row r="967" spans="2:13" x14ac:dyDescent="0.25">
      <c r="B967" s="87"/>
      <c r="C967" s="87"/>
      <c r="L967" s="87"/>
      <c r="M967" s="87"/>
    </row>
    <row r="968" spans="2:13" x14ac:dyDescent="0.25">
      <c r="B968" s="87"/>
      <c r="C968" s="87"/>
      <c r="L968" s="87"/>
      <c r="M968" s="87"/>
    </row>
    <row r="969" spans="2:13" x14ac:dyDescent="0.25">
      <c r="B969" s="87"/>
      <c r="C969" s="87"/>
      <c r="L969" s="87"/>
      <c r="M969" s="87"/>
    </row>
    <row r="970" spans="2:13" x14ac:dyDescent="0.25">
      <c r="B970" s="87"/>
      <c r="C970" s="87"/>
      <c r="L970" s="87"/>
      <c r="M970" s="87"/>
    </row>
    <row r="971" spans="2:13" x14ac:dyDescent="0.25">
      <c r="B971" s="87"/>
      <c r="C971" s="87"/>
      <c r="L971" s="87"/>
      <c r="M971" s="87"/>
    </row>
    <row r="972" spans="2:13" x14ac:dyDescent="0.25">
      <c r="B972" s="87"/>
      <c r="C972" s="87"/>
      <c r="L972" s="87"/>
      <c r="M972" s="87"/>
    </row>
    <row r="973" spans="2:13" x14ac:dyDescent="0.25">
      <c r="B973" s="87"/>
      <c r="C973" s="87"/>
      <c r="L973" s="87"/>
      <c r="M973" s="87"/>
    </row>
    <row r="974" spans="2:13" x14ac:dyDescent="0.25">
      <c r="B974" s="87"/>
      <c r="C974" s="87"/>
      <c r="L974" s="87"/>
      <c r="M974" s="87"/>
    </row>
    <row r="975" spans="2:13" x14ac:dyDescent="0.25">
      <c r="B975" s="87"/>
      <c r="C975" s="87"/>
      <c r="L975" s="87"/>
      <c r="M975" s="87"/>
    </row>
    <row r="976" spans="2:13" x14ac:dyDescent="0.25">
      <c r="B976" s="87"/>
      <c r="C976" s="87"/>
      <c r="L976" s="87"/>
      <c r="M976" s="87"/>
    </row>
    <row r="977" spans="2:13" x14ac:dyDescent="0.25">
      <c r="B977" s="87"/>
      <c r="C977" s="87"/>
      <c r="L977" s="87"/>
      <c r="M977" s="87"/>
    </row>
    <row r="978" spans="2:13" x14ac:dyDescent="0.25">
      <c r="B978" s="87"/>
      <c r="C978" s="87"/>
      <c r="L978" s="87"/>
      <c r="M978" s="87"/>
    </row>
    <row r="979" spans="2:13" x14ac:dyDescent="0.25">
      <c r="B979" s="87"/>
      <c r="C979" s="87"/>
      <c r="L979" s="87"/>
      <c r="M979" s="87"/>
    </row>
    <row r="980" spans="2:13" x14ac:dyDescent="0.25">
      <c r="B980" s="87"/>
      <c r="C980" s="87"/>
      <c r="L980" s="87"/>
      <c r="M980" s="87"/>
    </row>
    <row r="981" spans="2:13" x14ac:dyDescent="0.25">
      <c r="B981" s="87"/>
      <c r="C981" s="87"/>
      <c r="L981" s="87"/>
      <c r="M981" s="87"/>
    </row>
    <row r="982" spans="2:13" x14ac:dyDescent="0.25">
      <c r="B982" s="87"/>
      <c r="C982" s="87"/>
      <c r="L982" s="87"/>
      <c r="M982" s="87"/>
    </row>
    <row r="983" spans="2:13" x14ac:dyDescent="0.25">
      <c r="B983" s="87"/>
      <c r="C983" s="87"/>
      <c r="L983" s="87"/>
      <c r="M983" s="87"/>
    </row>
    <row r="984" spans="2:13" x14ac:dyDescent="0.25">
      <c r="B984" s="87"/>
      <c r="C984" s="87"/>
      <c r="L984" s="87"/>
      <c r="M984" s="87"/>
    </row>
    <row r="985" spans="2:13" x14ac:dyDescent="0.25">
      <c r="B985" s="87"/>
      <c r="C985" s="87"/>
      <c r="L985" s="87"/>
      <c r="M985" s="87"/>
    </row>
    <row r="986" spans="2:13" x14ac:dyDescent="0.25">
      <c r="B986" s="87"/>
      <c r="C986" s="87"/>
      <c r="L986" s="87"/>
      <c r="M986" s="87"/>
    </row>
    <row r="987" spans="2:13" x14ac:dyDescent="0.25">
      <c r="B987" s="87"/>
      <c r="C987" s="87"/>
      <c r="L987" s="87"/>
      <c r="M987" s="87"/>
    </row>
    <row r="988" spans="2:13" x14ac:dyDescent="0.25">
      <c r="B988" s="87"/>
      <c r="C988" s="87"/>
      <c r="L988" s="87"/>
      <c r="M988" s="87"/>
    </row>
    <row r="989" spans="2:13" x14ac:dyDescent="0.25">
      <c r="B989" s="87"/>
      <c r="C989" s="87"/>
      <c r="L989" s="87"/>
      <c r="M989" s="87"/>
    </row>
    <row r="990" spans="2:13" x14ac:dyDescent="0.25">
      <c r="B990" s="87"/>
      <c r="C990" s="87"/>
      <c r="L990" s="87"/>
      <c r="M990" s="87"/>
    </row>
    <row r="991" spans="2:13" x14ac:dyDescent="0.25">
      <c r="B991" s="87"/>
      <c r="C991" s="87"/>
      <c r="L991" s="87"/>
      <c r="M991" s="87"/>
    </row>
    <row r="992" spans="2:13" x14ac:dyDescent="0.25">
      <c r="B992" s="87"/>
      <c r="C992" s="87"/>
      <c r="L992" s="87"/>
      <c r="M992" s="87"/>
    </row>
    <row r="993" spans="2:13" x14ac:dyDescent="0.25">
      <c r="B993" s="87"/>
      <c r="C993" s="87"/>
      <c r="L993" s="87"/>
      <c r="M993" s="87"/>
    </row>
    <row r="994" spans="2:13" x14ac:dyDescent="0.25">
      <c r="B994" s="87"/>
      <c r="C994" s="87"/>
      <c r="L994" s="87"/>
      <c r="M994" s="87"/>
    </row>
    <row r="995" spans="2:13" x14ac:dyDescent="0.25">
      <c r="B995" s="87"/>
      <c r="C995" s="87"/>
      <c r="L995" s="87"/>
      <c r="M995" s="87"/>
    </row>
    <row r="996" spans="2:13" x14ac:dyDescent="0.25">
      <c r="B996" s="87"/>
      <c r="C996" s="87"/>
      <c r="L996" s="87"/>
      <c r="M996" s="87"/>
    </row>
    <row r="997" spans="2:13" x14ac:dyDescent="0.25">
      <c r="B997" s="87"/>
      <c r="C997" s="87"/>
      <c r="L997" s="87"/>
      <c r="M997" s="87"/>
    </row>
    <row r="998" spans="2:13" x14ac:dyDescent="0.25">
      <c r="B998" s="87"/>
      <c r="C998" s="87"/>
      <c r="L998" s="87"/>
      <c r="M998" s="87"/>
    </row>
    <row r="999" spans="2:13" x14ac:dyDescent="0.25">
      <c r="B999" s="87"/>
      <c r="C999" s="87"/>
      <c r="L999" s="87"/>
      <c r="M999" s="87"/>
    </row>
    <row r="1000" spans="2:13" x14ac:dyDescent="0.25">
      <c r="B1000" s="87"/>
      <c r="C1000" s="87"/>
      <c r="L1000" s="87"/>
      <c r="M1000" s="87"/>
    </row>
    <row r="1001" spans="2:13" x14ac:dyDescent="0.25">
      <c r="B1001" s="87"/>
      <c r="C1001" s="87"/>
      <c r="L1001" s="87"/>
      <c r="M1001" s="87"/>
    </row>
    <row r="1002" spans="2:13" x14ac:dyDescent="0.25">
      <c r="B1002" s="87"/>
      <c r="C1002" s="87"/>
      <c r="L1002" s="87"/>
      <c r="M1002" s="87"/>
    </row>
    <row r="1003" spans="2:13" x14ac:dyDescent="0.25">
      <c r="B1003" s="87"/>
      <c r="C1003" s="87"/>
      <c r="L1003" s="87"/>
      <c r="M1003" s="87"/>
    </row>
    <row r="1004" spans="2:13" x14ac:dyDescent="0.25">
      <c r="B1004" s="87"/>
      <c r="C1004" s="87"/>
      <c r="L1004" s="87"/>
      <c r="M1004" s="87"/>
    </row>
    <row r="1005" spans="2:13" x14ac:dyDescent="0.25">
      <c r="B1005" s="87"/>
      <c r="C1005" s="87"/>
      <c r="L1005" s="87"/>
      <c r="M1005" s="87"/>
    </row>
    <row r="1006" spans="2:13" x14ac:dyDescent="0.25">
      <c r="B1006" s="87"/>
      <c r="C1006" s="87"/>
      <c r="L1006" s="87"/>
      <c r="M1006" s="87"/>
    </row>
    <row r="1007" spans="2:13" x14ac:dyDescent="0.25">
      <c r="B1007" s="87"/>
      <c r="C1007" s="87"/>
      <c r="L1007" s="87"/>
      <c r="M1007" s="87"/>
    </row>
    <row r="1008" spans="2:13" x14ac:dyDescent="0.25">
      <c r="B1008" s="87"/>
      <c r="C1008" s="87"/>
      <c r="L1008" s="87"/>
      <c r="M1008" s="87"/>
    </row>
    <row r="1009" spans="2:13" x14ac:dyDescent="0.25">
      <c r="B1009" s="87"/>
      <c r="C1009" s="87"/>
      <c r="L1009" s="87"/>
      <c r="M1009" s="87"/>
    </row>
    <row r="1010" spans="2:13" x14ac:dyDescent="0.25">
      <c r="B1010" s="87"/>
      <c r="C1010" s="87"/>
      <c r="L1010" s="87"/>
      <c r="M1010" s="87"/>
    </row>
    <row r="1011" spans="2:13" x14ac:dyDescent="0.25">
      <c r="B1011" s="87"/>
      <c r="C1011" s="87"/>
      <c r="L1011" s="87"/>
      <c r="M1011" s="87"/>
    </row>
    <row r="1012" spans="2:13" x14ac:dyDescent="0.25">
      <c r="B1012" s="87"/>
      <c r="C1012" s="87"/>
      <c r="L1012" s="87"/>
      <c r="M1012" s="87"/>
    </row>
    <row r="1013" spans="2:13" x14ac:dyDescent="0.25">
      <c r="B1013" s="87"/>
      <c r="C1013" s="87"/>
      <c r="L1013" s="87"/>
      <c r="M1013" s="87"/>
    </row>
    <row r="1014" spans="2:13" x14ac:dyDescent="0.25">
      <c r="B1014" s="87"/>
      <c r="C1014" s="87"/>
      <c r="L1014" s="87"/>
      <c r="M1014" s="87"/>
    </row>
    <row r="1015" spans="2:13" x14ac:dyDescent="0.25">
      <c r="B1015" s="87"/>
      <c r="C1015" s="87"/>
      <c r="L1015" s="87"/>
      <c r="M1015" s="87"/>
    </row>
    <row r="1016" spans="2:13" x14ac:dyDescent="0.25">
      <c r="B1016" s="87"/>
      <c r="C1016" s="87"/>
      <c r="L1016" s="87"/>
      <c r="M1016" s="87"/>
    </row>
    <row r="1017" spans="2:13" x14ac:dyDescent="0.25">
      <c r="B1017" s="87"/>
      <c r="C1017" s="87"/>
      <c r="L1017" s="87"/>
      <c r="M1017" s="87"/>
    </row>
    <row r="1018" spans="2:13" x14ac:dyDescent="0.25">
      <c r="B1018" s="87"/>
      <c r="C1018" s="87"/>
      <c r="L1018" s="87"/>
      <c r="M1018" s="87"/>
    </row>
    <row r="1019" spans="2:13" x14ac:dyDescent="0.25">
      <c r="B1019" s="87"/>
      <c r="C1019" s="87"/>
      <c r="L1019" s="87"/>
      <c r="M1019" s="87"/>
    </row>
    <row r="1020" spans="2:13" x14ac:dyDescent="0.25">
      <c r="B1020" s="87"/>
      <c r="C1020" s="87"/>
      <c r="L1020" s="87"/>
      <c r="M1020" s="87"/>
    </row>
    <row r="1021" spans="2:13" x14ac:dyDescent="0.25">
      <c r="B1021" s="87"/>
      <c r="C1021" s="87"/>
      <c r="L1021" s="87"/>
      <c r="M1021" s="87"/>
    </row>
    <row r="1022" spans="2:13" x14ac:dyDescent="0.25">
      <c r="B1022" s="87"/>
      <c r="C1022" s="87"/>
      <c r="L1022" s="87"/>
      <c r="M1022" s="87"/>
    </row>
    <row r="1023" spans="2:13" x14ac:dyDescent="0.25">
      <c r="B1023" s="87"/>
      <c r="C1023" s="87"/>
      <c r="L1023" s="87"/>
      <c r="M1023" s="87"/>
    </row>
    <row r="1024" spans="2:13" x14ac:dyDescent="0.25">
      <c r="B1024" s="87"/>
      <c r="C1024" s="87"/>
      <c r="L1024" s="87"/>
      <c r="M1024" s="87"/>
    </row>
    <row r="1025" spans="2:13" x14ac:dyDescent="0.25">
      <c r="B1025" s="87"/>
      <c r="C1025" s="87"/>
      <c r="L1025" s="87"/>
      <c r="M1025" s="87"/>
    </row>
    <row r="1026" spans="2:13" x14ac:dyDescent="0.25">
      <c r="B1026" s="87"/>
      <c r="C1026" s="87"/>
      <c r="L1026" s="87"/>
      <c r="M1026" s="87"/>
    </row>
    <row r="1027" spans="2:13" x14ac:dyDescent="0.25">
      <c r="B1027" s="87"/>
      <c r="C1027" s="87"/>
      <c r="L1027" s="87"/>
      <c r="M1027" s="87"/>
    </row>
    <row r="1028" spans="2:13" x14ac:dyDescent="0.25">
      <c r="B1028" s="87"/>
      <c r="C1028" s="87"/>
      <c r="L1028" s="87"/>
      <c r="M1028" s="87"/>
    </row>
    <row r="1029" spans="2:13" x14ac:dyDescent="0.25">
      <c r="B1029" s="87"/>
      <c r="C1029" s="87"/>
      <c r="L1029" s="87"/>
      <c r="M1029" s="87"/>
    </row>
    <row r="1030" spans="2:13" x14ac:dyDescent="0.25">
      <c r="B1030" s="87"/>
      <c r="C1030" s="87"/>
      <c r="L1030" s="87"/>
      <c r="M1030" s="87"/>
    </row>
    <row r="1031" spans="2:13" x14ac:dyDescent="0.25">
      <c r="B1031" s="87"/>
      <c r="C1031" s="87"/>
      <c r="L1031" s="87"/>
      <c r="M1031" s="87"/>
    </row>
    <row r="1032" spans="2:13" x14ac:dyDescent="0.25">
      <c r="B1032" s="87"/>
      <c r="C1032" s="87"/>
      <c r="L1032" s="87"/>
      <c r="M1032" s="87"/>
    </row>
    <row r="1033" spans="2:13" x14ac:dyDescent="0.25">
      <c r="B1033" s="87"/>
      <c r="C1033" s="87"/>
      <c r="L1033" s="87"/>
      <c r="M1033" s="87"/>
    </row>
    <row r="1034" spans="2:13" x14ac:dyDescent="0.25">
      <c r="B1034" s="87"/>
      <c r="C1034" s="87"/>
      <c r="L1034" s="87"/>
      <c r="M1034" s="87"/>
    </row>
    <row r="1035" spans="2:13" x14ac:dyDescent="0.25">
      <c r="B1035" s="87"/>
      <c r="C1035" s="87"/>
      <c r="L1035" s="87"/>
      <c r="M1035" s="87"/>
    </row>
    <row r="1036" spans="2:13" x14ac:dyDescent="0.25">
      <c r="B1036" s="87"/>
      <c r="C1036" s="87"/>
      <c r="L1036" s="87"/>
      <c r="M1036" s="87"/>
    </row>
    <row r="1037" spans="2:13" x14ac:dyDescent="0.25">
      <c r="B1037" s="87"/>
      <c r="C1037" s="87"/>
      <c r="L1037" s="87"/>
      <c r="M1037" s="87"/>
    </row>
    <row r="1038" spans="2:13" x14ac:dyDescent="0.25">
      <c r="B1038" s="87"/>
      <c r="C1038" s="87"/>
      <c r="L1038" s="87"/>
      <c r="M1038" s="87"/>
    </row>
    <row r="1039" spans="2:13" x14ac:dyDescent="0.25">
      <c r="B1039" s="87"/>
      <c r="C1039" s="87"/>
      <c r="L1039" s="87"/>
      <c r="M1039" s="87"/>
    </row>
    <row r="1040" spans="2:13" x14ac:dyDescent="0.25">
      <c r="B1040" s="87"/>
      <c r="C1040" s="87"/>
      <c r="L1040" s="87"/>
      <c r="M1040" s="87"/>
    </row>
    <row r="1041" spans="2:13" x14ac:dyDescent="0.25">
      <c r="B1041" s="87"/>
      <c r="C1041" s="87"/>
      <c r="L1041" s="87"/>
      <c r="M1041" s="87"/>
    </row>
    <row r="1042" spans="2:13" x14ac:dyDescent="0.25">
      <c r="B1042" s="87"/>
      <c r="C1042" s="87"/>
      <c r="L1042" s="87"/>
      <c r="M1042" s="87"/>
    </row>
    <row r="1043" spans="2:13" x14ac:dyDescent="0.25">
      <c r="B1043" s="87"/>
      <c r="C1043" s="87"/>
      <c r="L1043" s="87"/>
      <c r="M1043" s="87"/>
    </row>
    <row r="1044" spans="2:13" x14ac:dyDescent="0.25">
      <c r="B1044" s="87"/>
      <c r="C1044" s="87"/>
      <c r="L1044" s="87"/>
      <c r="M1044" s="87"/>
    </row>
    <row r="1045" spans="2:13" x14ac:dyDescent="0.25">
      <c r="B1045" s="87"/>
      <c r="C1045" s="87"/>
      <c r="L1045" s="87"/>
      <c r="M1045" s="87"/>
    </row>
    <row r="1046" spans="2:13" x14ac:dyDescent="0.25">
      <c r="B1046" s="87"/>
      <c r="C1046" s="87"/>
      <c r="L1046" s="87"/>
      <c r="M1046" s="87"/>
    </row>
    <row r="1047" spans="2:13" x14ac:dyDescent="0.25">
      <c r="B1047" s="87"/>
      <c r="C1047" s="87"/>
      <c r="L1047" s="87"/>
      <c r="M1047" s="87"/>
    </row>
    <row r="1048" spans="2:13" x14ac:dyDescent="0.25">
      <c r="B1048" s="87"/>
      <c r="C1048" s="87"/>
      <c r="L1048" s="87"/>
      <c r="M1048" s="87"/>
    </row>
    <row r="1049" spans="2:13" x14ac:dyDescent="0.25">
      <c r="B1049" s="87"/>
      <c r="C1049" s="87"/>
      <c r="L1049" s="87"/>
      <c r="M1049" s="87"/>
    </row>
    <row r="1050" spans="2:13" x14ac:dyDescent="0.25">
      <c r="B1050" s="87"/>
      <c r="C1050" s="87"/>
      <c r="L1050" s="87"/>
      <c r="M1050" s="87"/>
    </row>
    <row r="1051" spans="2:13" x14ac:dyDescent="0.25">
      <c r="B1051" s="87"/>
      <c r="C1051" s="87"/>
      <c r="L1051" s="87"/>
      <c r="M1051" s="87"/>
    </row>
    <row r="1052" spans="2:13" x14ac:dyDescent="0.25">
      <c r="B1052" s="87"/>
      <c r="C1052" s="87"/>
      <c r="L1052" s="87"/>
      <c r="M1052" s="87"/>
    </row>
    <row r="1053" spans="2:13" x14ac:dyDescent="0.25">
      <c r="B1053" s="87"/>
      <c r="C1053" s="87"/>
      <c r="L1053" s="87"/>
      <c r="M1053" s="87"/>
    </row>
    <row r="1054" spans="2:13" x14ac:dyDescent="0.25">
      <c r="B1054" s="87"/>
      <c r="C1054" s="87"/>
      <c r="L1054" s="87"/>
      <c r="M1054" s="87"/>
    </row>
    <row r="1055" spans="2:13" x14ac:dyDescent="0.25">
      <c r="B1055" s="87"/>
      <c r="C1055" s="87"/>
      <c r="L1055" s="87"/>
      <c r="M1055" s="87"/>
    </row>
    <row r="1056" spans="2:13" x14ac:dyDescent="0.25">
      <c r="B1056" s="87"/>
      <c r="C1056" s="87"/>
      <c r="L1056" s="87"/>
      <c r="M1056" s="87"/>
    </row>
    <row r="1057" spans="2:13" x14ac:dyDescent="0.25">
      <c r="B1057" s="87"/>
      <c r="C1057" s="87"/>
      <c r="L1057" s="87"/>
      <c r="M1057" s="87"/>
    </row>
    <row r="1058" spans="2:13" x14ac:dyDescent="0.25">
      <c r="B1058" s="87"/>
      <c r="C1058" s="87"/>
      <c r="L1058" s="87"/>
      <c r="M1058" s="87"/>
    </row>
    <row r="1059" spans="2:13" x14ac:dyDescent="0.25">
      <c r="B1059" s="87"/>
      <c r="C1059" s="87"/>
      <c r="L1059" s="87"/>
      <c r="M1059" s="87"/>
    </row>
    <row r="1060" spans="2:13" x14ac:dyDescent="0.25">
      <c r="B1060" s="87"/>
      <c r="C1060" s="87"/>
      <c r="L1060" s="87"/>
      <c r="M1060" s="87"/>
    </row>
    <row r="1061" spans="2:13" x14ac:dyDescent="0.25">
      <c r="B1061" s="87"/>
      <c r="C1061" s="87"/>
      <c r="L1061" s="87"/>
      <c r="M1061" s="87"/>
    </row>
    <row r="1062" spans="2:13" x14ac:dyDescent="0.25">
      <c r="B1062" s="87"/>
      <c r="C1062" s="87"/>
      <c r="L1062" s="87"/>
      <c r="M1062" s="87"/>
    </row>
    <row r="1063" spans="2:13" x14ac:dyDescent="0.25">
      <c r="B1063" s="87"/>
      <c r="C1063" s="87"/>
      <c r="L1063" s="87"/>
      <c r="M1063" s="87"/>
    </row>
    <row r="1064" spans="2:13" x14ac:dyDescent="0.25">
      <c r="B1064" s="87"/>
      <c r="C1064" s="87"/>
      <c r="L1064" s="87"/>
      <c r="M1064" s="87"/>
    </row>
    <row r="1065" spans="2:13" x14ac:dyDescent="0.25">
      <c r="B1065" s="87"/>
      <c r="C1065" s="87"/>
      <c r="L1065" s="87"/>
      <c r="M1065" s="87"/>
    </row>
    <row r="1066" spans="2:13" x14ac:dyDescent="0.25">
      <c r="B1066" s="87"/>
      <c r="C1066" s="87"/>
      <c r="L1066" s="87"/>
      <c r="M1066" s="87"/>
    </row>
    <row r="1067" spans="2:13" x14ac:dyDescent="0.25">
      <c r="B1067" s="87"/>
      <c r="C1067" s="87"/>
      <c r="L1067" s="87"/>
      <c r="M1067" s="87"/>
    </row>
    <row r="1068" spans="2:13" x14ac:dyDescent="0.25">
      <c r="B1068" s="87"/>
      <c r="C1068" s="87"/>
      <c r="L1068" s="87"/>
      <c r="M1068" s="87"/>
    </row>
    <row r="1069" spans="2:13" x14ac:dyDescent="0.25">
      <c r="B1069" s="87"/>
      <c r="C1069" s="87"/>
      <c r="L1069" s="87"/>
      <c r="M1069" s="87"/>
    </row>
    <row r="1070" spans="2:13" x14ac:dyDescent="0.25">
      <c r="B1070" s="87"/>
      <c r="C1070" s="87"/>
      <c r="L1070" s="87"/>
      <c r="M1070" s="87"/>
    </row>
    <row r="1071" spans="2:13" x14ac:dyDescent="0.25">
      <c r="B1071" s="87"/>
      <c r="C1071" s="87"/>
      <c r="L1071" s="87"/>
      <c r="M1071" s="87"/>
    </row>
    <row r="1072" spans="2:13" x14ac:dyDescent="0.25">
      <c r="B1072" s="87"/>
      <c r="C1072" s="87"/>
      <c r="L1072" s="87"/>
      <c r="M1072" s="87"/>
    </row>
    <row r="1073" spans="2:13" x14ac:dyDescent="0.25">
      <c r="B1073" s="87"/>
      <c r="C1073" s="87"/>
      <c r="L1073" s="87"/>
      <c r="M1073" s="87"/>
    </row>
    <row r="1074" spans="2:13" x14ac:dyDescent="0.25">
      <c r="B1074" s="87"/>
      <c r="C1074" s="87"/>
      <c r="L1074" s="87"/>
      <c r="M1074" s="87"/>
    </row>
    <row r="1075" spans="2:13" x14ac:dyDescent="0.25">
      <c r="B1075" s="87"/>
      <c r="C1075" s="87"/>
      <c r="L1075" s="87"/>
      <c r="M1075" s="87"/>
    </row>
    <row r="1076" spans="2:13" x14ac:dyDescent="0.25">
      <c r="B1076" s="87"/>
      <c r="C1076" s="87"/>
      <c r="L1076" s="87"/>
      <c r="M1076" s="87"/>
    </row>
    <row r="1077" spans="2:13" x14ac:dyDescent="0.25">
      <c r="B1077" s="87"/>
      <c r="C1077" s="87"/>
      <c r="L1077" s="87"/>
      <c r="M1077" s="87"/>
    </row>
    <row r="1078" spans="2:13" x14ac:dyDescent="0.25">
      <c r="B1078" s="87"/>
      <c r="C1078" s="87"/>
      <c r="L1078" s="87"/>
      <c r="M1078" s="87"/>
    </row>
    <row r="1079" spans="2:13" x14ac:dyDescent="0.25">
      <c r="B1079" s="87"/>
      <c r="C1079" s="87"/>
      <c r="L1079" s="87"/>
      <c r="M1079" s="87"/>
    </row>
    <row r="1080" spans="2:13" x14ac:dyDescent="0.25">
      <c r="B1080" s="87"/>
      <c r="C1080" s="87"/>
      <c r="L1080" s="87"/>
      <c r="M1080" s="87"/>
    </row>
    <row r="1081" spans="2:13" x14ac:dyDescent="0.25">
      <c r="B1081" s="87"/>
      <c r="C1081" s="87"/>
      <c r="L1081" s="87"/>
      <c r="M1081" s="87"/>
    </row>
    <row r="1082" spans="2:13" x14ac:dyDescent="0.25">
      <c r="B1082" s="87"/>
      <c r="C1082" s="87"/>
      <c r="L1082" s="87"/>
      <c r="M1082" s="87"/>
    </row>
    <row r="1083" spans="2:13" x14ac:dyDescent="0.25">
      <c r="B1083" s="87"/>
      <c r="C1083" s="87"/>
      <c r="L1083" s="87"/>
      <c r="M1083" s="87"/>
    </row>
    <row r="1084" spans="2:13" x14ac:dyDescent="0.25">
      <c r="B1084" s="87"/>
      <c r="C1084" s="87"/>
      <c r="L1084" s="87"/>
      <c r="M1084" s="87"/>
    </row>
    <row r="1085" spans="2:13" x14ac:dyDescent="0.25">
      <c r="B1085" s="87"/>
      <c r="C1085" s="87"/>
      <c r="L1085" s="87"/>
      <c r="M1085" s="87"/>
    </row>
    <row r="1086" spans="2:13" x14ac:dyDescent="0.25">
      <c r="B1086" s="87"/>
      <c r="C1086" s="87"/>
      <c r="L1086" s="87"/>
      <c r="M1086" s="87"/>
    </row>
    <row r="1087" spans="2:13" x14ac:dyDescent="0.25">
      <c r="B1087" s="87"/>
      <c r="C1087" s="87"/>
      <c r="L1087" s="87"/>
      <c r="M1087" s="87"/>
    </row>
    <row r="1088" spans="2:13" x14ac:dyDescent="0.25">
      <c r="B1088" s="87"/>
      <c r="C1088" s="87"/>
      <c r="L1088" s="87"/>
      <c r="M1088" s="87"/>
    </row>
    <row r="1089" spans="2:13" x14ac:dyDescent="0.25">
      <c r="B1089" s="87"/>
      <c r="C1089" s="87"/>
      <c r="L1089" s="87"/>
      <c r="M1089" s="87"/>
    </row>
    <row r="1090" spans="2:13" x14ac:dyDescent="0.25">
      <c r="B1090" s="87"/>
      <c r="C1090" s="87"/>
      <c r="L1090" s="87"/>
      <c r="M1090" s="87"/>
    </row>
    <row r="1091" spans="2:13" x14ac:dyDescent="0.25">
      <c r="B1091" s="87"/>
      <c r="C1091" s="87"/>
      <c r="L1091" s="87"/>
      <c r="M1091" s="87"/>
    </row>
    <row r="1092" spans="2:13" x14ac:dyDescent="0.25">
      <c r="B1092" s="87"/>
      <c r="C1092" s="87"/>
      <c r="L1092" s="87"/>
      <c r="M1092" s="87"/>
    </row>
    <row r="1093" spans="2:13" x14ac:dyDescent="0.25">
      <c r="B1093" s="87"/>
      <c r="C1093" s="87"/>
      <c r="L1093" s="87"/>
      <c r="M1093" s="87"/>
    </row>
    <row r="1094" spans="2:13" x14ac:dyDescent="0.25">
      <c r="B1094" s="87"/>
      <c r="C1094" s="87"/>
      <c r="L1094" s="87"/>
      <c r="M1094" s="87"/>
    </row>
    <row r="1095" spans="2:13" x14ac:dyDescent="0.25">
      <c r="B1095" s="87"/>
      <c r="C1095" s="87"/>
      <c r="L1095" s="87"/>
      <c r="M1095" s="87"/>
    </row>
    <row r="1096" spans="2:13" x14ac:dyDescent="0.25">
      <c r="B1096" s="87"/>
      <c r="C1096" s="87"/>
      <c r="L1096" s="87"/>
      <c r="M1096" s="87"/>
    </row>
    <row r="1097" spans="2:13" x14ac:dyDescent="0.25">
      <c r="B1097" s="87"/>
      <c r="C1097" s="87"/>
      <c r="L1097" s="87"/>
      <c r="M1097" s="87"/>
    </row>
    <row r="1098" spans="2:13" x14ac:dyDescent="0.25">
      <c r="B1098" s="87"/>
      <c r="C1098" s="87"/>
      <c r="L1098" s="87"/>
      <c r="M1098" s="87"/>
    </row>
    <row r="1099" spans="2:13" x14ac:dyDescent="0.25">
      <c r="B1099" s="87"/>
      <c r="C1099" s="87"/>
      <c r="L1099" s="87"/>
      <c r="M1099" s="87"/>
    </row>
    <row r="1100" spans="2:13" x14ac:dyDescent="0.25">
      <c r="B1100" s="87"/>
      <c r="C1100" s="87"/>
      <c r="L1100" s="87"/>
      <c r="M1100" s="87"/>
    </row>
    <row r="1101" spans="2:13" x14ac:dyDescent="0.25">
      <c r="B1101" s="87"/>
      <c r="C1101" s="87"/>
      <c r="L1101" s="87"/>
      <c r="M1101" s="87"/>
    </row>
    <row r="1102" spans="2:13" x14ac:dyDescent="0.25">
      <c r="B1102" s="87"/>
      <c r="C1102" s="87"/>
      <c r="L1102" s="87"/>
      <c r="M1102" s="87"/>
    </row>
    <row r="1103" spans="2:13" x14ac:dyDescent="0.25">
      <c r="B1103" s="87"/>
      <c r="C1103" s="87"/>
      <c r="L1103" s="87"/>
      <c r="M1103" s="87"/>
    </row>
    <row r="1104" spans="2:13" x14ac:dyDescent="0.25">
      <c r="B1104" s="87"/>
      <c r="C1104" s="87"/>
      <c r="L1104" s="87"/>
      <c r="M1104" s="87"/>
    </row>
    <row r="1105" spans="2:13" x14ac:dyDescent="0.25">
      <c r="B1105" s="87"/>
      <c r="C1105" s="87"/>
      <c r="L1105" s="87"/>
      <c r="M1105" s="87"/>
    </row>
    <row r="1106" spans="2:13" x14ac:dyDescent="0.25">
      <c r="B1106" s="87"/>
      <c r="C1106" s="87"/>
      <c r="L1106" s="87"/>
      <c r="M1106" s="87"/>
    </row>
    <row r="1107" spans="2:13" x14ac:dyDescent="0.25">
      <c r="B1107" s="87"/>
      <c r="C1107" s="87"/>
      <c r="L1107" s="87"/>
      <c r="M1107" s="87"/>
    </row>
    <row r="1108" spans="2:13" x14ac:dyDescent="0.25">
      <c r="B1108" s="87"/>
      <c r="C1108" s="87"/>
      <c r="L1108" s="87"/>
      <c r="M1108" s="87"/>
    </row>
    <row r="1109" spans="2:13" x14ac:dyDescent="0.25">
      <c r="B1109" s="87"/>
      <c r="C1109" s="87"/>
      <c r="L1109" s="87"/>
      <c r="M1109" s="87"/>
    </row>
    <row r="1110" spans="2:13" x14ac:dyDescent="0.25">
      <c r="B1110" s="87"/>
      <c r="C1110" s="87"/>
      <c r="L1110" s="87"/>
      <c r="M1110" s="87"/>
    </row>
    <row r="1111" spans="2:13" x14ac:dyDescent="0.25">
      <c r="B1111" s="87"/>
      <c r="C1111" s="87"/>
      <c r="L1111" s="87"/>
      <c r="M1111" s="87"/>
    </row>
    <row r="1112" spans="2:13" x14ac:dyDescent="0.25">
      <c r="B1112" s="87"/>
      <c r="C1112" s="87"/>
      <c r="L1112" s="87"/>
      <c r="M1112" s="87"/>
    </row>
    <row r="1113" spans="2:13" x14ac:dyDescent="0.25">
      <c r="B1113" s="87"/>
      <c r="C1113" s="87"/>
      <c r="L1113" s="87"/>
      <c r="M1113" s="87"/>
    </row>
    <row r="1114" spans="2:13" x14ac:dyDescent="0.25">
      <c r="B1114" s="87"/>
      <c r="C1114" s="87"/>
      <c r="L1114" s="87"/>
      <c r="M1114" s="87"/>
    </row>
    <row r="1115" spans="2:13" x14ac:dyDescent="0.25">
      <c r="B1115" s="87"/>
      <c r="C1115" s="87"/>
      <c r="L1115" s="87"/>
      <c r="M1115" s="87"/>
    </row>
    <row r="1116" spans="2:13" x14ac:dyDescent="0.25">
      <c r="B1116" s="87"/>
      <c r="C1116" s="87"/>
      <c r="L1116" s="87"/>
      <c r="M1116" s="87"/>
    </row>
    <row r="1117" spans="2:13" x14ac:dyDescent="0.25">
      <c r="B1117" s="87"/>
      <c r="C1117" s="87"/>
      <c r="L1117" s="87"/>
      <c r="M1117" s="87"/>
    </row>
    <row r="1118" spans="2:13" x14ac:dyDescent="0.25">
      <c r="B1118" s="87"/>
      <c r="C1118" s="87"/>
      <c r="L1118" s="87"/>
      <c r="M1118" s="87"/>
    </row>
    <row r="1119" spans="2:13" x14ac:dyDescent="0.25">
      <c r="B1119" s="87"/>
      <c r="C1119" s="87"/>
      <c r="L1119" s="87"/>
      <c r="M1119" s="87"/>
    </row>
    <row r="1120" spans="2:13" x14ac:dyDescent="0.25">
      <c r="B1120" s="87"/>
      <c r="C1120" s="87"/>
      <c r="L1120" s="87"/>
      <c r="M1120" s="87"/>
    </row>
    <row r="1121" spans="2:13" x14ac:dyDescent="0.25">
      <c r="B1121" s="87"/>
      <c r="C1121" s="87"/>
      <c r="L1121" s="87"/>
      <c r="M1121" s="87"/>
    </row>
    <row r="1122" spans="2:13" x14ac:dyDescent="0.25">
      <c r="B1122" s="87"/>
      <c r="C1122" s="87"/>
      <c r="L1122" s="87"/>
      <c r="M1122" s="87"/>
    </row>
    <row r="1123" spans="2:13" x14ac:dyDescent="0.25">
      <c r="B1123" s="87"/>
      <c r="C1123" s="87"/>
      <c r="L1123" s="87"/>
      <c r="M1123" s="87"/>
    </row>
    <row r="1124" spans="2:13" x14ac:dyDescent="0.25">
      <c r="B1124" s="87"/>
      <c r="C1124" s="87"/>
      <c r="L1124" s="87"/>
      <c r="M1124" s="87"/>
    </row>
    <row r="1125" spans="2:13" x14ac:dyDescent="0.25">
      <c r="B1125" s="87"/>
      <c r="C1125" s="87"/>
      <c r="L1125" s="87"/>
      <c r="M1125" s="87"/>
    </row>
    <row r="1126" spans="2:13" x14ac:dyDescent="0.25">
      <c r="B1126" s="87"/>
      <c r="C1126" s="87"/>
      <c r="L1126" s="87"/>
      <c r="M1126" s="87"/>
    </row>
    <row r="1127" spans="2:13" x14ac:dyDescent="0.25">
      <c r="B1127" s="87"/>
      <c r="C1127" s="87"/>
      <c r="L1127" s="87"/>
      <c r="M1127" s="87"/>
    </row>
    <row r="1128" spans="2:13" x14ac:dyDescent="0.25">
      <c r="B1128" s="87"/>
      <c r="C1128" s="87"/>
      <c r="L1128" s="87"/>
      <c r="M1128" s="87"/>
    </row>
    <row r="1129" spans="2:13" x14ac:dyDescent="0.25">
      <c r="B1129" s="87"/>
      <c r="C1129" s="87"/>
      <c r="L1129" s="87"/>
      <c r="M1129" s="87"/>
    </row>
    <row r="1130" spans="2:13" x14ac:dyDescent="0.25">
      <c r="B1130" s="87"/>
      <c r="C1130" s="87"/>
      <c r="L1130" s="87"/>
      <c r="M1130" s="87"/>
    </row>
    <row r="1131" spans="2:13" x14ac:dyDescent="0.25">
      <c r="B1131" s="87"/>
      <c r="C1131" s="87"/>
      <c r="L1131" s="87"/>
      <c r="M1131" s="87"/>
    </row>
    <row r="1132" spans="2:13" x14ac:dyDescent="0.25">
      <c r="B1132" s="87"/>
      <c r="C1132" s="87"/>
      <c r="L1132" s="87"/>
      <c r="M1132" s="87"/>
    </row>
    <row r="1133" spans="2:13" x14ac:dyDescent="0.25">
      <c r="B1133" s="87"/>
      <c r="C1133" s="87"/>
      <c r="L1133" s="87"/>
      <c r="M1133" s="87"/>
    </row>
    <row r="1134" spans="2:13" x14ac:dyDescent="0.25">
      <c r="B1134" s="87"/>
      <c r="C1134" s="87"/>
      <c r="L1134" s="87"/>
      <c r="M1134" s="87"/>
    </row>
    <row r="1135" spans="2:13" x14ac:dyDescent="0.25">
      <c r="B1135" s="87"/>
      <c r="C1135" s="87"/>
      <c r="L1135" s="87"/>
      <c r="M1135" s="87"/>
    </row>
    <row r="1136" spans="2:13" x14ac:dyDescent="0.25">
      <c r="B1136" s="87"/>
      <c r="C1136" s="87"/>
      <c r="L1136" s="87"/>
      <c r="M1136" s="87"/>
    </row>
    <row r="1137" spans="2:13" x14ac:dyDescent="0.25">
      <c r="B1137" s="87"/>
      <c r="C1137" s="87"/>
      <c r="L1137" s="87"/>
      <c r="M1137" s="87"/>
    </row>
    <row r="1138" spans="2:13" x14ac:dyDescent="0.25">
      <c r="B1138" s="87"/>
      <c r="C1138" s="87"/>
      <c r="L1138" s="87"/>
      <c r="M1138" s="87"/>
    </row>
    <row r="1139" spans="2:13" x14ac:dyDescent="0.25">
      <c r="B1139" s="87"/>
      <c r="C1139" s="87"/>
      <c r="L1139" s="87"/>
      <c r="M1139" s="87"/>
    </row>
    <row r="1140" spans="2:13" x14ac:dyDescent="0.25">
      <c r="B1140" s="87"/>
      <c r="C1140" s="87"/>
      <c r="L1140" s="87"/>
      <c r="M1140" s="87"/>
    </row>
    <row r="1141" spans="2:13" x14ac:dyDescent="0.25">
      <c r="B1141" s="87"/>
      <c r="C1141" s="87"/>
      <c r="L1141" s="87"/>
      <c r="M1141" s="87"/>
    </row>
    <row r="1142" spans="2:13" x14ac:dyDescent="0.25">
      <c r="B1142" s="87"/>
      <c r="C1142" s="87"/>
      <c r="L1142" s="87"/>
      <c r="M1142" s="87"/>
    </row>
    <row r="1143" spans="2:13" x14ac:dyDescent="0.25">
      <c r="B1143" s="87"/>
      <c r="C1143" s="87"/>
      <c r="L1143" s="87"/>
      <c r="M1143" s="87"/>
    </row>
    <row r="1144" spans="2:13" x14ac:dyDescent="0.25">
      <c r="B1144" s="87"/>
      <c r="C1144" s="87"/>
      <c r="L1144" s="87"/>
      <c r="M1144" s="87"/>
    </row>
    <row r="1145" spans="2:13" x14ac:dyDescent="0.25">
      <c r="B1145" s="87"/>
      <c r="C1145" s="87"/>
      <c r="L1145" s="87"/>
      <c r="M1145" s="87"/>
    </row>
    <row r="1146" spans="2:13" x14ac:dyDescent="0.25">
      <c r="B1146" s="87"/>
      <c r="C1146" s="87"/>
      <c r="L1146" s="87"/>
      <c r="M1146" s="87"/>
    </row>
    <row r="1147" spans="2:13" x14ac:dyDescent="0.25">
      <c r="B1147" s="87"/>
      <c r="C1147" s="87"/>
      <c r="L1147" s="87"/>
      <c r="M1147" s="87"/>
    </row>
    <row r="1148" spans="2:13" x14ac:dyDescent="0.25">
      <c r="B1148" s="87"/>
      <c r="C1148" s="87"/>
      <c r="L1148" s="87"/>
      <c r="M1148" s="87"/>
    </row>
    <row r="1149" spans="2:13" x14ac:dyDescent="0.25">
      <c r="B1149" s="87"/>
      <c r="C1149" s="87"/>
      <c r="L1149" s="87"/>
      <c r="M1149" s="87"/>
    </row>
    <row r="1150" spans="2:13" x14ac:dyDescent="0.25">
      <c r="B1150" s="87"/>
      <c r="C1150" s="87"/>
      <c r="L1150" s="87"/>
      <c r="M1150" s="87"/>
    </row>
    <row r="1151" spans="2:13" x14ac:dyDescent="0.25">
      <c r="B1151" s="87"/>
      <c r="C1151" s="87"/>
      <c r="L1151" s="87"/>
      <c r="M1151" s="87"/>
    </row>
    <row r="1152" spans="2:13" x14ac:dyDescent="0.25">
      <c r="B1152" s="87"/>
      <c r="C1152" s="87"/>
      <c r="L1152" s="87"/>
      <c r="M1152" s="87"/>
    </row>
    <row r="1153" spans="2:13" x14ac:dyDescent="0.25">
      <c r="B1153" s="87"/>
      <c r="C1153" s="87"/>
      <c r="L1153" s="87"/>
      <c r="M1153" s="87"/>
    </row>
    <row r="1154" spans="2:13" x14ac:dyDescent="0.25">
      <c r="B1154" s="87"/>
      <c r="C1154" s="87"/>
      <c r="L1154" s="87"/>
      <c r="M1154" s="87"/>
    </row>
    <row r="1155" spans="2:13" x14ac:dyDescent="0.25">
      <c r="B1155" s="87"/>
      <c r="C1155" s="87"/>
      <c r="L1155" s="87"/>
      <c r="M1155" s="87"/>
    </row>
    <row r="1156" spans="2:13" x14ac:dyDescent="0.25">
      <c r="B1156" s="87"/>
      <c r="C1156" s="87"/>
      <c r="L1156" s="87"/>
      <c r="M1156" s="87"/>
    </row>
    <row r="1157" spans="2:13" x14ac:dyDescent="0.25">
      <c r="B1157" s="87"/>
      <c r="C1157" s="87"/>
      <c r="L1157" s="87"/>
      <c r="M1157" s="87"/>
    </row>
    <row r="1158" spans="2:13" x14ac:dyDescent="0.25">
      <c r="B1158" s="87"/>
      <c r="C1158" s="87"/>
      <c r="L1158" s="87"/>
      <c r="M1158" s="87"/>
    </row>
    <row r="1159" spans="2:13" x14ac:dyDescent="0.25">
      <c r="B1159" s="87"/>
      <c r="C1159" s="87"/>
      <c r="L1159" s="87"/>
      <c r="M1159" s="87"/>
    </row>
    <row r="1160" spans="2:13" x14ac:dyDescent="0.25">
      <c r="B1160" s="87"/>
      <c r="C1160" s="87"/>
      <c r="L1160" s="87"/>
      <c r="M1160" s="87"/>
    </row>
    <row r="1161" spans="2:13" x14ac:dyDescent="0.25">
      <c r="B1161" s="87"/>
      <c r="C1161" s="87"/>
      <c r="L1161" s="87"/>
      <c r="M1161" s="87"/>
    </row>
    <row r="1162" spans="2:13" x14ac:dyDescent="0.25">
      <c r="B1162" s="87"/>
      <c r="C1162" s="87"/>
      <c r="L1162" s="87"/>
      <c r="M1162" s="87"/>
    </row>
    <row r="1163" spans="2:13" x14ac:dyDescent="0.25">
      <c r="B1163" s="87"/>
      <c r="C1163" s="87"/>
      <c r="L1163" s="87"/>
      <c r="M1163" s="87"/>
    </row>
    <row r="1164" spans="2:13" x14ac:dyDescent="0.25">
      <c r="B1164" s="87"/>
      <c r="C1164" s="87"/>
      <c r="L1164" s="87"/>
      <c r="M1164" s="87"/>
    </row>
    <row r="1165" spans="2:13" x14ac:dyDescent="0.25">
      <c r="B1165" s="87"/>
      <c r="C1165" s="87"/>
      <c r="L1165" s="87"/>
      <c r="M1165" s="87"/>
    </row>
    <row r="1166" spans="2:13" x14ac:dyDescent="0.25">
      <c r="B1166" s="87"/>
      <c r="C1166" s="87"/>
      <c r="L1166" s="87"/>
      <c r="M1166" s="87"/>
    </row>
    <row r="1167" spans="2:13" x14ac:dyDescent="0.25">
      <c r="B1167" s="87"/>
      <c r="C1167" s="87"/>
      <c r="L1167" s="87"/>
      <c r="M1167" s="87"/>
    </row>
    <row r="1168" spans="2:13" x14ac:dyDescent="0.25">
      <c r="B1168" s="87"/>
      <c r="C1168" s="87"/>
      <c r="L1168" s="87"/>
      <c r="M1168" s="87"/>
    </row>
    <row r="1169" spans="2:13" x14ac:dyDescent="0.25">
      <c r="B1169" s="87"/>
      <c r="C1169" s="87"/>
      <c r="L1169" s="87"/>
      <c r="M1169" s="87"/>
    </row>
    <row r="1170" spans="2:13" x14ac:dyDescent="0.25">
      <c r="B1170" s="87"/>
      <c r="C1170" s="87"/>
      <c r="L1170" s="87"/>
      <c r="M1170" s="87"/>
    </row>
    <row r="1171" spans="2:13" x14ac:dyDescent="0.25">
      <c r="B1171" s="87"/>
      <c r="C1171" s="87"/>
      <c r="L1171" s="87"/>
      <c r="M1171" s="87"/>
    </row>
    <row r="1172" spans="2:13" x14ac:dyDescent="0.25">
      <c r="B1172" s="87"/>
      <c r="C1172" s="87"/>
      <c r="L1172" s="87"/>
      <c r="M1172" s="87"/>
    </row>
    <row r="1173" spans="2:13" x14ac:dyDescent="0.25">
      <c r="B1173" s="87"/>
      <c r="C1173" s="87"/>
      <c r="L1173" s="87"/>
      <c r="M1173" s="87"/>
    </row>
    <row r="1174" spans="2:13" x14ac:dyDescent="0.25">
      <c r="B1174" s="87"/>
      <c r="C1174" s="87"/>
      <c r="L1174" s="87"/>
      <c r="M1174" s="87"/>
    </row>
    <row r="1175" spans="2:13" x14ac:dyDescent="0.25">
      <c r="B1175" s="87"/>
      <c r="C1175" s="87"/>
      <c r="L1175" s="87"/>
      <c r="M1175" s="87"/>
    </row>
    <row r="1176" spans="2:13" x14ac:dyDescent="0.25">
      <c r="B1176" s="87"/>
      <c r="C1176" s="87"/>
      <c r="L1176" s="87"/>
      <c r="M1176" s="87"/>
    </row>
    <row r="1177" spans="2:13" x14ac:dyDescent="0.25">
      <c r="B1177" s="87"/>
      <c r="C1177" s="87"/>
      <c r="L1177" s="87"/>
      <c r="M1177" s="87"/>
    </row>
    <row r="1178" spans="2:13" x14ac:dyDescent="0.25">
      <c r="B1178" s="87"/>
      <c r="C1178" s="87"/>
      <c r="L1178" s="87"/>
      <c r="M1178" s="87"/>
    </row>
    <row r="1179" spans="2:13" x14ac:dyDescent="0.25">
      <c r="B1179" s="87"/>
      <c r="C1179" s="87"/>
      <c r="L1179" s="87"/>
      <c r="M1179" s="87"/>
    </row>
    <row r="1180" spans="2:13" x14ac:dyDescent="0.25">
      <c r="B1180" s="87"/>
      <c r="C1180" s="87"/>
      <c r="L1180" s="87"/>
      <c r="M1180" s="87"/>
    </row>
    <row r="1181" spans="2:13" x14ac:dyDescent="0.25">
      <c r="B1181" s="87"/>
      <c r="C1181" s="87"/>
      <c r="L1181" s="87"/>
      <c r="M1181" s="87"/>
    </row>
    <row r="1182" spans="2:13" x14ac:dyDescent="0.25">
      <c r="B1182" s="87"/>
      <c r="C1182" s="87"/>
      <c r="L1182" s="87"/>
      <c r="M1182" s="87"/>
    </row>
    <row r="1183" spans="2:13" x14ac:dyDescent="0.25">
      <c r="B1183" s="87"/>
      <c r="C1183" s="87"/>
      <c r="L1183" s="87"/>
      <c r="M1183" s="87"/>
    </row>
    <row r="1184" spans="2:13" x14ac:dyDescent="0.25">
      <c r="B1184" s="87"/>
      <c r="C1184" s="87"/>
      <c r="L1184" s="87"/>
      <c r="M1184" s="87"/>
    </row>
    <row r="1185" spans="2:13" x14ac:dyDescent="0.25">
      <c r="B1185" s="87"/>
      <c r="C1185" s="87"/>
      <c r="L1185" s="87"/>
      <c r="M1185" s="87"/>
    </row>
    <row r="1186" spans="2:13" x14ac:dyDescent="0.25">
      <c r="B1186" s="87"/>
      <c r="C1186" s="87"/>
      <c r="L1186" s="87"/>
      <c r="M1186" s="87"/>
    </row>
    <row r="1187" spans="2:13" x14ac:dyDescent="0.25">
      <c r="B1187" s="87"/>
      <c r="C1187" s="87"/>
      <c r="L1187" s="87"/>
      <c r="M1187" s="87"/>
    </row>
    <row r="1188" spans="2:13" x14ac:dyDescent="0.25">
      <c r="B1188" s="87"/>
      <c r="C1188" s="87"/>
      <c r="L1188" s="87"/>
      <c r="M1188" s="87"/>
    </row>
    <row r="1189" spans="2:13" x14ac:dyDescent="0.25">
      <c r="B1189" s="87"/>
      <c r="C1189" s="87"/>
      <c r="L1189" s="87"/>
      <c r="M1189" s="87"/>
    </row>
    <row r="1190" spans="2:13" x14ac:dyDescent="0.25">
      <c r="B1190" s="87"/>
      <c r="C1190" s="87"/>
      <c r="L1190" s="87"/>
      <c r="M1190" s="87"/>
    </row>
    <row r="1191" spans="2:13" x14ac:dyDescent="0.25">
      <c r="B1191" s="87"/>
      <c r="C1191" s="87"/>
      <c r="L1191" s="87"/>
      <c r="M1191" s="87"/>
    </row>
    <row r="1192" spans="2:13" x14ac:dyDescent="0.25">
      <c r="B1192" s="87"/>
      <c r="C1192" s="87"/>
      <c r="L1192" s="87"/>
      <c r="M1192" s="87"/>
    </row>
    <row r="1193" spans="2:13" x14ac:dyDescent="0.25">
      <c r="B1193" s="87"/>
      <c r="C1193" s="87"/>
      <c r="L1193" s="87"/>
      <c r="M1193" s="87"/>
    </row>
    <row r="1194" spans="2:13" x14ac:dyDescent="0.25">
      <c r="B1194" s="87"/>
      <c r="C1194" s="87"/>
      <c r="L1194" s="87"/>
      <c r="M1194" s="87"/>
    </row>
    <row r="1195" spans="2:13" x14ac:dyDescent="0.25">
      <c r="B1195" s="87"/>
      <c r="C1195" s="87"/>
      <c r="L1195" s="87"/>
      <c r="M1195" s="87"/>
    </row>
    <row r="1196" spans="2:13" x14ac:dyDescent="0.25">
      <c r="B1196" s="87"/>
      <c r="C1196" s="87"/>
      <c r="L1196" s="87"/>
      <c r="M1196" s="87"/>
    </row>
    <row r="1197" spans="2:13" x14ac:dyDescent="0.25">
      <c r="B1197" s="87"/>
      <c r="C1197" s="87"/>
      <c r="L1197" s="87"/>
      <c r="M1197" s="87"/>
    </row>
    <row r="1198" spans="2:13" x14ac:dyDescent="0.25">
      <c r="B1198" s="87"/>
      <c r="C1198" s="87"/>
      <c r="L1198" s="87"/>
      <c r="M1198" s="87"/>
    </row>
    <row r="1199" spans="2:13" x14ac:dyDescent="0.25">
      <c r="B1199" s="87"/>
      <c r="C1199" s="87"/>
      <c r="L1199" s="87"/>
      <c r="M1199" s="87"/>
    </row>
    <row r="1200" spans="2:13" x14ac:dyDescent="0.25">
      <c r="B1200" s="87"/>
      <c r="C1200" s="87"/>
      <c r="L1200" s="87"/>
      <c r="M1200" s="87"/>
    </row>
    <row r="1201" spans="2:13" x14ac:dyDescent="0.25">
      <c r="B1201" s="87"/>
      <c r="C1201" s="87"/>
      <c r="L1201" s="87"/>
      <c r="M1201" s="87"/>
    </row>
    <row r="1202" spans="2:13" x14ac:dyDescent="0.25">
      <c r="B1202" s="87"/>
      <c r="C1202" s="87"/>
      <c r="L1202" s="87"/>
      <c r="M1202" s="87"/>
    </row>
    <row r="1203" spans="2:13" x14ac:dyDescent="0.25">
      <c r="B1203" s="87"/>
      <c r="C1203" s="87"/>
      <c r="L1203" s="87"/>
      <c r="M1203" s="87"/>
    </row>
    <row r="1204" spans="2:13" x14ac:dyDescent="0.25">
      <c r="B1204" s="87"/>
      <c r="C1204" s="87"/>
      <c r="L1204" s="87"/>
      <c r="M1204" s="87"/>
    </row>
    <row r="1205" spans="2:13" x14ac:dyDescent="0.25">
      <c r="B1205" s="87"/>
      <c r="C1205" s="87"/>
      <c r="L1205" s="87"/>
      <c r="M1205" s="87"/>
    </row>
    <row r="1206" spans="2:13" x14ac:dyDescent="0.25">
      <c r="B1206" s="87"/>
      <c r="C1206" s="87"/>
      <c r="L1206" s="87"/>
      <c r="M1206" s="87"/>
    </row>
    <row r="1207" spans="2:13" x14ac:dyDescent="0.25">
      <c r="B1207" s="87"/>
      <c r="C1207" s="87"/>
      <c r="L1207" s="87"/>
      <c r="M1207" s="87"/>
    </row>
    <row r="1208" spans="2:13" x14ac:dyDescent="0.25">
      <c r="B1208" s="87"/>
      <c r="C1208" s="87"/>
      <c r="L1208" s="87"/>
      <c r="M1208" s="87"/>
    </row>
    <row r="1209" spans="2:13" x14ac:dyDescent="0.25">
      <c r="B1209" s="87"/>
      <c r="C1209" s="87"/>
      <c r="L1209" s="87"/>
      <c r="M1209" s="87"/>
    </row>
    <row r="1210" spans="2:13" x14ac:dyDescent="0.25">
      <c r="B1210" s="87"/>
      <c r="C1210" s="87"/>
      <c r="L1210" s="87"/>
      <c r="M1210" s="87"/>
    </row>
    <row r="1211" spans="2:13" x14ac:dyDescent="0.25">
      <c r="B1211" s="87"/>
      <c r="C1211" s="87"/>
      <c r="L1211" s="87"/>
      <c r="M1211" s="87"/>
    </row>
    <row r="1212" spans="2:13" x14ac:dyDescent="0.25">
      <c r="B1212" s="87"/>
      <c r="C1212" s="87"/>
      <c r="L1212" s="87"/>
      <c r="M1212" s="87"/>
    </row>
    <row r="1213" spans="2:13" x14ac:dyDescent="0.25">
      <c r="B1213" s="87"/>
      <c r="C1213" s="87"/>
      <c r="L1213" s="87"/>
      <c r="M1213" s="87"/>
    </row>
    <row r="1214" spans="2:13" x14ac:dyDescent="0.25">
      <c r="B1214" s="87"/>
      <c r="C1214" s="87"/>
      <c r="L1214" s="87"/>
      <c r="M1214" s="87"/>
    </row>
    <row r="1215" spans="2:13" x14ac:dyDescent="0.25">
      <c r="B1215" s="87"/>
      <c r="C1215" s="87"/>
      <c r="L1215" s="87"/>
      <c r="M1215" s="87"/>
    </row>
    <row r="1216" spans="2:13" x14ac:dyDescent="0.25">
      <c r="B1216" s="87"/>
      <c r="C1216" s="87"/>
      <c r="L1216" s="87"/>
      <c r="M1216" s="87"/>
    </row>
    <row r="1217" spans="2:13" x14ac:dyDescent="0.25">
      <c r="B1217" s="87"/>
      <c r="C1217" s="87"/>
      <c r="L1217" s="87"/>
      <c r="M1217" s="87"/>
    </row>
    <row r="1218" spans="2:13" x14ac:dyDescent="0.25">
      <c r="B1218" s="87"/>
      <c r="C1218" s="87"/>
      <c r="L1218" s="87"/>
      <c r="M1218" s="87"/>
    </row>
    <row r="1219" spans="2:13" x14ac:dyDescent="0.25">
      <c r="B1219" s="87"/>
      <c r="C1219" s="87"/>
      <c r="L1219" s="87"/>
      <c r="M1219" s="87"/>
    </row>
    <row r="1220" spans="2:13" x14ac:dyDescent="0.25">
      <c r="B1220" s="87"/>
      <c r="C1220" s="87"/>
      <c r="L1220" s="87"/>
      <c r="M1220" s="87"/>
    </row>
    <row r="1221" spans="2:13" x14ac:dyDescent="0.25">
      <c r="B1221" s="87"/>
      <c r="C1221" s="87"/>
      <c r="L1221" s="87"/>
      <c r="M1221" s="87"/>
    </row>
    <row r="1222" spans="2:13" x14ac:dyDescent="0.25">
      <c r="B1222" s="87"/>
      <c r="C1222" s="87"/>
      <c r="L1222" s="87"/>
      <c r="M1222" s="87"/>
    </row>
    <row r="1223" spans="2:13" x14ac:dyDescent="0.25">
      <c r="B1223" s="87"/>
      <c r="C1223" s="87"/>
      <c r="L1223" s="87"/>
      <c r="M1223" s="87"/>
    </row>
    <row r="1224" spans="2:13" x14ac:dyDescent="0.25">
      <c r="B1224" s="87"/>
      <c r="C1224" s="87"/>
      <c r="L1224" s="87"/>
      <c r="M1224" s="87"/>
    </row>
    <row r="1225" spans="2:13" x14ac:dyDescent="0.25">
      <c r="B1225" s="87"/>
      <c r="C1225" s="87"/>
      <c r="L1225" s="87"/>
      <c r="M1225" s="87"/>
    </row>
    <row r="1226" spans="2:13" x14ac:dyDescent="0.25">
      <c r="B1226" s="87"/>
      <c r="C1226" s="87"/>
      <c r="L1226" s="87"/>
      <c r="M1226" s="87"/>
    </row>
    <row r="1227" spans="2:13" x14ac:dyDescent="0.25">
      <c r="B1227" s="87"/>
      <c r="C1227" s="87"/>
      <c r="L1227" s="87"/>
      <c r="M1227" s="87"/>
    </row>
    <row r="1228" spans="2:13" x14ac:dyDescent="0.25">
      <c r="B1228" s="87"/>
      <c r="C1228" s="87"/>
      <c r="L1228" s="87"/>
      <c r="M1228" s="87"/>
    </row>
    <row r="1229" spans="2:13" x14ac:dyDescent="0.25">
      <c r="B1229" s="87"/>
      <c r="C1229" s="87"/>
      <c r="L1229" s="87"/>
      <c r="M1229" s="87"/>
    </row>
    <row r="1230" spans="2:13" x14ac:dyDescent="0.25">
      <c r="B1230" s="87"/>
      <c r="C1230" s="87"/>
      <c r="L1230" s="87"/>
      <c r="M1230" s="87"/>
    </row>
    <row r="1231" spans="2:13" x14ac:dyDescent="0.25">
      <c r="B1231" s="87"/>
      <c r="C1231" s="87"/>
      <c r="L1231" s="87"/>
      <c r="M1231" s="87"/>
    </row>
    <row r="1232" spans="2:13" x14ac:dyDescent="0.25">
      <c r="B1232" s="87"/>
      <c r="C1232" s="87"/>
      <c r="L1232" s="87"/>
      <c r="M1232" s="87"/>
    </row>
    <row r="1233" spans="2:13" x14ac:dyDescent="0.25">
      <c r="B1233" s="87"/>
      <c r="C1233" s="87"/>
      <c r="L1233" s="87"/>
      <c r="M1233" s="87"/>
    </row>
    <row r="1234" spans="2:13" x14ac:dyDescent="0.25">
      <c r="B1234" s="87"/>
      <c r="C1234" s="87"/>
      <c r="L1234" s="87"/>
      <c r="M1234" s="87"/>
    </row>
    <row r="1235" spans="2:13" x14ac:dyDescent="0.25">
      <c r="B1235" s="87"/>
      <c r="C1235" s="87"/>
      <c r="L1235" s="87"/>
      <c r="M1235" s="87"/>
    </row>
    <row r="1236" spans="2:13" x14ac:dyDescent="0.25">
      <c r="B1236" s="87"/>
      <c r="C1236" s="87"/>
      <c r="L1236" s="87"/>
      <c r="M1236" s="87"/>
    </row>
    <row r="1237" spans="2:13" x14ac:dyDescent="0.25">
      <c r="B1237" s="87"/>
      <c r="C1237" s="87"/>
      <c r="L1237" s="87"/>
      <c r="M1237" s="87"/>
    </row>
    <row r="1238" spans="2:13" x14ac:dyDescent="0.25">
      <c r="B1238" s="87"/>
      <c r="C1238" s="87"/>
      <c r="L1238" s="87"/>
      <c r="M1238" s="87"/>
    </row>
    <row r="1239" spans="2:13" x14ac:dyDescent="0.25">
      <c r="B1239" s="87"/>
      <c r="C1239" s="87"/>
      <c r="L1239" s="87"/>
      <c r="M1239" s="87"/>
    </row>
    <row r="1240" spans="2:13" x14ac:dyDescent="0.25">
      <c r="B1240" s="87"/>
      <c r="C1240" s="87"/>
      <c r="L1240" s="87"/>
      <c r="M1240" s="87"/>
    </row>
    <row r="1241" spans="2:13" x14ac:dyDescent="0.25">
      <c r="B1241" s="87"/>
      <c r="C1241" s="87"/>
      <c r="L1241" s="87"/>
      <c r="M1241" s="87"/>
    </row>
    <row r="1242" spans="2:13" x14ac:dyDescent="0.25">
      <c r="B1242" s="87"/>
      <c r="C1242" s="87"/>
      <c r="L1242" s="87"/>
      <c r="M1242" s="87"/>
    </row>
    <row r="1243" spans="2:13" x14ac:dyDescent="0.25">
      <c r="B1243" s="87"/>
      <c r="C1243" s="87"/>
      <c r="L1243" s="87"/>
      <c r="M1243" s="87"/>
    </row>
    <row r="1244" spans="2:13" x14ac:dyDescent="0.25">
      <c r="B1244" s="87"/>
      <c r="C1244" s="87"/>
      <c r="L1244" s="87"/>
      <c r="M1244" s="87"/>
    </row>
    <row r="1245" spans="2:13" x14ac:dyDescent="0.25">
      <c r="B1245" s="87"/>
      <c r="C1245" s="87"/>
      <c r="L1245" s="87"/>
      <c r="M1245" s="87"/>
    </row>
    <row r="1246" spans="2:13" x14ac:dyDescent="0.25">
      <c r="B1246" s="87"/>
      <c r="C1246" s="87"/>
      <c r="L1246" s="87"/>
      <c r="M1246" s="87"/>
    </row>
    <row r="1247" spans="2:13" x14ac:dyDescent="0.25">
      <c r="B1247" s="87"/>
      <c r="C1247" s="87"/>
      <c r="L1247" s="87"/>
      <c r="M1247" s="87"/>
    </row>
    <row r="1248" spans="2:13" x14ac:dyDescent="0.25">
      <c r="B1248" s="87"/>
      <c r="C1248" s="87"/>
      <c r="L1248" s="87"/>
      <c r="M1248" s="87"/>
    </row>
    <row r="1249" spans="2:13" x14ac:dyDescent="0.25">
      <c r="B1249" s="87"/>
      <c r="C1249" s="87"/>
      <c r="L1249" s="87"/>
      <c r="M1249" s="87"/>
    </row>
    <row r="1250" spans="2:13" x14ac:dyDescent="0.25">
      <c r="B1250" s="87"/>
      <c r="C1250" s="87"/>
      <c r="L1250" s="87"/>
      <c r="M1250" s="87"/>
    </row>
    <row r="1251" spans="2:13" x14ac:dyDescent="0.25">
      <c r="B1251" s="87"/>
      <c r="C1251" s="87"/>
      <c r="L1251" s="87"/>
      <c r="M1251" s="87"/>
    </row>
    <row r="1252" spans="2:13" x14ac:dyDescent="0.25">
      <c r="B1252" s="87"/>
      <c r="C1252" s="87"/>
      <c r="L1252" s="87"/>
      <c r="M1252" s="87"/>
    </row>
    <row r="1253" spans="2:13" x14ac:dyDescent="0.25">
      <c r="B1253" s="87"/>
      <c r="C1253" s="87"/>
      <c r="L1253" s="87"/>
      <c r="M1253" s="87"/>
    </row>
    <row r="1254" spans="2:13" x14ac:dyDescent="0.25">
      <c r="B1254" s="87"/>
      <c r="C1254" s="87"/>
      <c r="L1254" s="87"/>
      <c r="M1254" s="87"/>
    </row>
    <row r="1255" spans="2:13" x14ac:dyDescent="0.25">
      <c r="B1255" s="87"/>
      <c r="C1255" s="87"/>
      <c r="L1255" s="87"/>
      <c r="M1255" s="87"/>
    </row>
    <row r="1256" spans="2:13" x14ac:dyDescent="0.25">
      <c r="B1256" s="87"/>
      <c r="C1256" s="87"/>
      <c r="L1256" s="87"/>
      <c r="M1256" s="87"/>
    </row>
    <row r="1257" spans="2:13" x14ac:dyDescent="0.25">
      <c r="B1257" s="87"/>
      <c r="C1257" s="87"/>
      <c r="L1257" s="87"/>
      <c r="M1257" s="87"/>
    </row>
    <row r="1258" spans="2:13" x14ac:dyDescent="0.25">
      <c r="B1258" s="87"/>
      <c r="C1258" s="87"/>
      <c r="L1258" s="87"/>
      <c r="M1258" s="87"/>
    </row>
    <row r="1259" spans="2:13" x14ac:dyDescent="0.25">
      <c r="B1259" s="87"/>
      <c r="C1259" s="87"/>
      <c r="L1259" s="87"/>
      <c r="M1259" s="87"/>
    </row>
    <row r="1260" spans="2:13" x14ac:dyDescent="0.25">
      <c r="B1260" s="87"/>
      <c r="C1260" s="87"/>
      <c r="L1260" s="87"/>
      <c r="M1260" s="87"/>
    </row>
    <row r="1261" spans="2:13" x14ac:dyDescent="0.25">
      <c r="B1261" s="87"/>
      <c r="C1261" s="87"/>
      <c r="L1261" s="87"/>
      <c r="M1261" s="87"/>
    </row>
    <row r="1262" spans="2:13" x14ac:dyDescent="0.25">
      <c r="B1262" s="87"/>
      <c r="C1262" s="87"/>
      <c r="L1262" s="87"/>
      <c r="M1262" s="87"/>
    </row>
    <row r="1263" spans="2:13" x14ac:dyDescent="0.25">
      <c r="B1263" s="87"/>
      <c r="C1263" s="87"/>
      <c r="L1263" s="87"/>
      <c r="M1263" s="87"/>
    </row>
    <row r="1264" spans="2:13" x14ac:dyDescent="0.25">
      <c r="B1264" s="87"/>
      <c r="C1264" s="87"/>
      <c r="L1264" s="87"/>
      <c r="M1264" s="87"/>
    </row>
    <row r="1265" spans="2:13" x14ac:dyDescent="0.25">
      <c r="B1265" s="87"/>
      <c r="C1265" s="87"/>
      <c r="L1265" s="87"/>
      <c r="M1265" s="87"/>
    </row>
    <row r="1266" spans="2:13" x14ac:dyDescent="0.25">
      <c r="B1266" s="87"/>
      <c r="C1266" s="87"/>
      <c r="L1266" s="87"/>
      <c r="M1266" s="87"/>
    </row>
    <row r="1267" spans="2:13" x14ac:dyDescent="0.25">
      <c r="B1267" s="87"/>
      <c r="C1267" s="87"/>
      <c r="L1267" s="87"/>
      <c r="M1267" s="87"/>
    </row>
    <row r="1268" spans="2:13" x14ac:dyDescent="0.25">
      <c r="B1268" s="87"/>
      <c r="C1268" s="87"/>
      <c r="L1268" s="87"/>
      <c r="M1268" s="87"/>
    </row>
    <row r="1269" spans="2:13" x14ac:dyDescent="0.25">
      <c r="B1269" s="87"/>
      <c r="C1269" s="87"/>
      <c r="L1269" s="87"/>
      <c r="M1269" s="87"/>
    </row>
    <row r="1270" spans="2:13" x14ac:dyDescent="0.25">
      <c r="B1270" s="87"/>
      <c r="C1270" s="87"/>
      <c r="L1270" s="87"/>
      <c r="M1270" s="87"/>
    </row>
    <row r="1271" spans="2:13" x14ac:dyDescent="0.25">
      <c r="B1271" s="87"/>
      <c r="C1271" s="87"/>
      <c r="L1271" s="87"/>
      <c r="M1271" s="87"/>
    </row>
    <row r="1272" spans="2:13" x14ac:dyDescent="0.25">
      <c r="B1272" s="87"/>
      <c r="C1272" s="87"/>
      <c r="L1272" s="87"/>
      <c r="M1272" s="87"/>
    </row>
    <row r="1273" spans="2:13" x14ac:dyDescent="0.25">
      <c r="B1273" s="87"/>
      <c r="C1273" s="87"/>
      <c r="L1273" s="87"/>
      <c r="M1273" s="87"/>
    </row>
    <row r="1274" spans="2:13" x14ac:dyDescent="0.25">
      <c r="B1274" s="87"/>
      <c r="C1274" s="87"/>
      <c r="L1274" s="87"/>
      <c r="M1274" s="87"/>
    </row>
    <row r="1275" spans="2:13" x14ac:dyDescent="0.25">
      <c r="B1275" s="87"/>
      <c r="C1275" s="87"/>
      <c r="L1275" s="87"/>
      <c r="M1275" s="87"/>
    </row>
    <row r="1276" spans="2:13" x14ac:dyDescent="0.25">
      <c r="B1276" s="87"/>
      <c r="C1276" s="87"/>
      <c r="L1276" s="87"/>
      <c r="M1276" s="87"/>
    </row>
    <row r="1277" spans="2:13" x14ac:dyDescent="0.25">
      <c r="B1277" s="87"/>
      <c r="C1277" s="87"/>
      <c r="L1277" s="87"/>
      <c r="M1277" s="87"/>
    </row>
    <row r="1278" spans="2:13" x14ac:dyDescent="0.25">
      <c r="B1278" s="87"/>
      <c r="C1278" s="87"/>
      <c r="L1278" s="87"/>
      <c r="M1278" s="87"/>
    </row>
    <row r="1279" spans="2:13" x14ac:dyDescent="0.25">
      <c r="B1279" s="87"/>
      <c r="C1279" s="87"/>
      <c r="L1279" s="87"/>
      <c r="M1279" s="87"/>
    </row>
    <row r="1280" spans="2:13" x14ac:dyDescent="0.25">
      <c r="B1280" s="87"/>
      <c r="C1280" s="87"/>
      <c r="L1280" s="87"/>
      <c r="M1280" s="87"/>
    </row>
    <row r="1281" spans="2:13" x14ac:dyDescent="0.25">
      <c r="B1281" s="87"/>
      <c r="C1281" s="87"/>
      <c r="L1281" s="87"/>
      <c r="M1281" s="87"/>
    </row>
    <row r="1282" spans="2:13" x14ac:dyDescent="0.25">
      <c r="B1282" s="87"/>
      <c r="C1282" s="87"/>
      <c r="L1282" s="87"/>
      <c r="M1282" s="87"/>
    </row>
    <row r="1283" spans="2:13" x14ac:dyDescent="0.25">
      <c r="B1283" s="87"/>
      <c r="C1283" s="87"/>
      <c r="L1283" s="87"/>
      <c r="M1283" s="87"/>
    </row>
    <row r="1284" spans="2:13" x14ac:dyDescent="0.25">
      <c r="B1284" s="87"/>
      <c r="C1284" s="87"/>
      <c r="L1284" s="87"/>
      <c r="M1284" s="87"/>
    </row>
    <row r="1285" spans="2:13" x14ac:dyDescent="0.25">
      <c r="B1285" s="87"/>
      <c r="C1285" s="87"/>
      <c r="L1285" s="87"/>
      <c r="M1285" s="87"/>
    </row>
    <row r="1286" spans="2:13" x14ac:dyDescent="0.25">
      <c r="B1286" s="87"/>
      <c r="C1286" s="87"/>
      <c r="L1286" s="87"/>
      <c r="M1286" s="87"/>
    </row>
    <row r="1287" spans="2:13" x14ac:dyDescent="0.25">
      <c r="B1287" s="87"/>
      <c r="C1287" s="87"/>
      <c r="L1287" s="87"/>
      <c r="M1287" s="87"/>
    </row>
    <row r="1288" spans="2:13" x14ac:dyDescent="0.25">
      <c r="B1288" s="87"/>
      <c r="C1288" s="87"/>
      <c r="L1288" s="87"/>
      <c r="M1288" s="87"/>
    </row>
    <row r="1289" spans="2:13" x14ac:dyDescent="0.25">
      <c r="B1289" s="87"/>
      <c r="C1289" s="87"/>
      <c r="L1289" s="87"/>
      <c r="M1289" s="87"/>
    </row>
    <row r="1290" spans="2:13" x14ac:dyDescent="0.25">
      <c r="B1290" s="87"/>
      <c r="C1290" s="87"/>
      <c r="L1290" s="87"/>
      <c r="M1290" s="87"/>
    </row>
    <row r="1291" spans="2:13" x14ac:dyDescent="0.25">
      <c r="B1291" s="87"/>
      <c r="C1291" s="87"/>
      <c r="L1291" s="87"/>
      <c r="M1291" s="87"/>
    </row>
    <row r="1292" spans="2:13" x14ac:dyDescent="0.25">
      <c r="B1292" s="87"/>
      <c r="C1292" s="87"/>
      <c r="L1292" s="87"/>
      <c r="M1292" s="87"/>
    </row>
    <row r="1293" spans="2:13" x14ac:dyDescent="0.25">
      <c r="B1293" s="87"/>
      <c r="C1293" s="87"/>
      <c r="L1293" s="87"/>
      <c r="M1293" s="87"/>
    </row>
    <row r="1294" spans="2:13" x14ac:dyDescent="0.25">
      <c r="B1294" s="87"/>
      <c r="C1294" s="87"/>
      <c r="L1294" s="87"/>
      <c r="M1294" s="87"/>
    </row>
    <row r="1295" spans="2:13" x14ac:dyDescent="0.25">
      <c r="B1295" s="87"/>
      <c r="C1295" s="87"/>
      <c r="L1295" s="87"/>
      <c r="M1295" s="87"/>
    </row>
    <row r="1296" spans="2:13" x14ac:dyDescent="0.25">
      <c r="B1296" s="87"/>
      <c r="C1296" s="87"/>
      <c r="L1296" s="87"/>
      <c r="M1296" s="87"/>
    </row>
    <row r="1297" spans="2:13" x14ac:dyDescent="0.25">
      <c r="B1297" s="87"/>
      <c r="C1297" s="87"/>
      <c r="L1297" s="87"/>
      <c r="M1297" s="87"/>
    </row>
    <row r="1298" spans="2:13" x14ac:dyDescent="0.25">
      <c r="B1298" s="87"/>
      <c r="C1298" s="87"/>
      <c r="L1298" s="87"/>
      <c r="M1298" s="87"/>
    </row>
    <row r="1299" spans="2:13" x14ac:dyDescent="0.25">
      <c r="B1299" s="87"/>
      <c r="C1299" s="87"/>
      <c r="L1299" s="87"/>
      <c r="M1299" s="87"/>
    </row>
    <row r="1300" spans="2:13" x14ac:dyDescent="0.25">
      <c r="B1300" s="87"/>
      <c r="C1300" s="87"/>
      <c r="L1300" s="87"/>
      <c r="M1300" s="87"/>
    </row>
    <row r="1301" spans="2:13" x14ac:dyDescent="0.25">
      <c r="B1301" s="87"/>
      <c r="C1301" s="87"/>
      <c r="L1301" s="87"/>
      <c r="M1301" s="87"/>
    </row>
    <row r="1302" spans="2:13" x14ac:dyDescent="0.25">
      <c r="B1302" s="87"/>
      <c r="C1302" s="87"/>
      <c r="L1302" s="87"/>
      <c r="M1302" s="87"/>
    </row>
    <row r="1303" spans="2:13" x14ac:dyDescent="0.25">
      <c r="B1303" s="87"/>
      <c r="C1303" s="87"/>
      <c r="L1303" s="87"/>
      <c r="M1303" s="87"/>
    </row>
    <row r="1304" spans="2:13" x14ac:dyDescent="0.25">
      <c r="B1304" s="87"/>
      <c r="C1304" s="87"/>
      <c r="L1304" s="87"/>
      <c r="M1304" s="87"/>
    </row>
    <row r="1305" spans="2:13" x14ac:dyDescent="0.25">
      <c r="B1305" s="87"/>
      <c r="C1305" s="87"/>
      <c r="L1305" s="87"/>
      <c r="M1305" s="87"/>
    </row>
    <row r="1306" spans="2:13" x14ac:dyDescent="0.25">
      <c r="B1306" s="87"/>
      <c r="C1306" s="87"/>
      <c r="L1306" s="87"/>
      <c r="M1306" s="87"/>
    </row>
    <row r="1307" spans="2:13" x14ac:dyDescent="0.25">
      <c r="B1307" s="87"/>
      <c r="C1307" s="87"/>
      <c r="L1307" s="87"/>
      <c r="M1307" s="87"/>
    </row>
    <row r="1308" spans="2:13" x14ac:dyDescent="0.25">
      <c r="B1308" s="87"/>
      <c r="C1308" s="87"/>
      <c r="L1308" s="87"/>
      <c r="M1308" s="87"/>
    </row>
    <row r="1309" spans="2:13" x14ac:dyDescent="0.25">
      <c r="B1309" s="87"/>
      <c r="C1309" s="87"/>
      <c r="L1309" s="87"/>
      <c r="M1309" s="87"/>
    </row>
    <row r="1310" spans="2:13" x14ac:dyDescent="0.25">
      <c r="B1310" s="87"/>
      <c r="C1310" s="87"/>
      <c r="L1310" s="87"/>
      <c r="M1310" s="87"/>
    </row>
    <row r="1311" spans="2:13" x14ac:dyDescent="0.25">
      <c r="B1311" s="87"/>
      <c r="C1311" s="87"/>
      <c r="L1311" s="87"/>
      <c r="M1311" s="87"/>
    </row>
    <row r="1312" spans="2:13" x14ac:dyDescent="0.25">
      <c r="B1312" s="87"/>
      <c r="C1312" s="87"/>
      <c r="L1312" s="87"/>
      <c r="M1312" s="87"/>
    </row>
    <row r="1313" spans="2:13" x14ac:dyDescent="0.25">
      <c r="B1313" s="87"/>
      <c r="C1313" s="87"/>
      <c r="L1313" s="87"/>
      <c r="M1313" s="87"/>
    </row>
    <row r="1314" spans="2:13" x14ac:dyDescent="0.25">
      <c r="B1314" s="87"/>
      <c r="C1314" s="87"/>
      <c r="L1314" s="87"/>
      <c r="M1314" s="87"/>
    </row>
    <row r="1315" spans="2:13" x14ac:dyDescent="0.25">
      <c r="B1315" s="87"/>
      <c r="C1315" s="87"/>
      <c r="L1315" s="87"/>
      <c r="M1315" s="87"/>
    </row>
    <row r="1316" spans="2:13" x14ac:dyDescent="0.25">
      <c r="B1316" s="87"/>
      <c r="C1316" s="87"/>
      <c r="L1316" s="87"/>
      <c r="M1316" s="87"/>
    </row>
    <row r="1317" spans="2:13" x14ac:dyDescent="0.25">
      <c r="B1317" s="87"/>
      <c r="C1317" s="87"/>
      <c r="L1317" s="87"/>
      <c r="M1317" s="87"/>
    </row>
    <row r="1318" spans="2:13" x14ac:dyDescent="0.25">
      <c r="B1318" s="87"/>
      <c r="C1318" s="87"/>
      <c r="L1318" s="87"/>
      <c r="M1318" s="87"/>
    </row>
    <row r="1319" spans="2:13" x14ac:dyDescent="0.25">
      <c r="B1319" s="87"/>
      <c r="C1319" s="87"/>
      <c r="L1319" s="87"/>
      <c r="M1319" s="87"/>
    </row>
    <row r="1320" spans="2:13" x14ac:dyDescent="0.25">
      <c r="B1320" s="87"/>
      <c r="C1320" s="87"/>
      <c r="L1320" s="87"/>
      <c r="M1320" s="87"/>
    </row>
    <row r="1321" spans="2:13" x14ac:dyDescent="0.25">
      <c r="B1321" s="87"/>
      <c r="C1321" s="87"/>
      <c r="L1321" s="87"/>
      <c r="M1321" s="87"/>
    </row>
    <row r="1322" spans="2:13" x14ac:dyDescent="0.25">
      <c r="B1322" s="87"/>
      <c r="C1322" s="87"/>
      <c r="L1322" s="87"/>
      <c r="M1322" s="87"/>
    </row>
    <row r="1323" spans="2:13" x14ac:dyDescent="0.25">
      <c r="B1323" s="87"/>
      <c r="C1323" s="87"/>
      <c r="L1323" s="87"/>
      <c r="M1323" s="87"/>
    </row>
    <row r="1324" spans="2:13" x14ac:dyDescent="0.25">
      <c r="B1324" s="87"/>
      <c r="C1324" s="87"/>
      <c r="L1324" s="87"/>
      <c r="M1324" s="87"/>
    </row>
    <row r="1325" spans="2:13" x14ac:dyDescent="0.25">
      <c r="B1325" s="87"/>
      <c r="C1325" s="87"/>
      <c r="L1325" s="87"/>
      <c r="M1325" s="87"/>
    </row>
    <row r="1326" spans="2:13" x14ac:dyDescent="0.25">
      <c r="B1326" s="87"/>
      <c r="C1326" s="87"/>
      <c r="L1326" s="87"/>
      <c r="M1326" s="87"/>
    </row>
    <row r="1327" spans="2:13" x14ac:dyDescent="0.25">
      <c r="B1327" s="87"/>
      <c r="C1327" s="87"/>
      <c r="L1327" s="87"/>
      <c r="M1327" s="87"/>
    </row>
    <row r="1328" spans="2:13" x14ac:dyDescent="0.25">
      <c r="B1328" s="87"/>
      <c r="C1328" s="87"/>
      <c r="L1328" s="87"/>
      <c r="M1328" s="87"/>
    </row>
    <row r="1329" spans="2:13" x14ac:dyDescent="0.25">
      <c r="B1329" s="87"/>
      <c r="C1329" s="87"/>
      <c r="L1329" s="87"/>
      <c r="M1329" s="87"/>
    </row>
    <row r="1330" spans="2:13" x14ac:dyDescent="0.25">
      <c r="B1330" s="87"/>
      <c r="C1330" s="87"/>
      <c r="L1330" s="87"/>
      <c r="M1330" s="87"/>
    </row>
    <row r="1331" spans="2:13" x14ac:dyDescent="0.25">
      <c r="B1331" s="87"/>
      <c r="C1331" s="87"/>
      <c r="L1331" s="87"/>
      <c r="M1331" s="87"/>
    </row>
    <row r="1332" spans="2:13" x14ac:dyDescent="0.25">
      <c r="B1332" s="87"/>
      <c r="C1332" s="87"/>
      <c r="L1332" s="87"/>
      <c r="M1332" s="87"/>
    </row>
    <row r="1333" spans="2:13" x14ac:dyDescent="0.25">
      <c r="B1333" s="87"/>
      <c r="C1333" s="87"/>
      <c r="L1333" s="87"/>
      <c r="M1333" s="87"/>
    </row>
    <row r="1334" spans="2:13" x14ac:dyDescent="0.25">
      <c r="B1334" s="87"/>
      <c r="C1334" s="87"/>
      <c r="L1334" s="87"/>
      <c r="M1334" s="87"/>
    </row>
    <row r="1335" spans="2:13" x14ac:dyDescent="0.25">
      <c r="B1335" s="87"/>
      <c r="C1335" s="87"/>
      <c r="L1335" s="87"/>
      <c r="M1335" s="87"/>
    </row>
    <row r="1336" spans="2:13" x14ac:dyDescent="0.25">
      <c r="B1336" s="87"/>
      <c r="C1336" s="87"/>
      <c r="L1336" s="87"/>
      <c r="M1336" s="87"/>
    </row>
    <row r="1337" spans="2:13" x14ac:dyDescent="0.25">
      <c r="B1337" s="87"/>
      <c r="C1337" s="87"/>
      <c r="L1337" s="87"/>
      <c r="M1337" s="87"/>
    </row>
    <row r="1338" spans="2:13" x14ac:dyDescent="0.25">
      <c r="B1338" s="87"/>
      <c r="C1338" s="87"/>
      <c r="L1338" s="87"/>
      <c r="M1338" s="87"/>
    </row>
    <row r="1339" spans="2:13" x14ac:dyDescent="0.25">
      <c r="B1339" s="87"/>
      <c r="C1339" s="87"/>
      <c r="L1339" s="87"/>
      <c r="M1339" s="87"/>
    </row>
    <row r="1340" spans="2:13" x14ac:dyDescent="0.25">
      <c r="B1340" s="87"/>
      <c r="C1340" s="87"/>
      <c r="L1340" s="87"/>
      <c r="M1340" s="87"/>
    </row>
    <row r="1341" spans="2:13" x14ac:dyDescent="0.25">
      <c r="B1341" s="87"/>
      <c r="C1341" s="87"/>
      <c r="L1341" s="87"/>
      <c r="M1341" s="87"/>
    </row>
    <row r="1342" spans="2:13" x14ac:dyDescent="0.25">
      <c r="B1342" s="87"/>
      <c r="C1342" s="87"/>
      <c r="L1342" s="87"/>
      <c r="M1342" s="87"/>
    </row>
    <row r="1343" spans="2:13" x14ac:dyDescent="0.25">
      <c r="B1343" s="87"/>
      <c r="C1343" s="87"/>
      <c r="L1343" s="87"/>
      <c r="M1343" s="87"/>
    </row>
    <row r="1344" spans="2:13" x14ac:dyDescent="0.25">
      <c r="B1344" s="87"/>
      <c r="C1344" s="87"/>
      <c r="L1344" s="87"/>
      <c r="M1344" s="87"/>
    </row>
    <row r="1345" spans="2:13" x14ac:dyDescent="0.25">
      <c r="B1345" s="87"/>
      <c r="C1345" s="87"/>
      <c r="L1345" s="87"/>
      <c r="M1345" s="87"/>
    </row>
    <row r="1346" spans="2:13" x14ac:dyDescent="0.25">
      <c r="B1346" s="87"/>
      <c r="C1346" s="87"/>
      <c r="L1346" s="87"/>
      <c r="M1346" s="87"/>
    </row>
    <row r="1347" spans="2:13" x14ac:dyDescent="0.25">
      <c r="B1347" s="87"/>
      <c r="C1347" s="87"/>
      <c r="L1347" s="87"/>
      <c r="M1347" s="87"/>
    </row>
    <row r="1348" spans="2:13" x14ac:dyDescent="0.25">
      <c r="B1348" s="87"/>
      <c r="C1348" s="87"/>
      <c r="L1348" s="87"/>
      <c r="M1348" s="87"/>
    </row>
    <row r="1349" spans="2:13" x14ac:dyDescent="0.25">
      <c r="B1349" s="87"/>
      <c r="C1349" s="87"/>
      <c r="L1349" s="87"/>
      <c r="M1349" s="87"/>
    </row>
    <row r="1350" spans="2:13" x14ac:dyDescent="0.25">
      <c r="B1350" s="87"/>
      <c r="C1350" s="87"/>
      <c r="L1350" s="87"/>
      <c r="M1350" s="87"/>
    </row>
    <row r="1351" spans="2:13" x14ac:dyDescent="0.25">
      <c r="B1351" s="87"/>
      <c r="C1351" s="87"/>
      <c r="L1351" s="87"/>
      <c r="M1351" s="87"/>
    </row>
    <row r="1352" spans="2:13" x14ac:dyDescent="0.25">
      <c r="B1352" s="87"/>
      <c r="C1352" s="87"/>
      <c r="L1352" s="87"/>
      <c r="M1352" s="87"/>
    </row>
    <row r="1353" spans="2:13" x14ac:dyDescent="0.25">
      <c r="B1353" s="87"/>
      <c r="C1353" s="87"/>
      <c r="L1353" s="87"/>
      <c r="M1353" s="87"/>
    </row>
    <row r="1354" spans="2:13" x14ac:dyDescent="0.25">
      <c r="B1354" s="87"/>
      <c r="C1354" s="87"/>
      <c r="L1354" s="87"/>
      <c r="M1354" s="87"/>
    </row>
    <row r="1355" spans="2:13" x14ac:dyDescent="0.25">
      <c r="B1355" s="87"/>
      <c r="C1355" s="87"/>
      <c r="L1355" s="87"/>
      <c r="M1355" s="87"/>
    </row>
    <row r="1356" spans="2:13" x14ac:dyDescent="0.25">
      <c r="B1356" s="87"/>
      <c r="C1356" s="87"/>
      <c r="L1356" s="87"/>
      <c r="M1356" s="87"/>
    </row>
    <row r="1357" spans="2:13" x14ac:dyDescent="0.25">
      <c r="B1357" s="87"/>
      <c r="C1357" s="87"/>
      <c r="L1357" s="87"/>
      <c r="M1357" s="87"/>
    </row>
    <row r="1358" spans="2:13" x14ac:dyDescent="0.25">
      <c r="B1358" s="87"/>
      <c r="C1358" s="87"/>
      <c r="L1358" s="87"/>
      <c r="M1358" s="87"/>
    </row>
    <row r="1359" spans="2:13" x14ac:dyDescent="0.25">
      <c r="B1359" s="87"/>
      <c r="C1359" s="87"/>
      <c r="L1359" s="87"/>
      <c r="M1359" s="87"/>
    </row>
    <row r="1360" spans="2:13" x14ac:dyDescent="0.25">
      <c r="B1360" s="87"/>
      <c r="C1360" s="87"/>
      <c r="L1360" s="87"/>
      <c r="M1360" s="87"/>
    </row>
    <row r="1361" spans="2:13" x14ac:dyDescent="0.25">
      <c r="B1361" s="87"/>
      <c r="C1361" s="87"/>
      <c r="L1361" s="87"/>
      <c r="M1361" s="87"/>
    </row>
    <row r="1362" spans="2:13" x14ac:dyDescent="0.25">
      <c r="B1362" s="87"/>
      <c r="C1362" s="87"/>
      <c r="L1362" s="87"/>
      <c r="M1362" s="87"/>
    </row>
    <row r="1363" spans="2:13" x14ac:dyDescent="0.25">
      <c r="B1363" s="87"/>
      <c r="C1363" s="87"/>
      <c r="L1363" s="87"/>
      <c r="M1363" s="87"/>
    </row>
    <row r="1364" spans="2:13" x14ac:dyDescent="0.25">
      <c r="B1364" s="87"/>
      <c r="C1364" s="87"/>
      <c r="L1364" s="87"/>
      <c r="M1364" s="87"/>
    </row>
    <row r="1365" spans="2:13" x14ac:dyDescent="0.25">
      <c r="B1365" s="87"/>
      <c r="C1365" s="87"/>
      <c r="L1365" s="87"/>
      <c r="M1365" s="87"/>
    </row>
    <row r="1366" spans="2:13" x14ac:dyDescent="0.25">
      <c r="B1366" s="87"/>
      <c r="C1366" s="87"/>
      <c r="L1366" s="87"/>
      <c r="M1366" s="87"/>
    </row>
    <row r="1367" spans="2:13" x14ac:dyDescent="0.25">
      <c r="B1367" s="87"/>
      <c r="C1367" s="87"/>
      <c r="L1367" s="87"/>
      <c r="M1367" s="87"/>
    </row>
    <row r="1368" spans="2:13" x14ac:dyDescent="0.25">
      <c r="B1368" s="87"/>
      <c r="C1368" s="87"/>
      <c r="L1368" s="87"/>
      <c r="M1368" s="87"/>
    </row>
    <row r="1369" spans="2:13" x14ac:dyDescent="0.25">
      <c r="B1369" s="87"/>
      <c r="C1369" s="87"/>
      <c r="L1369" s="87"/>
      <c r="M1369" s="87"/>
    </row>
    <row r="1370" spans="2:13" x14ac:dyDescent="0.25">
      <c r="B1370" s="87"/>
      <c r="C1370" s="87"/>
      <c r="L1370" s="87"/>
      <c r="M1370" s="87"/>
    </row>
    <row r="1371" spans="2:13" x14ac:dyDescent="0.25">
      <c r="B1371" s="87"/>
      <c r="C1371" s="87"/>
      <c r="L1371" s="87"/>
      <c r="M1371" s="87"/>
    </row>
    <row r="1372" spans="2:13" x14ac:dyDescent="0.25">
      <c r="B1372" s="87"/>
      <c r="C1372" s="87"/>
      <c r="L1372" s="87"/>
      <c r="M1372" s="87"/>
    </row>
    <row r="1373" spans="2:13" x14ac:dyDescent="0.25">
      <c r="B1373" s="87"/>
      <c r="C1373" s="87"/>
      <c r="L1373" s="87"/>
      <c r="M1373" s="87"/>
    </row>
    <row r="1374" spans="2:13" x14ac:dyDescent="0.25">
      <c r="B1374" s="87"/>
      <c r="C1374" s="87"/>
      <c r="L1374" s="87"/>
      <c r="M1374" s="87"/>
    </row>
    <row r="1375" spans="2:13" x14ac:dyDescent="0.25">
      <c r="B1375" s="87"/>
      <c r="C1375" s="87"/>
      <c r="L1375" s="87"/>
      <c r="M1375" s="87"/>
    </row>
    <row r="1376" spans="2:13" x14ac:dyDescent="0.25">
      <c r="B1376" s="87"/>
      <c r="C1376" s="87"/>
      <c r="L1376" s="87"/>
      <c r="M1376" s="87"/>
    </row>
    <row r="1377" spans="2:13" x14ac:dyDescent="0.25">
      <c r="B1377" s="87"/>
      <c r="C1377" s="87"/>
      <c r="L1377" s="87"/>
      <c r="M1377" s="87"/>
    </row>
    <row r="1378" spans="2:13" x14ac:dyDescent="0.25">
      <c r="B1378" s="87"/>
      <c r="C1378" s="87"/>
      <c r="L1378" s="87"/>
      <c r="M1378" s="87"/>
    </row>
    <row r="1379" spans="2:13" x14ac:dyDescent="0.25">
      <c r="B1379" s="87"/>
      <c r="C1379" s="87"/>
      <c r="L1379" s="87"/>
      <c r="M1379" s="87"/>
    </row>
    <row r="1380" spans="2:13" x14ac:dyDescent="0.25">
      <c r="B1380" s="87"/>
      <c r="C1380" s="87"/>
      <c r="L1380" s="87"/>
      <c r="M1380" s="87"/>
    </row>
    <row r="1381" spans="2:13" x14ac:dyDescent="0.25">
      <c r="B1381" s="87"/>
      <c r="C1381" s="87"/>
      <c r="L1381" s="87"/>
      <c r="M1381" s="87"/>
    </row>
    <row r="1382" spans="2:13" x14ac:dyDescent="0.25">
      <c r="B1382" s="87"/>
      <c r="C1382" s="87"/>
      <c r="L1382" s="87"/>
      <c r="M1382" s="87"/>
    </row>
    <row r="1383" spans="2:13" x14ac:dyDescent="0.25">
      <c r="B1383" s="87"/>
      <c r="C1383" s="87"/>
      <c r="L1383" s="87"/>
      <c r="M1383" s="87"/>
    </row>
    <row r="1384" spans="2:13" x14ac:dyDescent="0.25">
      <c r="B1384" s="87"/>
      <c r="C1384" s="87"/>
      <c r="L1384" s="87"/>
      <c r="M1384" s="87"/>
    </row>
    <row r="1385" spans="2:13" x14ac:dyDescent="0.25">
      <c r="B1385" s="87"/>
      <c r="C1385" s="87"/>
      <c r="L1385" s="87"/>
      <c r="M1385" s="87"/>
    </row>
    <row r="1386" spans="2:13" x14ac:dyDescent="0.25">
      <c r="B1386" s="87"/>
      <c r="C1386" s="87"/>
      <c r="L1386" s="87"/>
      <c r="M1386" s="87"/>
    </row>
    <row r="1387" spans="2:13" x14ac:dyDescent="0.25">
      <c r="B1387" s="87"/>
      <c r="C1387" s="87"/>
      <c r="L1387" s="87"/>
      <c r="M1387" s="87"/>
    </row>
    <row r="1388" spans="2:13" x14ac:dyDescent="0.25">
      <c r="B1388" s="87"/>
      <c r="C1388" s="87"/>
      <c r="L1388" s="87"/>
      <c r="M1388" s="87"/>
    </row>
    <row r="1389" spans="2:13" x14ac:dyDescent="0.25">
      <c r="B1389" s="87"/>
      <c r="C1389" s="87"/>
      <c r="L1389" s="87"/>
      <c r="M1389" s="87"/>
    </row>
    <row r="1390" spans="2:13" x14ac:dyDescent="0.25">
      <c r="B1390" s="87"/>
      <c r="C1390" s="87"/>
      <c r="L1390" s="87"/>
      <c r="M1390" s="87"/>
    </row>
    <row r="1391" spans="2:13" x14ac:dyDescent="0.25">
      <c r="B1391" s="87"/>
      <c r="C1391" s="87"/>
      <c r="L1391" s="87"/>
      <c r="M1391" s="87"/>
    </row>
    <row r="1392" spans="2:13" x14ac:dyDescent="0.25">
      <c r="B1392" s="87"/>
      <c r="C1392" s="87"/>
      <c r="L1392" s="87"/>
      <c r="M1392" s="87"/>
    </row>
    <row r="1393" spans="2:13" x14ac:dyDescent="0.25">
      <c r="B1393" s="87"/>
      <c r="C1393" s="87"/>
      <c r="L1393" s="87"/>
      <c r="M1393" s="87"/>
    </row>
    <row r="1394" spans="2:13" x14ac:dyDescent="0.25">
      <c r="B1394" s="87"/>
      <c r="C1394" s="87"/>
      <c r="L1394" s="87"/>
      <c r="M1394" s="87"/>
    </row>
    <row r="1395" spans="2:13" x14ac:dyDescent="0.25">
      <c r="B1395" s="87"/>
      <c r="C1395" s="87"/>
      <c r="L1395" s="87"/>
      <c r="M1395" s="87"/>
    </row>
    <row r="1396" spans="2:13" x14ac:dyDescent="0.25">
      <c r="B1396" s="87"/>
      <c r="C1396" s="87"/>
      <c r="L1396" s="87"/>
      <c r="M1396" s="87"/>
    </row>
    <row r="1397" spans="2:13" x14ac:dyDescent="0.25">
      <c r="B1397" s="87"/>
      <c r="C1397" s="87"/>
      <c r="L1397" s="87"/>
      <c r="M1397" s="87"/>
    </row>
    <row r="1398" spans="2:13" x14ac:dyDescent="0.25">
      <c r="B1398" s="87"/>
      <c r="C1398" s="87"/>
      <c r="L1398" s="87"/>
      <c r="M1398" s="87"/>
    </row>
    <row r="1399" spans="2:13" x14ac:dyDescent="0.25">
      <c r="B1399" s="87"/>
      <c r="C1399" s="87"/>
      <c r="L1399" s="87"/>
      <c r="M1399" s="87"/>
    </row>
    <row r="1400" spans="2:13" x14ac:dyDescent="0.25">
      <c r="B1400" s="87"/>
      <c r="C1400" s="87"/>
      <c r="L1400" s="87"/>
      <c r="M1400" s="87"/>
    </row>
    <row r="1401" spans="2:13" x14ac:dyDescent="0.25">
      <c r="B1401" s="87"/>
      <c r="C1401" s="87"/>
      <c r="L1401" s="87"/>
      <c r="M1401" s="87"/>
    </row>
    <row r="1402" spans="2:13" x14ac:dyDescent="0.25">
      <c r="B1402" s="87"/>
      <c r="C1402" s="87"/>
      <c r="L1402" s="87"/>
      <c r="M1402" s="87"/>
    </row>
    <row r="1403" spans="2:13" x14ac:dyDescent="0.25">
      <c r="B1403" s="87"/>
      <c r="C1403" s="87"/>
      <c r="L1403" s="87"/>
      <c r="M1403" s="87"/>
    </row>
    <row r="1404" spans="2:13" x14ac:dyDescent="0.25">
      <c r="B1404" s="87"/>
      <c r="C1404" s="87"/>
      <c r="L1404" s="87"/>
      <c r="M1404" s="87"/>
    </row>
    <row r="1405" spans="2:13" x14ac:dyDescent="0.25">
      <c r="B1405" s="87"/>
      <c r="C1405" s="87"/>
      <c r="L1405" s="87"/>
      <c r="M1405" s="87"/>
    </row>
    <row r="1406" spans="2:13" x14ac:dyDescent="0.25">
      <c r="B1406" s="87"/>
      <c r="C1406" s="87"/>
      <c r="L1406" s="87"/>
      <c r="M1406" s="87"/>
    </row>
    <row r="1407" spans="2:13" x14ac:dyDescent="0.25">
      <c r="B1407" s="87"/>
      <c r="C1407" s="87"/>
      <c r="L1407" s="87"/>
      <c r="M1407" s="87"/>
    </row>
    <row r="1408" spans="2:13" x14ac:dyDescent="0.25">
      <c r="B1408" s="87"/>
      <c r="C1408" s="87"/>
      <c r="L1408" s="87"/>
      <c r="M1408" s="87"/>
    </row>
    <row r="1409" spans="2:13" x14ac:dyDescent="0.25">
      <c r="B1409" s="87"/>
      <c r="C1409" s="87"/>
      <c r="L1409" s="87"/>
      <c r="M1409" s="87"/>
    </row>
    <row r="1410" spans="2:13" x14ac:dyDescent="0.25">
      <c r="B1410" s="87"/>
      <c r="C1410" s="87"/>
      <c r="L1410" s="87"/>
      <c r="M1410" s="87"/>
    </row>
    <row r="1411" spans="2:13" x14ac:dyDescent="0.25">
      <c r="B1411" s="87"/>
      <c r="C1411" s="87"/>
      <c r="L1411" s="87"/>
      <c r="M1411" s="87"/>
    </row>
    <row r="1412" spans="2:13" x14ac:dyDescent="0.25">
      <c r="B1412" s="87"/>
      <c r="C1412" s="87"/>
      <c r="L1412" s="87"/>
      <c r="M1412" s="87"/>
    </row>
    <row r="1413" spans="2:13" x14ac:dyDescent="0.25">
      <c r="B1413" s="87"/>
      <c r="C1413" s="87"/>
      <c r="L1413" s="87"/>
      <c r="M1413" s="87"/>
    </row>
    <row r="1414" spans="2:13" x14ac:dyDescent="0.25">
      <c r="B1414" s="87"/>
      <c r="C1414" s="87"/>
      <c r="L1414" s="87"/>
      <c r="M1414" s="87"/>
    </row>
    <row r="1415" spans="2:13" x14ac:dyDescent="0.25">
      <c r="B1415" s="87"/>
      <c r="C1415" s="87"/>
      <c r="L1415" s="87"/>
      <c r="M1415" s="87"/>
    </row>
    <row r="1416" spans="2:13" x14ac:dyDescent="0.25">
      <c r="B1416" s="87"/>
      <c r="C1416" s="87"/>
      <c r="L1416" s="87"/>
      <c r="M1416" s="87"/>
    </row>
    <row r="1417" spans="2:13" x14ac:dyDescent="0.25">
      <c r="B1417" s="87"/>
      <c r="C1417" s="87"/>
      <c r="L1417" s="87"/>
      <c r="M1417" s="87"/>
    </row>
    <row r="1418" spans="2:13" x14ac:dyDescent="0.25">
      <c r="B1418" s="87"/>
      <c r="C1418" s="87"/>
      <c r="L1418" s="87"/>
      <c r="M1418" s="87"/>
    </row>
    <row r="1419" spans="2:13" x14ac:dyDescent="0.25">
      <c r="B1419" s="87"/>
      <c r="C1419" s="87"/>
      <c r="L1419" s="87"/>
      <c r="M1419" s="87"/>
    </row>
    <row r="1420" spans="2:13" x14ac:dyDescent="0.25">
      <c r="B1420" s="87"/>
      <c r="C1420" s="87"/>
      <c r="L1420" s="87"/>
      <c r="M1420" s="87"/>
    </row>
    <row r="1421" spans="2:13" x14ac:dyDescent="0.25">
      <c r="B1421" s="87"/>
      <c r="C1421" s="87"/>
      <c r="L1421" s="87"/>
      <c r="M1421" s="87"/>
    </row>
    <row r="1422" spans="2:13" x14ac:dyDescent="0.25">
      <c r="B1422" s="87"/>
      <c r="C1422" s="87"/>
      <c r="L1422" s="87"/>
      <c r="M1422" s="87"/>
    </row>
    <row r="1423" spans="2:13" x14ac:dyDescent="0.25">
      <c r="B1423" s="87"/>
      <c r="C1423" s="87"/>
      <c r="L1423" s="87"/>
      <c r="M1423" s="87"/>
    </row>
    <row r="1424" spans="2:13" x14ac:dyDescent="0.25">
      <c r="B1424" s="87"/>
      <c r="C1424" s="87"/>
      <c r="L1424" s="87"/>
      <c r="M1424" s="87"/>
    </row>
    <row r="1425" spans="2:13" x14ac:dyDescent="0.25">
      <c r="B1425" s="87"/>
      <c r="C1425" s="87"/>
      <c r="L1425" s="87"/>
      <c r="M1425" s="87"/>
    </row>
    <row r="1426" spans="2:13" x14ac:dyDescent="0.25">
      <c r="B1426" s="87"/>
      <c r="C1426" s="87"/>
      <c r="L1426" s="87"/>
      <c r="M1426" s="87"/>
    </row>
    <row r="1427" spans="2:13" x14ac:dyDescent="0.25">
      <c r="B1427" s="87"/>
      <c r="C1427" s="87"/>
      <c r="L1427" s="87"/>
      <c r="M1427" s="87"/>
    </row>
    <row r="1428" spans="2:13" x14ac:dyDescent="0.25">
      <c r="B1428" s="87"/>
      <c r="C1428" s="87"/>
      <c r="L1428" s="87"/>
      <c r="M1428" s="87"/>
    </row>
    <row r="1429" spans="2:13" x14ac:dyDescent="0.25">
      <c r="B1429" s="87"/>
      <c r="C1429" s="87"/>
      <c r="L1429" s="87"/>
      <c r="M1429" s="87"/>
    </row>
    <row r="1430" spans="2:13" x14ac:dyDescent="0.25">
      <c r="B1430" s="87"/>
      <c r="C1430" s="87"/>
      <c r="L1430" s="87"/>
      <c r="M1430" s="87"/>
    </row>
    <row r="1431" spans="2:13" x14ac:dyDescent="0.25">
      <c r="B1431" s="87"/>
      <c r="C1431" s="87"/>
      <c r="L1431" s="87"/>
      <c r="M1431" s="87"/>
    </row>
    <row r="1432" spans="2:13" x14ac:dyDescent="0.25">
      <c r="B1432" s="87"/>
      <c r="C1432" s="87"/>
      <c r="L1432" s="87"/>
      <c r="M1432" s="87"/>
    </row>
    <row r="1433" spans="2:13" x14ac:dyDescent="0.25">
      <c r="B1433" s="87"/>
      <c r="C1433" s="87"/>
      <c r="L1433" s="87"/>
      <c r="M1433" s="87"/>
    </row>
    <row r="1434" spans="2:13" x14ac:dyDescent="0.25">
      <c r="B1434" s="87"/>
      <c r="C1434" s="87"/>
      <c r="L1434" s="87"/>
      <c r="M1434" s="87"/>
    </row>
    <row r="1435" spans="2:13" x14ac:dyDescent="0.25">
      <c r="B1435" s="87"/>
      <c r="C1435" s="87"/>
      <c r="L1435" s="87"/>
      <c r="M1435" s="87"/>
    </row>
    <row r="1436" spans="2:13" x14ac:dyDescent="0.25">
      <c r="B1436" s="87"/>
      <c r="C1436" s="87"/>
      <c r="L1436" s="87"/>
      <c r="M1436" s="87"/>
    </row>
    <row r="1437" spans="2:13" x14ac:dyDescent="0.25">
      <c r="B1437" s="87"/>
      <c r="C1437" s="87"/>
      <c r="L1437" s="87"/>
      <c r="M1437" s="87"/>
    </row>
    <row r="1438" spans="2:13" x14ac:dyDescent="0.25">
      <c r="B1438" s="87"/>
      <c r="C1438" s="87"/>
      <c r="L1438" s="87"/>
      <c r="M1438" s="87"/>
    </row>
    <row r="1439" spans="2:13" x14ac:dyDescent="0.25">
      <c r="B1439" s="87"/>
      <c r="C1439" s="87"/>
      <c r="L1439" s="87"/>
      <c r="M1439" s="87"/>
    </row>
    <row r="1440" spans="2:13" x14ac:dyDescent="0.25">
      <c r="B1440" s="87"/>
      <c r="C1440" s="87"/>
      <c r="L1440" s="87"/>
      <c r="M1440" s="87"/>
    </row>
    <row r="1441" spans="2:13" x14ac:dyDescent="0.25">
      <c r="B1441" s="87"/>
      <c r="C1441" s="87"/>
      <c r="L1441" s="87"/>
      <c r="M1441" s="87"/>
    </row>
    <row r="1442" spans="2:13" x14ac:dyDescent="0.25">
      <c r="B1442" s="87"/>
      <c r="C1442" s="87"/>
      <c r="L1442" s="87"/>
      <c r="M1442" s="87"/>
    </row>
    <row r="1443" spans="2:13" x14ac:dyDescent="0.25">
      <c r="B1443" s="87"/>
      <c r="C1443" s="87"/>
      <c r="L1443" s="87"/>
      <c r="M1443" s="87"/>
    </row>
    <row r="1444" spans="2:13" x14ac:dyDescent="0.25">
      <c r="B1444" s="87"/>
      <c r="C1444" s="87"/>
      <c r="L1444" s="87"/>
      <c r="M1444" s="87"/>
    </row>
    <row r="1445" spans="2:13" x14ac:dyDescent="0.25">
      <c r="B1445" s="87"/>
      <c r="C1445" s="87"/>
      <c r="L1445" s="87"/>
      <c r="M1445" s="87"/>
    </row>
    <row r="1446" spans="2:13" x14ac:dyDescent="0.25">
      <c r="B1446" s="87"/>
      <c r="C1446" s="87"/>
      <c r="L1446" s="87"/>
      <c r="M1446" s="8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446"/>
  <sheetViews>
    <sheetView topLeftCell="C5" workbookViewId="0"/>
  </sheetViews>
  <sheetFormatPr defaultRowHeight="15" x14ac:dyDescent="0.25"/>
  <cols>
    <col min="1" max="1" width="13.7109375" style="39" customWidth="1"/>
    <col min="2" max="3" width="9.140625" style="87"/>
    <col min="4" max="4" width="3" style="19" customWidth="1"/>
    <col min="5" max="5" width="10.7109375" style="5" customWidth="1"/>
    <col min="6" max="7" width="10.7109375" style="88" customWidth="1"/>
    <col min="8" max="8" width="10.7109375" style="5" customWidth="1"/>
    <col min="9" max="9" width="10.7109375" style="88" customWidth="1"/>
    <col min="10" max="10" width="13.7109375" style="39" customWidth="1"/>
    <col min="11" max="12" width="9.140625" style="87"/>
    <col min="13" max="13" width="2" style="19" customWidth="1"/>
    <col min="14" max="14" width="10.7109375" style="5" customWidth="1"/>
    <col min="15" max="16" width="10.7109375" style="88" customWidth="1"/>
    <col min="17" max="17" width="10.7109375" style="5" customWidth="1"/>
    <col min="18" max="18" width="10.7109375" style="88" customWidth="1"/>
    <col min="19" max="19" width="10.7109375" style="5" customWidth="1"/>
    <col min="20" max="20" width="10.7109375" style="88" customWidth="1"/>
    <col min="21" max="21" width="2" style="19" customWidth="1"/>
    <col min="22" max="16384" width="9.140625" style="3"/>
  </cols>
  <sheetData>
    <row r="1" spans="1:21" x14ac:dyDescent="0.25">
      <c r="B1" s="87" t="s">
        <v>95</v>
      </c>
      <c r="E1" s="5" t="s">
        <v>1</v>
      </c>
      <c r="I1" s="31" t="s">
        <v>16</v>
      </c>
      <c r="N1" s="5" t="s">
        <v>1</v>
      </c>
      <c r="R1" s="31" t="s">
        <v>17</v>
      </c>
    </row>
    <row r="2" spans="1:21" x14ac:dyDescent="0.25">
      <c r="A2" s="38" t="s">
        <v>101</v>
      </c>
      <c r="B2" s="87" t="s">
        <v>246</v>
      </c>
      <c r="C2" s="87" t="s">
        <v>257</v>
      </c>
      <c r="F2" s="69" t="s">
        <v>203</v>
      </c>
      <c r="G2" s="69" t="s">
        <v>204</v>
      </c>
      <c r="H2" s="69" t="s">
        <v>205</v>
      </c>
      <c r="I2" s="69" t="s">
        <v>206</v>
      </c>
      <c r="J2" s="38" t="s">
        <v>102</v>
      </c>
      <c r="O2" s="69" t="s">
        <v>210</v>
      </c>
      <c r="P2" s="69" t="s">
        <v>203</v>
      </c>
      <c r="Q2" s="69" t="s">
        <v>204</v>
      </c>
      <c r="R2" s="69" t="s">
        <v>205</v>
      </c>
      <c r="S2" s="69" t="s">
        <v>206</v>
      </c>
      <c r="T2" s="69" t="s">
        <v>284</v>
      </c>
      <c r="U2" s="69" t="s">
        <v>221</v>
      </c>
    </row>
    <row r="3" spans="1:21" x14ac:dyDescent="0.25">
      <c r="B3" s="87" t="s">
        <v>254</v>
      </c>
      <c r="C3" s="87" t="s">
        <v>266</v>
      </c>
      <c r="F3" s="43" t="str">
        <f>C8</f>
        <v>20 dBm LO Log Mag(dB)</v>
      </c>
      <c r="G3" s="43" t="str">
        <f>C214</f>
        <v>18 dBm LO Log Mag(dB)</v>
      </c>
      <c r="H3" s="43" t="str">
        <f>C420</f>
        <v>16 dBm LO Log Mag(dB)</v>
      </c>
      <c r="I3" s="43" t="str">
        <f>C626</f>
        <v>14 dBm LO Log Mag(dB)</v>
      </c>
      <c r="O3" s="43">
        <f>L8</f>
        <v>0</v>
      </c>
      <c r="P3" s="43">
        <f>L214</f>
        <v>0</v>
      </c>
      <c r="Q3" s="43">
        <f>L420</f>
        <v>0</v>
      </c>
      <c r="R3" s="43">
        <f>L626</f>
        <v>0</v>
      </c>
      <c r="S3" s="43">
        <f>L832</f>
        <v>0</v>
      </c>
      <c r="T3" s="43">
        <f>L1038</f>
        <v>0</v>
      </c>
    </row>
    <row r="4" spans="1:21" x14ac:dyDescent="0.25">
      <c r="B4" s="87" t="s">
        <v>98</v>
      </c>
      <c r="H4" s="13">
        <f>AVERAGE(H28:H154)</f>
        <v>-11.579217448818907</v>
      </c>
      <c r="Q4" s="88"/>
      <c r="S4" s="88"/>
    </row>
    <row r="5" spans="1:21" x14ac:dyDescent="0.25">
      <c r="D5" s="20"/>
      <c r="E5" s="88">
        <f t="shared" ref="E5:E68" si="0">B9/1000000000</f>
        <v>31</v>
      </c>
      <c r="F5" s="87">
        <v>-9.5131416000000009</v>
      </c>
      <c r="G5" s="43">
        <f t="shared" ref="G5:G68" si="1">C215</f>
        <v>-9.5228300000000008</v>
      </c>
      <c r="H5" s="43">
        <f t="shared" ref="H5:H68" si="2">C421</f>
        <v>-9.5014752999999992</v>
      </c>
      <c r="I5" s="43">
        <f t="shared" ref="I5:I68" si="3">C627</f>
        <v>-9.5412321000000002</v>
      </c>
      <c r="M5" s="20"/>
      <c r="N5" s="88">
        <f>K9/1000000000</f>
        <v>0</v>
      </c>
      <c r="O5" s="88">
        <f>L9</f>
        <v>0</v>
      </c>
      <c r="P5" s="43">
        <f>L215</f>
        <v>0</v>
      </c>
      <c r="Q5" s="43">
        <f>L421</f>
        <v>0</v>
      </c>
      <c r="R5" s="43">
        <f>L627</f>
        <v>0</v>
      </c>
      <c r="S5" s="43">
        <f>L833</f>
        <v>0</v>
      </c>
      <c r="T5" s="43">
        <f>L1039</f>
        <v>0</v>
      </c>
      <c r="U5" s="20"/>
    </row>
    <row r="6" spans="1:21" x14ac:dyDescent="0.25">
      <c r="D6" s="20"/>
      <c r="E6" s="88">
        <f t="shared" si="0"/>
        <v>31.105</v>
      </c>
      <c r="F6" s="87">
        <v>-9.6796855999999991</v>
      </c>
      <c r="G6" s="43">
        <f t="shared" si="1"/>
        <v>-9.5179396000000001</v>
      </c>
      <c r="H6" s="43">
        <f t="shared" si="2"/>
        <v>-9.4958801000000008</v>
      </c>
      <c r="I6" s="43">
        <f t="shared" si="3"/>
        <v>-9.5293683999999992</v>
      </c>
      <c r="M6" s="20"/>
      <c r="N6" s="88">
        <f t="shared" ref="N6:N69" si="4">K10/1000000000</f>
        <v>0</v>
      </c>
      <c r="O6" s="88">
        <f t="shared" ref="O6:O69" si="5">L10</f>
        <v>0</v>
      </c>
      <c r="P6" s="43">
        <f t="shared" ref="P6:P69" si="6">L216</f>
        <v>0</v>
      </c>
      <c r="Q6" s="43">
        <f t="shared" ref="Q6:Q69" si="7">L422</f>
        <v>0</v>
      </c>
      <c r="R6" s="43">
        <f t="shared" ref="R6:R69" si="8">L628</f>
        <v>0</v>
      </c>
      <c r="S6" s="43">
        <f t="shared" ref="S6:S69" si="9">L834</f>
        <v>0</v>
      </c>
      <c r="T6" s="43">
        <f t="shared" ref="T6:T69" si="10">L1040</f>
        <v>0</v>
      </c>
      <c r="U6" s="20"/>
    </row>
    <row r="7" spans="1:21" x14ac:dyDescent="0.25">
      <c r="B7" s="87" t="s">
        <v>99</v>
      </c>
      <c r="D7" s="20"/>
      <c r="E7" s="88">
        <f t="shared" si="0"/>
        <v>31.21</v>
      </c>
      <c r="F7" s="87">
        <v>-9.6931992000000005</v>
      </c>
      <c r="G7" s="43">
        <f t="shared" si="1"/>
        <v>-9.5187740000000005</v>
      </c>
      <c r="H7" s="43">
        <f t="shared" si="2"/>
        <v>-9.4931450000000002</v>
      </c>
      <c r="I7" s="43">
        <f t="shared" si="3"/>
        <v>-9.5221701000000003</v>
      </c>
      <c r="M7" s="20"/>
      <c r="N7" s="88">
        <f t="shared" si="4"/>
        <v>0</v>
      </c>
      <c r="O7" s="88">
        <f t="shared" si="5"/>
        <v>0</v>
      </c>
      <c r="P7" s="43">
        <f t="shared" si="6"/>
        <v>0</v>
      </c>
      <c r="Q7" s="43">
        <f t="shared" si="7"/>
        <v>0</v>
      </c>
      <c r="R7" s="43">
        <f t="shared" si="8"/>
        <v>0</v>
      </c>
      <c r="S7" s="43">
        <f t="shared" si="9"/>
        <v>0</v>
      </c>
      <c r="T7" s="43">
        <f t="shared" si="10"/>
        <v>0</v>
      </c>
      <c r="U7" s="20"/>
    </row>
    <row r="8" spans="1:21" x14ac:dyDescent="0.25">
      <c r="B8" s="87" t="s">
        <v>19</v>
      </c>
      <c r="C8" s="87" t="s">
        <v>279</v>
      </c>
      <c r="D8" s="20"/>
      <c r="E8" s="88">
        <f t="shared" si="0"/>
        <v>31.315000000000001</v>
      </c>
      <c r="F8" s="87">
        <v>-9.7239447000000006</v>
      </c>
      <c r="G8" s="43">
        <f t="shared" si="1"/>
        <v>-9.5135211999999996</v>
      </c>
      <c r="H8" s="43">
        <f t="shared" si="2"/>
        <v>-9.4867028999999992</v>
      </c>
      <c r="I8" s="43">
        <f t="shared" si="3"/>
        <v>-9.5087995999999997</v>
      </c>
      <c r="M8" s="20"/>
      <c r="N8" s="88">
        <f t="shared" si="4"/>
        <v>0</v>
      </c>
      <c r="O8" s="88">
        <f t="shared" si="5"/>
        <v>0</v>
      </c>
      <c r="P8" s="43">
        <f t="shared" si="6"/>
        <v>0</v>
      </c>
      <c r="Q8" s="43">
        <f t="shared" si="7"/>
        <v>0</v>
      </c>
      <c r="R8" s="43">
        <f t="shared" si="8"/>
        <v>0</v>
      </c>
      <c r="S8" s="43">
        <f t="shared" si="9"/>
        <v>0</v>
      </c>
      <c r="T8" s="43">
        <f t="shared" si="10"/>
        <v>0</v>
      </c>
      <c r="U8" s="20"/>
    </row>
    <row r="9" spans="1:21" x14ac:dyDescent="0.25">
      <c r="B9" s="87">
        <v>31000000000</v>
      </c>
      <c r="C9" s="87">
        <v>-9.5131416000000009</v>
      </c>
      <c r="D9" s="20"/>
      <c r="E9" s="88">
        <f t="shared" si="0"/>
        <v>31.42</v>
      </c>
      <c r="F9" s="87">
        <v>-9.7222051999999994</v>
      </c>
      <c r="G9" s="43">
        <f t="shared" si="1"/>
        <v>-9.5156469000000001</v>
      </c>
      <c r="H9" s="43">
        <f t="shared" si="2"/>
        <v>-9.4836311000000002</v>
      </c>
      <c r="I9" s="43">
        <f t="shared" si="3"/>
        <v>-9.5003977000000006</v>
      </c>
      <c r="M9" s="20"/>
      <c r="N9" s="88">
        <f t="shared" si="4"/>
        <v>0</v>
      </c>
      <c r="O9" s="88">
        <f t="shared" si="5"/>
        <v>0</v>
      </c>
      <c r="P9" s="43">
        <f t="shared" si="6"/>
        <v>0</v>
      </c>
      <c r="Q9" s="43">
        <f t="shared" si="7"/>
        <v>0</v>
      </c>
      <c r="R9" s="43">
        <f t="shared" si="8"/>
        <v>0</v>
      </c>
      <c r="S9" s="43">
        <f t="shared" si="9"/>
        <v>0</v>
      </c>
      <c r="T9" s="43">
        <f t="shared" si="10"/>
        <v>0</v>
      </c>
      <c r="U9" s="20"/>
    </row>
    <row r="10" spans="1:21" x14ac:dyDescent="0.25">
      <c r="B10" s="87">
        <v>31105000000</v>
      </c>
      <c r="C10" s="87">
        <v>-9.6796855999999991</v>
      </c>
      <c r="D10" s="20"/>
      <c r="E10" s="88">
        <f t="shared" si="0"/>
        <v>31.524999999999999</v>
      </c>
      <c r="F10" s="87">
        <v>-9.7470312000000003</v>
      </c>
      <c r="G10" s="43">
        <f t="shared" si="1"/>
        <v>-9.5503739999999997</v>
      </c>
      <c r="H10" s="43">
        <f t="shared" si="2"/>
        <v>-9.5115870999999999</v>
      </c>
      <c r="I10" s="43">
        <f t="shared" si="3"/>
        <v>-9.5204839999999997</v>
      </c>
      <c r="M10" s="20"/>
      <c r="N10" s="88">
        <f t="shared" si="4"/>
        <v>0</v>
      </c>
      <c r="O10" s="88">
        <f t="shared" si="5"/>
        <v>0</v>
      </c>
      <c r="P10" s="43">
        <f t="shared" si="6"/>
        <v>0</v>
      </c>
      <c r="Q10" s="43">
        <f t="shared" si="7"/>
        <v>0</v>
      </c>
      <c r="R10" s="43">
        <f t="shared" si="8"/>
        <v>0</v>
      </c>
      <c r="S10" s="43">
        <f t="shared" si="9"/>
        <v>0</v>
      </c>
      <c r="T10" s="43">
        <f t="shared" si="10"/>
        <v>0</v>
      </c>
      <c r="U10" s="20"/>
    </row>
    <row r="11" spans="1:21" x14ac:dyDescent="0.25">
      <c r="B11" s="87">
        <v>31210000000</v>
      </c>
      <c r="C11" s="87">
        <v>-9.6931992000000005</v>
      </c>
      <c r="D11" s="20"/>
      <c r="E11" s="88">
        <f t="shared" si="0"/>
        <v>31.63</v>
      </c>
      <c r="F11" s="87">
        <v>-9.7547978999999998</v>
      </c>
      <c r="G11" s="43">
        <f t="shared" si="1"/>
        <v>-9.6002054000000001</v>
      </c>
      <c r="H11" s="43">
        <f t="shared" si="2"/>
        <v>-9.5544214000000007</v>
      </c>
      <c r="I11" s="43">
        <f t="shared" si="3"/>
        <v>-9.5539389000000003</v>
      </c>
      <c r="M11" s="20"/>
      <c r="N11" s="88">
        <f t="shared" si="4"/>
        <v>0</v>
      </c>
      <c r="O11" s="88">
        <f t="shared" si="5"/>
        <v>0</v>
      </c>
      <c r="P11" s="43">
        <f t="shared" si="6"/>
        <v>0</v>
      </c>
      <c r="Q11" s="43">
        <f t="shared" si="7"/>
        <v>0</v>
      </c>
      <c r="R11" s="43">
        <f t="shared" si="8"/>
        <v>0</v>
      </c>
      <c r="S11" s="43">
        <f t="shared" si="9"/>
        <v>0</v>
      </c>
      <c r="T11" s="43">
        <f t="shared" si="10"/>
        <v>0</v>
      </c>
      <c r="U11" s="20"/>
    </row>
    <row r="12" spans="1:21" x14ac:dyDescent="0.25">
      <c r="B12" s="87">
        <v>31315000000</v>
      </c>
      <c r="C12" s="87">
        <v>-9.7239447000000006</v>
      </c>
      <c r="D12" s="20"/>
      <c r="E12" s="88">
        <f t="shared" si="0"/>
        <v>31.734999999999999</v>
      </c>
      <c r="F12" s="87">
        <v>-9.8274440999999992</v>
      </c>
      <c r="G12" s="43">
        <f t="shared" si="1"/>
        <v>-9.6479415999999993</v>
      </c>
      <c r="H12" s="43">
        <f t="shared" si="2"/>
        <v>-9.5942831000000002</v>
      </c>
      <c r="I12" s="43">
        <f t="shared" si="3"/>
        <v>-9.5856504000000005</v>
      </c>
      <c r="M12" s="20"/>
      <c r="N12" s="88">
        <f t="shared" si="4"/>
        <v>0</v>
      </c>
      <c r="O12" s="88">
        <f t="shared" si="5"/>
        <v>0</v>
      </c>
      <c r="P12" s="43">
        <f t="shared" si="6"/>
        <v>0</v>
      </c>
      <c r="Q12" s="43">
        <f t="shared" si="7"/>
        <v>0</v>
      </c>
      <c r="R12" s="43">
        <f t="shared" si="8"/>
        <v>0</v>
      </c>
      <c r="S12" s="43">
        <f t="shared" si="9"/>
        <v>0</v>
      </c>
      <c r="T12" s="43">
        <f t="shared" si="10"/>
        <v>0</v>
      </c>
      <c r="U12" s="20"/>
    </row>
    <row r="13" spans="1:21" x14ac:dyDescent="0.25">
      <c r="B13" s="87">
        <v>31420000000</v>
      </c>
      <c r="C13" s="87">
        <v>-9.7222051999999994</v>
      </c>
      <c r="D13" s="20"/>
      <c r="E13" s="88">
        <f t="shared" si="0"/>
        <v>31.84</v>
      </c>
      <c r="F13" s="87">
        <v>-9.9242782999999992</v>
      </c>
      <c r="G13" s="43">
        <f t="shared" si="1"/>
        <v>-9.7038840999999998</v>
      </c>
      <c r="H13" s="43">
        <f t="shared" si="2"/>
        <v>-9.6432418999999996</v>
      </c>
      <c r="I13" s="43">
        <f t="shared" si="3"/>
        <v>-9.6564101999999998</v>
      </c>
      <c r="M13" s="20"/>
      <c r="N13" s="88">
        <f t="shared" si="4"/>
        <v>0</v>
      </c>
      <c r="O13" s="88">
        <f t="shared" si="5"/>
        <v>0</v>
      </c>
      <c r="P13" s="43">
        <f t="shared" si="6"/>
        <v>0</v>
      </c>
      <c r="Q13" s="43">
        <f t="shared" si="7"/>
        <v>0</v>
      </c>
      <c r="R13" s="43">
        <f t="shared" si="8"/>
        <v>0</v>
      </c>
      <c r="S13" s="43">
        <f t="shared" si="9"/>
        <v>0</v>
      </c>
      <c r="T13" s="43">
        <f t="shared" si="10"/>
        <v>0</v>
      </c>
      <c r="U13" s="20"/>
    </row>
    <row r="14" spans="1:21" x14ac:dyDescent="0.25">
      <c r="B14" s="87">
        <v>31525000000</v>
      </c>
      <c r="C14" s="87">
        <v>-9.7470312000000003</v>
      </c>
      <c r="D14" s="20"/>
      <c r="E14" s="88">
        <f t="shared" si="0"/>
        <v>31.945</v>
      </c>
      <c r="F14" s="87">
        <v>-10.020543</v>
      </c>
      <c r="G14" s="43">
        <f t="shared" si="1"/>
        <v>-9.7648200999999997</v>
      </c>
      <c r="H14" s="43">
        <f t="shared" si="2"/>
        <v>-9.6998567999999992</v>
      </c>
      <c r="I14" s="43">
        <f t="shared" si="3"/>
        <v>-9.7327290000000009</v>
      </c>
      <c r="M14" s="20"/>
      <c r="N14" s="88">
        <f t="shared" si="4"/>
        <v>0</v>
      </c>
      <c r="O14" s="88">
        <f t="shared" si="5"/>
        <v>0</v>
      </c>
      <c r="P14" s="43">
        <f t="shared" si="6"/>
        <v>0</v>
      </c>
      <c r="Q14" s="43">
        <f t="shared" si="7"/>
        <v>0</v>
      </c>
      <c r="R14" s="43">
        <f t="shared" si="8"/>
        <v>0</v>
      </c>
      <c r="S14" s="43">
        <f t="shared" si="9"/>
        <v>0</v>
      </c>
      <c r="T14" s="43">
        <f t="shared" si="10"/>
        <v>0</v>
      </c>
      <c r="U14" s="20"/>
    </row>
    <row r="15" spans="1:21" x14ac:dyDescent="0.25">
      <c r="B15" s="87">
        <v>31630000000</v>
      </c>
      <c r="C15" s="87">
        <v>-9.7547978999999998</v>
      </c>
      <c r="D15" s="20"/>
      <c r="E15" s="88">
        <f t="shared" si="0"/>
        <v>32.049999999999997</v>
      </c>
      <c r="F15" s="87">
        <v>-10.200246</v>
      </c>
      <c r="G15" s="43">
        <f t="shared" si="1"/>
        <v>-9.8463182000000007</v>
      </c>
      <c r="H15" s="43">
        <f t="shared" si="2"/>
        <v>-9.7916927000000005</v>
      </c>
      <c r="I15" s="43">
        <f t="shared" si="3"/>
        <v>-9.8220387000000002</v>
      </c>
      <c r="M15" s="20"/>
      <c r="N15" s="88">
        <f t="shared" si="4"/>
        <v>0</v>
      </c>
      <c r="O15" s="88">
        <f t="shared" si="5"/>
        <v>0</v>
      </c>
      <c r="P15" s="43">
        <f t="shared" si="6"/>
        <v>0</v>
      </c>
      <c r="Q15" s="43">
        <f t="shared" si="7"/>
        <v>0</v>
      </c>
      <c r="R15" s="43">
        <f t="shared" si="8"/>
        <v>0</v>
      </c>
      <c r="S15" s="43">
        <f t="shared" si="9"/>
        <v>0</v>
      </c>
      <c r="T15" s="43">
        <f t="shared" si="10"/>
        <v>0</v>
      </c>
      <c r="U15" s="20"/>
    </row>
    <row r="16" spans="1:21" x14ac:dyDescent="0.25">
      <c r="B16" s="87">
        <v>31735000000</v>
      </c>
      <c r="C16" s="87">
        <v>-9.8274440999999992</v>
      </c>
      <c r="D16" s="20"/>
      <c r="E16" s="88">
        <f t="shared" si="0"/>
        <v>32.155000000000001</v>
      </c>
      <c r="F16" s="87">
        <v>-10.368918000000001</v>
      </c>
      <c r="G16" s="43">
        <f t="shared" si="1"/>
        <v>-9.9454775000000009</v>
      </c>
      <c r="H16" s="43">
        <f t="shared" si="2"/>
        <v>-9.8968171999999992</v>
      </c>
      <c r="I16" s="43">
        <f t="shared" si="3"/>
        <v>-9.9108409999999996</v>
      </c>
      <c r="M16" s="20"/>
      <c r="N16" s="88">
        <f t="shared" si="4"/>
        <v>0</v>
      </c>
      <c r="O16" s="88">
        <f t="shared" si="5"/>
        <v>0</v>
      </c>
      <c r="P16" s="43">
        <f t="shared" si="6"/>
        <v>0</v>
      </c>
      <c r="Q16" s="43">
        <f t="shared" si="7"/>
        <v>0</v>
      </c>
      <c r="R16" s="43">
        <f t="shared" si="8"/>
        <v>0</v>
      </c>
      <c r="S16" s="43">
        <f t="shared" si="9"/>
        <v>0</v>
      </c>
      <c r="T16" s="43">
        <f t="shared" si="10"/>
        <v>0</v>
      </c>
      <c r="U16" s="20"/>
    </row>
    <row r="17" spans="2:21" x14ac:dyDescent="0.25">
      <c r="B17" s="87">
        <v>31840000000</v>
      </c>
      <c r="C17" s="87">
        <v>-9.9242782999999992</v>
      </c>
      <c r="D17" s="20"/>
      <c r="E17" s="88">
        <f t="shared" si="0"/>
        <v>32.26</v>
      </c>
      <c r="F17" s="87">
        <v>-10.545750999999999</v>
      </c>
      <c r="G17" s="43">
        <f t="shared" si="1"/>
        <v>-10.046777000000001</v>
      </c>
      <c r="H17" s="43">
        <f t="shared" si="2"/>
        <v>-9.9952992999999992</v>
      </c>
      <c r="I17" s="43">
        <f t="shared" si="3"/>
        <v>-9.9924497999999993</v>
      </c>
      <c r="M17" s="20"/>
      <c r="N17" s="88">
        <f t="shared" si="4"/>
        <v>0</v>
      </c>
      <c r="O17" s="88">
        <f t="shared" si="5"/>
        <v>0</v>
      </c>
      <c r="P17" s="43">
        <f t="shared" si="6"/>
        <v>0</v>
      </c>
      <c r="Q17" s="43">
        <f t="shared" si="7"/>
        <v>0</v>
      </c>
      <c r="R17" s="43">
        <f t="shared" si="8"/>
        <v>0</v>
      </c>
      <c r="S17" s="43">
        <f t="shared" si="9"/>
        <v>0</v>
      </c>
      <c r="T17" s="43">
        <f t="shared" si="10"/>
        <v>0</v>
      </c>
      <c r="U17" s="20"/>
    </row>
    <row r="18" spans="2:21" x14ac:dyDescent="0.25">
      <c r="B18" s="87">
        <v>31945000000</v>
      </c>
      <c r="C18" s="87">
        <v>-10.020543</v>
      </c>
      <c r="D18" s="20"/>
      <c r="E18" s="88">
        <f t="shared" si="0"/>
        <v>32.365000000000002</v>
      </c>
      <c r="F18" s="87">
        <v>-10.636951</v>
      </c>
      <c r="G18" s="43">
        <f t="shared" si="1"/>
        <v>-10.136464999999999</v>
      </c>
      <c r="H18" s="43">
        <f t="shared" si="2"/>
        <v>-10.082428</v>
      </c>
      <c r="I18" s="43">
        <f t="shared" si="3"/>
        <v>-10.076361</v>
      </c>
      <c r="M18" s="20"/>
      <c r="N18" s="88">
        <f t="shared" si="4"/>
        <v>0</v>
      </c>
      <c r="O18" s="88">
        <f t="shared" si="5"/>
        <v>0</v>
      </c>
      <c r="P18" s="43">
        <f t="shared" si="6"/>
        <v>0</v>
      </c>
      <c r="Q18" s="43">
        <f t="shared" si="7"/>
        <v>0</v>
      </c>
      <c r="R18" s="43">
        <f t="shared" si="8"/>
        <v>0</v>
      </c>
      <c r="S18" s="43">
        <f t="shared" si="9"/>
        <v>0</v>
      </c>
      <c r="T18" s="43">
        <f t="shared" si="10"/>
        <v>0</v>
      </c>
      <c r="U18" s="20"/>
    </row>
    <row r="19" spans="2:21" x14ac:dyDescent="0.25">
      <c r="B19" s="87">
        <v>32050000000</v>
      </c>
      <c r="C19" s="87">
        <v>-10.200246</v>
      </c>
      <c r="D19" s="20"/>
      <c r="E19" s="88">
        <f t="shared" si="0"/>
        <v>32.47</v>
      </c>
      <c r="F19" s="87">
        <v>-10.595924</v>
      </c>
      <c r="G19" s="43">
        <f t="shared" si="1"/>
        <v>-10.23596</v>
      </c>
      <c r="H19" s="43">
        <f t="shared" si="2"/>
        <v>-10.184075</v>
      </c>
      <c r="I19" s="43">
        <f t="shared" si="3"/>
        <v>-10.180662999999999</v>
      </c>
      <c r="M19" s="20"/>
      <c r="N19" s="88">
        <f t="shared" si="4"/>
        <v>0</v>
      </c>
      <c r="O19" s="88">
        <f t="shared" si="5"/>
        <v>0</v>
      </c>
      <c r="P19" s="43">
        <f t="shared" si="6"/>
        <v>0</v>
      </c>
      <c r="Q19" s="43">
        <f t="shared" si="7"/>
        <v>0</v>
      </c>
      <c r="R19" s="43">
        <f t="shared" si="8"/>
        <v>0</v>
      </c>
      <c r="S19" s="43">
        <f t="shared" si="9"/>
        <v>0</v>
      </c>
      <c r="T19" s="43">
        <f t="shared" si="10"/>
        <v>0</v>
      </c>
      <c r="U19" s="20"/>
    </row>
    <row r="20" spans="2:21" x14ac:dyDescent="0.25">
      <c r="B20" s="87">
        <v>32155000000</v>
      </c>
      <c r="C20" s="87">
        <v>-10.368918000000001</v>
      </c>
      <c r="D20" s="20"/>
      <c r="E20" s="88">
        <f t="shared" si="0"/>
        <v>32.575000000000003</v>
      </c>
      <c r="F20" s="87">
        <v>-10.612411</v>
      </c>
      <c r="G20" s="43">
        <f t="shared" si="1"/>
        <v>-10.348812000000001</v>
      </c>
      <c r="H20" s="43">
        <f t="shared" si="2"/>
        <v>-10.299692</v>
      </c>
      <c r="I20" s="43">
        <f t="shared" si="3"/>
        <v>-10.270401</v>
      </c>
      <c r="M20" s="20"/>
      <c r="N20" s="88">
        <f t="shared" si="4"/>
        <v>0</v>
      </c>
      <c r="O20" s="88">
        <f t="shared" si="5"/>
        <v>0</v>
      </c>
      <c r="P20" s="43">
        <f t="shared" si="6"/>
        <v>0</v>
      </c>
      <c r="Q20" s="43">
        <f t="shared" si="7"/>
        <v>0</v>
      </c>
      <c r="R20" s="43">
        <f t="shared" si="8"/>
        <v>0</v>
      </c>
      <c r="S20" s="43">
        <f t="shared" si="9"/>
        <v>0</v>
      </c>
      <c r="T20" s="43">
        <f t="shared" si="10"/>
        <v>0</v>
      </c>
      <c r="U20" s="20"/>
    </row>
    <row r="21" spans="2:21" x14ac:dyDescent="0.25">
      <c r="B21" s="87">
        <v>32260000000</v>
      </c>
      <c r="C21" s="87">
        <v>-10.545750999999999</v>
      </c>
      <c r="D21" s="20"/>
      <c r="E21" s="88">
        <f t="shared" si="0"/>
        <v>32.68</v>
      </c>
      <c r="F21" s="87">
        <v>-10.585276</v>
      </c>
      <c r="G21" s="43">
        <f t="shared" si="1"/>
        <v>-10.462662</v>
      </c>
      <c r="H21" s="43">
        <f t="shared" si="2"/>
        <v>-10.419623</v>
      </c>
      <c r="I21" s="43">
        <f t="shared" si="3"/>
        <v>-10.372926</v>
      </c>
      <c r="M21" s="20"/>
      <c r="N21" s="88">
        <f t="shared" si="4"/>
        <v>0</v>
      </c>
      <c r="O21" s="88">
        <f t="shared" si="5"/>
        <v>0</v>
      </c>
      <c r="P21" s="43">
        <f t="shared" si="6"/>
        <v>0</v>
      </c>
      <c r="Q21" s="43">
        <f t="shared" si="7"/>
        <v>0</v>
      </c>
      <c r="R21" s="43">
        <f t="shared" si="8"/>
        <v>0</v>
      </c>
      <c r="S21" s="43">
        <f t="shared" si="9"/>
        <v>0</v>
      </c>
      <c r="T21" s="43">
        <f t="shared" si="10"/>
        <v>0</v>
      </c>
      <c r="U21" s="20"/>
    </row>
    <row r="22" spans="2:21" x14ac:dyDescent="0.25">
      <c r="B22" s="87">
        <v>32365000000</v>
      </c>
      <c r="C22" s="87">
        <v>-10.636951</v>
      </c>
      <c r="D22" s="20"/>
      <c r="E22" s="88">
        <f t="shared" si="0"/>
        <v>32.784999999999997</v>
      </c>
      <c r="F22" s="87">
        <v>-10.661597</v>
      </c>
      <c r="G22" s="43">
        <f t="shared" si="1"/>
        <v>-10.606527</v>
      </c>
      <c r="H22" s="43">
        <f t="shared" si="2"/>
        <v>-10.559537000000001</v>
      </c>
      <c r="I22" s="43">
        <f t="shared" si="3"/>
        <v>-10.526433000000001</v>
      </c>
      <c r="M22" s="20"/>
      <c r="N22" s="88">
        <f t="shared" si="4"/>
        <v>0</v>
      </c>
      <c r="O22" s="88">
        <f t="shared" si="5"/>
        <v>0</v>
      </c>
      <c r="P22" s="43">
        <f t="shared" si="6"/>
        <v>0</v>
      </c>
      <c r="Q22" s="43">
        <f t="shared" si="7"/>
        <v>0</v>
      </c>
      <c r="R22" s="43">
        <f t="shared" si="8"/>
        <v>0</v>
      </c>
      <c r="S22" s="43">
        <f t="shared" si="9"/>
        <v>0</v>
      </c>
      <c r="T22" s="43">
        <f t="shared" si="10"/>
        <v>0</v>
      </c>
      <c r="U22" s="20"/>
    </row>
    <row r="23" spans="2:21" x14ac:dyDescent="0.25">
      <c r="B23" s="87">
        <v>32470000000</v>
      </c>
      <c r="C23" s="87">
        <v>-10.595924</v>
      </c>
      <c r="D23" s="20"/>
      <c r="E23" s="88">
        <f t="shared" si="0"/>
        <v>32.89</v>
      </c>
      <c r="F23" s="87">
        <v>-10.726272</v>
      </c>
      <c r="G23" s="43">
        <f t="shared" si="1"/>
        <v>-10.754197</v>
      </c>
      <c r="H23" s="43">
        <f t="shared" si="2"/>
        <v>-10.711740000000001</v>
      </c>
      <c r="I23" s="43">
        <f t="shared" si="3"/>
        <v>-10.698157</v>
      </c>
      <c r="M23" s="20"/>
      <c r="N23" s="88">
        <f t="shared" si="4"/>
        <v>0</v>
      </c>
      <c r="O23" s="88">
        <f t="shared" si="5"/>
        <v>0</v>
      </c>
      <c r="P23" s="43">
        <f t="shared" si="6"/>
        <v>0</v>
      </c>
      <c r="Q23" s="43">
        <f t="shared" si="7"/>
        <v>0</v>
      </c>
      <c r="R23" s="43">
        <f t="shared" si="8"/>
        <v>0</v>
      </c>
      <c r="S23" s="43">
        <f t="shared" si="9"/>
        <v>0</v>
      </c>
      <c r="T23" s="43">
        <f t="shared" si="10"/>
        <v>0</v>
      </c>
      <c r="U23" s="20"/>
    </row>
    <row r="24" spans="2:21" x14ac:dyDescent="0.25">
      <c r="B24" s="87">
        <v>32575000000</v>
      </c>
      <c r="C24" s="87">
        <v>-10.612411</v>
      </c>
      <c r="D24" s="20"/>
      <c r="E24" s="88">
        <f t="shared" si="0"/>
        <v>32.994999999999997</v>
      </c>
      <c r="F24" s="87">
        <v>-10.796597</v>
      </c>
      <c r="G24" s="43">
        <f t="shared" si="1"/>
        <v>-10.917451</v>
      </c>
      <c r="H24" s="43">
        <f t="shared" si="2"/>
        <v>-10.897306</v>
      </c>
      <c r="I24" s="43">
        <f t="shared" si="3"/>
        <v>-10.914975999999999</v>
      </c>
      <c r="M24" s="20"/>
      <c r="N24" s="88">
        <f t="shared" si="4"/>
        <v>0</v>
      </c>
      <c r="O24" s="88">
        <f t="shared" si="5"/>
        <v>0</v>
      </c>
      <c r="P24" s="43">
        <f t="shared" si="6"/>
        <v>0</v>
      </c>
      <c r="Q24" s="43">
        <f t="shared" si="7"/>
        <v>0</v>
      </c>
      <c r="R24" s="43">
        <f t="shared" si="8"/>
        <v>0</v>
      </c>
      <c r="S24" s="43">
        <f t="shared" si="9"/>
        <v>0</v>
      </c>
      <c r="T24" s="43">
        <f t="shared" si="10"/>
        <v>0</v>
      </c>
      <c r="U24" s="20"/>
    </row>
    <row r="25" spans="2:21" x14ac:dyDescent="0.25">
      <c r="B25" s="87">
        <v>32680000000</v>
      </c>
      <c r="C25" s="87">
        <v>-10.585276</v>
      </c>
      <c r="D25" s="20"/>
      <c r="E25" s="88">
        <f t="shared" si="0"/>
        <v>33.1</v>
      </c>
      <c r="F25" s="87">
        <v>-10.889767000000001</v>
      </c>
      <c r="G25" s="43">
        <f t="shared" si="1"/>
        <v>-11.096066</v>
      </c>
      <c r="H25" s="43">
        <f t="shared" si="2"/>
        <v>-11.096641</v>
      </c>
      <c r="I25" s="43">
        <f t="shared" si="3"/>
        <v>-11.135856</v>
      </c>
      <c r="M25" s="20"/>
      <c r="N25" s="88">
        <f t="shared" si="4"/>
        <v>0</v>
      </c>
      <c r="O25" s="88">
        <f t="shared" si="5"/>
        <v>0</v>
      </c>
      <c r="P25" s="43">
        <f t="shared" si="6"/>
        <v>0</v>
      </c>
      <c r="Q25" s="43">
        <f t="shared" si="7"/>
        <v>0</v>
      </c>
      <c r="R25" s="43">
        <f t="shared" si="8"/>
        <v>0</v>
      </c>
      <c r="S25" s="43">
        <f t="shared" si="9"/>
        <v>0</v>
      </c>
      <c r="T25" s="43">
        <f t="shared" si="10"/>
        <v>0</v>
      </c>
      <c r="U25" s="20"/>
    </row>
    <row r="26" spans="2:21" x14ac:dyDescent="0.25">
      <c r="B26" s="87">
        <v>32785000000</v>
      </c>
      <c r="C26" s="87">
        <v>-10.661597</v>
      </c>
      <c r="D26" s="20"/>
      <c r="E26" s="88">
        <f t="shared" si="0"/>
        <v>33.204999999999998</v>
      </c>
      <c r="F26" s="87">
        <v>-11.08445</v>
      </c>
      <c r="G26" s="43">
        <f t="shared" si="1"/>
        <v>-11.287521999999999</v>
      </c>
      <c r="H26" s="43">
        <f t="shared" si="2"/>
        <v>-11.307918000000001</v>
      </c>
      <c r="I26" s="43">
        <f t="shared" si="3"/>
        <v>-11.365461</v>
      </c>
      <c r="M26" s="20"/>
      <c r="N26" s="88">
        <f t="shared" si="4"/>
        <v>0</v>
      </c>
      <c r="O26" s="88">
        <f t="shared" si="5"/>
        <v>0</v>
      </c>
      <c r="P26" s="43">
        <f t="shared" si="6"/>
        <v>0</v>
      </c>
      <c r="Q26" s="43">
        <f t="shared" si="7"/>
        <v>0</v>
      </c>
      <c r="R26" s="43">
        <f t="shared" si="8"/>
        <v>0</v>
      </c>
      <c r="S26" s="43">
        <f t="shared" si="9"/>
        <v>0</v>
      </c>
      <c r="T26" s="43">
        <f t="shared" si="10"/>
        <v>0</v>
      </c>
      <c r="U26" s="20"/>
    </row>
    <row r="27" spans="2:21" x14ac:dyDescent="0.25">
      <c r="B27" s="87">
        <v>32890000000</v>
      </c>
      <c r="C27" s="87">
        <v>-10.726272</v>
      </c>
      <c r="D27" s="20"/>
      <c r="E27" s="88">
        <f t="shared" si="0"/>
        <v>33.31</v>
      </c>
      <c r="F27" s="87">
        <v>-11.07849</v>
      </c>
      <c r="G27" s="43">
        <f t="shared" si="1"/>
        <v>-11.469609</v>
      </c>
      <c r="H27" s="43">
        <f t="shared" si="2"/>
        <v>-11.507467999999999</v>
      </c>
      <c r="I27" s="43">
        <f t="shared" si="3"/>
        <v>-11.581015000000001</v>
      </c>
      <c r="M27" s="20"/>
      <c r="N27" s="88">
        <f t="shared" si="4"/>
        <v>0</v>
      </c>
      <c r="O27" s="88">
        <f t="shared" si="5"/>
        <v>0</v>
      </c>
      <c r="P27" s="43">
        <f t="shared" si="6"/>
        <v>0</v>
      </c>
      <c r="Q27" s="43">
        <f t="shared" si="7"/>
        <v>0</v>
      </c>
      <c r="R27" s="43">
        <f t="shared" si="8"/>
        <v>0</v>
      </c>
      <c r="S27" s="43">
        <f t="shared" si="9"/>
        <v>0</v>
      </c>
      <c r="T27" s="43">
        <f t="shared" si="10"/>
        <v>0</v>
      </c>
      <c r="U27" s="20"/>
    </row>
    <row r="28" spans="2:21" x14ac:dyDescent="0.25">
      <c r="B28" s="87">
        <v>32995000000</v>
      </c>
      <c r="C28" s="87">
        <v>-10.796597</v>
      </c>
      <c r="D28" s="20"/>
      <c r="E28" s="88">
        <f t="shared" si="0"/>
        <v>33.414999999999999</v>
      </c>
      <c r="F28" s="87">
        <v>-10.984984000000001</v>
      </c>
      <c r="G28" s="43">
        <f t="shared" si="1"/>
        <v>-11.672745000000001</v>
      </c>
      <c r="H28" s="43">
        <f t="shared" si="2"/>
        <v>-11.724454</v>
      </c>
      <c r="I28" s="43">
        <f t="shared" si="3"/>
        <v>-11.808002</v>
      </c>
      <c r="M28" s="20"/>
      <c r="N28" s="88">
        <f t="shared" si="4"/>
        <v>0</v>
      </c>
      <c r="O28" s="88">
        <f t="shared" si="5"/>
        <v>0</v>
      </c>
      <c r="P28" s="43">
        <f t="shared" si="6"/>
        <v>0</v>
      </c>
      <c r="Q28" s="43">
        <f t="shared" si="7"/>
        <v>0</v>
      </c>
      <c r="R28" s="43">
        <f t="shared" si="8"/>
        <v>0</v>
      </c>
      <c r="S28" s="43">
        <f t="shared" si="9"/>
        <v>0</v>
      </c>
      <c r="T28" s="43">
        <f t="shared" si="10"/>
        <v>0</v>
      </c>
      <c r="U28" s="20"/>
    </row>
    <row r="29" spans="2:21" x14ac:dyDescent="0.25">
      <c r="B29" s="87">
        <v>33100000000</v>
      </c>
      <c r="C29" s="87">
        <v>-10.889767000000001</v>
      </c>
      <c r="D29" s="20"/>
      <c r="E29" s="88">
        <f t="shared" si="0"/>
        <v>33.520000000000003</v>
      </c>
      <c r="F29" s="87">
        <v>-10.869842</v>
      </c>
      <c r="G29" s="43">
        <f t="shared" si="1"/>
        <v>-11.844725</v>
      </c>
      <c r="H29" s="43">
        <f t="shared" si="2"/>
        <v>-11.906948999999999</v>
      </c>
      <c r="I29" s="43">
        <f t="shared" si="3"/>
        <v>-11.989724000000001</v>
      </c>
      <c r="M29" s="20"/>
      <c r="N29" s="88">
        <f t="shared" si="4"/>
        <v>0</v>
      </c>
      <c r="O29" s="88">
        <f t="shared" si="5"/>
        <v>0</v>
      </c>
      <c r="P29" s="43">
        <f t="shared" si="6"/>
        <v>0</v>
      </c>
      <c r="Q29" s="43">
        <f t="shared" si="7"/>
        <v>0</v>
      </c>
      <c r="R29" s="43">
        <f t="shared" si="8"/>
        <v>0</v>
      </c>
      <c r="S29" s="43">
        <f t="shared" si="9"/>
        <v>0</v>
      </c>
      <c r="T29" s="43">
        <f t="shared" si="10"/>
        <v>0</v>
      </c>
      <c r="U29" s="20"/>
    </row>
    <row r="30" spans="2:21" x14ac:dyDescent="0.25">
      <c r="B30" s="87">
        <v>33205000000</v>
      </c>
      <c r="C30" s="87">
        <v>-11.08445</v>
      </c>
      <c r="D30" s="20"/>
      <c r="E30" s="88">
        <f t="shared" si="0"/>
        <v>33.625</v>
      </c>
      <c r="F30" s="87">
        <v>-10.73629</v>
      </c>
      <c r="G30" s="43">
        <f t="shared" si="1"/>
        <v>-11.980938</v>
      </c>
      <c r="H30" s="43">
        <f t="shared" si="2"/>
        <v>-12.052606000000001</v>
      </c>
      <c r="I30" s="43">
        <f t="shared" si="3"/>
        <v>-12.146629000000001</v>
      </c>
      <c r="M30" s="20"/>
      <c r="N30" s="88">
        <f t="shared" si="4"/>
        <v>0</v>
      </c>
      <c r="O30" s="88">
        <f t="shared" si="5"/>
        <v>0</v>
      </c>
      <c r="P30" s="43">
        <f t="shared" si="6"/>
        <v>0</v>
      </c>
      <c r="Q30" s="43">
        <f t="shared" si="7"/>
        <v>0</v>
      </c>
      <c r="R30" s="43">
        <f t="shared" si="8"/>
        <v>0</v>
      </c>
      <c r="S30" s="43">
        <f t="shared" si="9"/>
        <v>0</v>
      </c>
      <c r="T30" s="43">
        <f t="shared" si="10"/>
        <v>0</v>
      </c>
      <c r="U30" s="20"/>
    </row>
    <row r="31" spans="2:21" x14ac:dyDescent="0.25">
      <c r="B31" s="87">
        <v>33310000000</v>
      </c>
      <c r="C31" s="87">
        <v>-11.07849</v>
      </c>
      <c r="D31" s="20"/>
      <c r="E31" s="88">
        <f t="shared" si="0"/>
        <v>33.729999999999997</v>
      </c>
      <c r="F31" s="87">
        <v>-10.634326</v>
      </c>
      <c r="G31" s="43">
        <f t="shared" si="1"/>
        <v>-12.07687</v>
      </c>
      <c r="H31" s="43">
        <f t="shared" si="2"/>
        <v>-12.150969999999999</v>
      </c>
      <c r="I31" s="43">
        <f t="shared" si="3"/>
        <v>-12.247451999999999</v>
      </c>
      <c r="M31" s="20"/>
      <c r="N31" s="88">
        <f t="shared" si="4"/>
        <v>0</v>
      </c>
      <c r="O31" s="88">
        <f t="shared" si="5"/>
        <v>0</v>
      </c>
      <c r="P31" s="43">
        <f t="shared" si="6"/>
        <v>0</v>
      </c>
      <c r="Q31" s="43">
        <f t="shared" si="7"/>
        <v>0</v>
      </c>
      <c r="R31" s="43">
        <f t="shared" si="8"/>
        <v>0</v>
      </c>
      <c r="S31" s="43">
        <f t="shared" si="9"/>
        <v>0</v>
      </c>
      <c r="T31" s="43">
        <f t="shared" si="10"/>
        <v>0</v>
      </c>
      <c r="U31" s="20"/>
    </row>
    <row r="32" spans="2:21" x14ac:dyDescent="0.25">
      <c r="B32" s="87">
        <v>33415000000</v>
      </c>
      <c r="C32" s="87">
        <v>-10.984984000000001</v>
      </c>
      <c r="D32" s="20"/>
      <c r="E32" s="88">
        <f t="shared" si="0"/>
        <v>33.835000000000001</v>
      </c>
      <c r="F32" s="87">
        <v>-10.586679999999999</v>
      </c>
      <c r="G32" s="43">
        <f t="shared" si="1"/>
        <v>-12.160646</v>
      </c>
      <c r="H32" s="43">
        <f t="shared" si="2"/>
        <v>-12.236738000000001</v>
      </c>
      <c r="I32" s="43">
        <f t="shared" si="3"/>
        <v>-12.330431000000001</v>
      </c>
      <c r="M32" s="20"/>
      <c r="N32" s="88">
        <f t="shared" si="4"/>
        <v>0</v>
      </c>
      <c r="O32" s="88">
        <f t="shared" si="5"/>
        <v>0</v>
      </c>
      <c r="P32" s="43">
        <f t="shared" si="6"/>
        <v>0</v>
      </c>
      <c r="Q32" s="43">
        <f t="shared" si="7"/>
        <v>0</v>
      </c>
      <c r="R32" s="43">
        <f t="shared" si="8"/>
        <v>0</v>
      </c>
      <c r="S32" s="43">
        <f t="shared" si="9"/>
        <v>0</v>
      </c>
      <c r="T32" s="43">
        <f t="shared" si="10"/>
        <v>0</v>
      </c>
      <c r="U32" s="20"/>
    </row>
    <row r="33" spans="2:21" x14ac:dyDescent="0.25">
      <c r="B33" s="87">
        <v>33520000000</v>
      </c>
      <c r="C33" s="87">
        <v>-10.869842</v>
      </c>
      <c r="D33" s="20"/>
      <c r="E33" s="88">
        <f t="shared" si="0"/>
        <v>33.94</v>
      </c>
      <c r="F33" s="87">
        <v>-10.549357000000001</v>
      </c>
      <c r="G33" s="43">
        <f t="shared" si="1"/>
        <v>-12.218343000000001</v>
      </c>
      <c r="H33" s="43">
        <f t="shared" si="2"/>
        <v>-12.297180000000001</v>
      </c>
      <c r="I33" s="43">
        <f t="shared" si="3"/>
        <v>-12.387039</v>
      </c>
      <c r="M33" s="20"/>
      <c r="N33" s="88">
        <f t="shared" si="4"/>
        <v>0</v>
      </c>
      <c r="O33" s="88">
        <f t="shared" si="5"/>
        <v>0</v>
      </c>
      <c r="P33" s="43">
        <f t="shared" si="6"/>
        <v>0</v>
      </c>
      <c r="Q33" s="43">
        <f t="shared" si="7"/>
        <v>0</v>
      </c>
      <c r="R33" s="43">
        <f t="shared" si="8"/>
        <v>0</v>
      </c>
      <c r="S33" s="43">
        <f t="shared" si="9"/>
        <v>0</v>
      </c>
      <c r="T33" s="43">
        <f t="shared" si="10"/>
        <v>0</v>
      </c>
      <c r="U33" s="20"/>
    </row>
    <row r="34" spans="2:21" x14ac:dyDescent="0.25">
      <c r="B34" s="87">
        <v>33625000000</v>
      </c>
      <c r="C34" s="87">
        <v>-10.73629</v>
      </c>
      <c r="D34" s="20"/>
      <c r="E34" s="88">
        <f t="shared" si="0"/>
        <v>34.045000000000002</v>
      </c>
      <c r="F34" s="87">
        <v>-10.521831000000001</v>
      </c>
      <c r="G34" s="43">
        <f t="shared" si="1"/>
        <v>-12.240163000000001</v>
      </c>
      <c r="H34" s="43">
        <f t="shared" si="2"/>
        <v>-12.319428</v>
      </c>
      <c r="I34" s="43">
        <f t="shared" si="3"/>
        <v>-12.413574000000001</v>
      </c>
      <c r="M34" s="20"/>
      <c r="N34" s="88">
        <f t="shared" si="4"/>
        <v>0</v>
      </c>
      <c r="O34" s="88">
        <f t="shared" si="5"/>
        <v>0</v>
      </c>
      <c r="P34" s="43">
        <f t="shared" si="6"/>
        <v>0</v>
      </c>
      <c r="Q34" s="43">
        <f t="shared" si="7"/>
        <v>0</v>
      </c>
      <c r="R34" s="43">
        <f t="shared" si="8"/>
        <v>0</v>
      </c>
      <c r="S34" s="43">
        <f t="shared" si="9"/>
        <v>0</v>
      </c>
      <c r="T34" s="43">
        <f t="shared" si="10"/>
        <v>0</v>
      </c>
      <c r="U34" s="20"/>
    </row>
    <row r="35" spans="2:21" x14ac:dyDescent="0.25">
      <c r="B35" s="87">
        <v>33730000000</v>
      </c>
      <c r="C35" s="87">
        <v>-10.634326</v>
      </c>
      <c r="D35" s="20"/>
      <c r="E35" s="88">
        <f t="shared" si="0"/>
        <v>34.15</v>
      </c>
      <c r="F35" s="87">
        <v>-10.555624999999999</v>
      </c>
      <c r="G35" s="43">
        <f t="shared" si="1"/>
        <v>-12.207784</v>
      </c>
      <c r="H35" s="43">
        <f t="shared" si="2"/>
        <v>-12.289662</v>
      </c>
      <c r="I35" s="43">
        <f t="shared" si="3"/>
        <v>-12.452069</v>
      </c>
      <c r="M35" s="20"/>
      <c r="N35" s="88">
        <f t="shared" si="4"/>
        <v>0</v>
      </c>
      <c r="O35" s="88">
        <f t="shared" si="5"/>
        <v>0</v>
      </c>
      <c r="P35" s="43">
        <f t="shared" si="6"/>
        <v>0</v>
      </c>
      <c r="Q35" s="43">
        <f t="shared" si="7"/>
        <v>0</v>
      </c>
      <c r="R35" s="43">
        <f t="shared" si="8"/>
        <v>0</v>
      </c>
      <c r="S35" s="43">
        <f t="shared" si="9"/>
        <v>0</v>
      </c>
      <c r="T35" s="43">
        <f t="shared" si="10"/>
        <v>0</v>
      </c>
      <c r="U35" s="20"/>
    </row>
    <row r="36" spans="2:21" x14ac:dyDescent="0.25">
      <c r="B36" s="87">
        <v>33835000000</v>
      </c>
      <c r="C36" s="87">
        <v>-10.586679999999999</v>
      </c>
      <c r="D36" s="20"/>
      <c r="E36" s="88">
        <f t="shared" si="0"/>
        <v>34.255000000000003</v>
      </c>
      <c r="F36" s="87">
        <v>-10.532234000000001</v>
      </c>
      <c r="G36" s="43">
        <f t="shared" si="1"/>
        <v>-12.150741999999999</v>
      </c>
      <c r="H36" s="43">
        <f t="shared" si="2"/>
        <v>-12.231468</v>
      </c>
      <c r="I36" s="43">
        <f t="shared" si="3"/>
        <v>-12.471237</v>
      </c>
      <c r="M36" s="20"/>
      <c r="N36" s="88">
        <f t="shared" si="4"/>
        <v>0</v>
      </c>
      <c r="O36" s="88">
        <f t="shared" si="5"/>
        <v>0</v>
      </c>
      <c r="P36" s="43">
        <f t="shared" si="6"/>
        <v>0</v>
      </c>
      <c r="Q36" s="43">
        <f t="shared" si="7"/>
        <v>0</v>
      </c>
      <c r="R36" s="43">
        <f t="shared" si="8"/>
        <v>0</v>
      </c>
      <c r="S36" s="43">
        <f t="shared" si="9"/>
        <v>0</v>
      </c>
      <c r="T36" s="43">
        <f t="shared" si="10"/>
        <v>0</v>
      </c>
      <c r="U36" s="20"/>
    </row>
    <row r="37" spans="2:21" x14ac:dyDescent="0.25">
      <c r="B37" s="87">
        <v>33940000000</v>
      </c>
      <c r="C37" s="87">
        <v>-10.549357000000001</v>
      </c>
      <c r="D37" s="20"/>
      <c r="E37" s="88">
        <f t="shared" si="0"/>
        <v>34.36</v>
      </c>
      <c r="F37" s="87">
        <v>-10.512430999999999</v>
      </c>
      <c r="G37" s="43">
        <f t="shared" si="1"/>
        <v>-12.085456000000001</v>
      </c>
      <c r="H37" s="43">
        <f t="shared" si="2"/>
        <v>-12.194094</v>
      </c>
      <c r="I37" s="43">
        <f t="shared" si="3"/>
        <v>-12.454971</v>
      </c>
      <c r="M37" s="20"/>
      <c r="N37" s="88">
        <f t="shared" si="4"/>
        <v>0</v>
      </c>
      <c r="O37" s="88">
        <f t="shared" si="5"/>
        <v>0</v>
      </c>
      <c r="P37" s="43">
        <f t="shared" si="6"/>
        <v>0</v>
      </c>
      <c r="Q37" s="43">
        <f t="shared" si="7"/>
        <v>0</v>
      </c>
      <c r="R37" s="43">
        <f t="shared" si="8"/>
        <v>0</v>
      </c>
      <c r="S37" s="43">
        <f t="shared" si="9"/>
        <v>0</v>
      </c>
      <c r="T37" s="43">
        <f t="shared" si="10"/>
        <v>0</v>
      </c>
      <c r="U37" s="20"/>
    </row>
    <row r="38" spans="2:21" x14ac:dyDescent="0.25">
      <c r="B38" s="87">
        <v>34045000000</v>
      </c>
      <c r="C38" s="87">
        <v>-10.521831000000001</v>
      </c>
      <c r="D38" s="20"/>
      <c r="E38" s="88">
        <f t="shared" si="0"/>
        <v>34.465000000000003</v>
      </c>
      <c r="F38" s="87">
        <v>-10.493023000000001</v>
      </c>
      <c r="G38" s="43">
        <f t="shared" si="1"/>
        <v>-12.049519999999999</v>
      </c>
      <c r="H38" s="43">
        <f t="shared" si="2"/>
        <v>-12.188663</v>
      </c>
      <c r="I38" s="43">
        <f t="shared" si="3"/>
        <v>-12.442524000000001</v>
      </c>
      <c r="M38" s="20"/>
      <c r="N38" s="88">
        <f t="shared" si="4"/>
        <v>0</v>
      </c>
      <c r="O38" s="88">
        <f t="shared" si="5"/>
        <v>0</v>
      </c>
      <c r="P38" s="43">
        <f t="shared" si="6"/>
        <v>0</v>
      </c>
      <c r="Q38" s="43">
        <f t="shared" si="7"/>
        <v>0</v>
      </c>
      <c r="R38" s="43">
        <f t="shared" si="8"/>
        <v>0</v>
      </c>
      <c r="S38" s="43">
        <f t="shared" si="9"/>
        <v>0</v>
      </c>
      <c r="T38" s="43">
        <f t="shared" si="10"/>
        <v>0</v>
      </c>
      <c r="U38" s="20"/>
    </row>
    <row r="39" spans="2:21" x14ac:dyDescent="0.25">
      <c r="B39" s="87">
        <v>34150000000</v>
      </c>
      <c r="C39" s="87">
        <v>-10.555624999999999</v>
      </c>
      <c r="D39" s="20"/>
      <c r="E39" s="88">
        <f t="shared" si="0"/>
        <v>34.57</v>
      </c>
      <c r="F39" s="87">
        <v>-10.400582999999999</v>
      </c>
      <c r="G39" s="43">
        <f t="shared" si="1"/>
        <v>-12.021293</v>
      </c>
      <c r="H39" s="43">
        <f t="shared" si="2"/>
        <v>-12.170933</v>
      </c>
      <c r="I39" s="43">
        <f t="shared" si="3"/>
        <v>-12.401289</v>
      </c>
      <c r="M39" s="20"/>
      <c r="N39" s="88">
        <f t="shared" si="4"/>
        <v>0</v>
      </c>
      <c r="O39" s="88">
        <f t="shared" si="5"/>
        <v>0</v>
      </c>
      <c r="P39" s="43">
        <f t="shared" si="6"/>
        <v>0</v>
      </c>
      <c r="Q39" s="43">
        <f t="shared" si="7"/>
        <v>0</v>
      </c>
      <c r="R39" s="43">
        <f t="shared" si="8"/>
        <v>0</v>
      </c>
      <c r="S39" s="43">
        <f t="shared" si="9"/>
        <v>0</v>
      </c>
      <c r="T39" s="43">
        <f t="shared" si="10"/>
        <v>0</v>
      </c>
      <c r="U39" s="20"/>
    </row>
    <row r="40" spans="2:21" x14ac:dyDescent="0.25">
      <c r="B40" s="87">
        <v>34255000000</v>
      </c>
      <c r="C40" s="87">
        <v>-10.532234000000001</v>
      </c>
      <c r="D40" s="20"/>
      <c r="E40" s="88">
        <f t="shared" si="0"/>
        <v>34.674999999999997</v>
      </c>
      <c r="F40" s="87">
        <v>-10.507094</v>
      </c>
      <c r="G40" s="43">
        <f t="shared" si="1"/>
        <v>-11.995308</v>
      </c>
      <c r="H40" s="43">
        <f t="shared" si="2"/>
        <v>-12.129841000000001</v>
      </c>
      <c r="I40" s="43">
        <f t="shared" si="3"/>
        <v>-12.335770999999999</v>
      </c>
      <c r="M40" s="20"/>
      <c r="N40" s="88">
        <f t="shared" si="4"/>
        <v>0</v>
      </c>
      <c r="O40" s="88">
        <f t="shared" si="5"/>
        <v>0</v>
      </c>
      <c r="P40" s="43">
        <f t="shared" si="6"/>
        <v>0</v>
      </c>
      <c r="Q40" s="43">
        <f t="shared" si="7"/>
        <v>0</v>
      </c>
      <c r="R40" s="43">
        <f t="shared" si="8"/>
        <v>0</v>
      </c>
      <c r="S40" s="43">
        <f t="shared" si="9"/>
        <v>0</v>
      </c>
      <c r="T40" s="43">
        <f t="shared" si="10"/>
        <v>0</v>
      </c>
      <c r="U40" s="20"/>
    </row>
    <row r="41" spans="2:21" x14ac:dyDescent="0.25">
      <c r="B41" s="87">
        <v>34360000000</v>
      </c>
      <c r="C41" s="87">
        <v>-10.512430999999999</v>
      </c>
      <c r="D41" s="20"/>
      <c r="E41" s="88">
        <f t="shared" si="0"/>
        <v>34.78</v>
      </c>
      <c r="F41" s="87">
        <v>-10.602411</v>
      </c>
      <c r="G41" s="43">
        <f t="shared" si="1"/>
        <v>-11.993918000000001</v>
      </c>
      <c r="H41" s="43">
        <f t="shared" si="2"/>
        <v>-12.118762</v>
      </c>
      <c r="I41" s="43">
        <f t="shared" si="3"/>
        <v>-12.292213</v>
      </c>
      <c r="M41" s="20"/>
      <c r="N41" s="88">
        <f t="shared" si="4"/>
        <v>0</v>
      </c>
      <c r="O41" s="88">
        <f t="shared" si="5"/>
        <v>0</v>
      </c>
      <c r="P41" s="43">
        <f t="shared" si="6"/>
        <v>0</v>
      </c>
      <c r="Q41" s="43">
        <f t="shared" si="7"/>
        <v>0</v>
      </c>
      <c r="R41" s="43">
        <f t="shared" si="8"/>
        <v>0</v>
      </c>
      <c r="S41" s="43">
        <f t="shared" si="9"/>
        <v>0</v>
      </c>
      <c r="T41" s="43">
        <f t="shared" si="10"/>
        <v>0</v>
      </c>
      <c r="U41" s="20"/>
    </row>
    <row r="42" spans="2:21" x14ac:dyDescent="0.25">
      <c r="B42" s="87">
        <v>34465000000</v>
      </c>
      <c r="C42" s="87">
        <v>-10.493023000000001</v>
      </c>
      <c r="D42" s="20"/>
      <c r="E42" s="88">
        <f t="shared" si="0"/>
        <v>34.884999999999998</v>
      </c>
      <c r="F42" s="87">
        <v>-10.563876</v>
      </c>
      <c r="G42" s="43">
        <f t="shared" si="1"/>
        <v>-12.033156</v>
      </c>
      <c r="H42" s="43">
        <f t="shared" si="2"/>
        <v>-12.155423000000001</v>
      </c>
      <c r="I42" s="43">
        <f t="shared" si="3"/>
        <v>-12.204872999999999</v>
      </c>
      <c r="M42" s="20"/>
      <c r="N42" s="88">
        <f t="shared" si="4"/>
        <v>0</v>
      </c>
      <c r="O42" s="88">
        <f t="shared" si="5"/>
        <v>0</v>
      </c>
      <c r="P42" s="43">
        <f t="shared" si="6"/>
        <v>0</v>
      </c>
      <c r="Q42" s="43">
        <f t="shared" si="7"/>
        <v>0</v>
      </c>
      <c r="R42" s="43">
        <f t="shared" si="8"/>
        <v>0</v>
      </c>
      <c r="S42" s="43">
        <f t="shared" si="9"/>
        <v>0</v>
      </c>
      <c r="T42" s="43">
        <f t="shared" si="10"/>
        <v>0</v>
      </c>
      <c r="U42" s="20"/>
    </row>
    <row r="43" spans="2:21" x14ac:dyDescent="0.25">
      <c r="B43" s="87">
        <v>34570000000</v>
      </c>
      <c r="C43" s="87">
        <v>-10.400582999999999</v>
      </c>
      <c r="D43" s="20"/>
      <c r="E43" s="88">
        <f t="shared" si="0"/>
        <v>34.99</v>
      </c>
      <c r="F43" s="87">
        <v>-10.47212</v>
      </c>
      <c r="G43" s="43">
        <f t="shared" si="1"/>
        <v>-12.081557999999999</v>
      </c>
      <c r="H43" s="43">
        <f t="shared" si="2"/>
        <v>-12.212274000000001</v>
      </c>
      <c r="I43" s="43">
        <f t="shared" si="3"/>
        <v>-12.146004</v>
      </c>
      <c r="M43" s="20"/>
      <c r="N43" s="88">
        <f t="shared" si="4"/>
        <v>0</v>
      </c>
      <c r="O43" s="88">
        <f t="shared" si="5"/>
        <v>0</v>
      </c>
      <c r="P43" s="43">
        <f t="shared" si="6"/>
        <v>0</v>
      </c>
      <c r="Q43" s="43">
        <f t="shared" si="7"/>
        <v>0</v>
      </c>
      <c r="R43" s="43">
        <f t="shared" si="8"/>
        <v>0</v>
      </c>
      <c r="S43" s="43">
        <f t="shared" si="9"/>
        <v>0</v>
      </c>
      <c r="T43" s="43">
        <f t="shared" si="10"/>
        <v>0</v>
      </c>
      <c r="U43" s="20"/>
    </row>
    <row r="44" spans="2:21" x14ac:dyDescent="0.25">
      <c r="B44" s="87">
        <v>34675000000</v>
      </c>
      <c r="C44" s="87">
        <v>-10.507094</v>
      </c>
      <c r="D44" s="20"/>
      <c r="E44" s="88">
        <f t="shared" si="0"/>
        <v>35.094999999999999</v>
      </c>
      <c r="F44" s="87">
        <v>-10.276541</v>
      </c>
      <c r="G44" s="43">
        <f t="shared" si="1"/>
        <v>-12.146852000000001</v>
      </c>
      <c r="H44" s="43">
        <f t="shared" si="2"/>
        <v>-12.278554</v>
      </c>
      <c r="I44" s="43">
        <f t="shared" si="3"/>
        <v>-12.152393999999999</v>
      </c>
      <c r="M44" s="20"/>
      <c r="N44" s="88">
        <f t="shared" si="4"/>
        <v>0</v>
      </c>
      <c r="O44" s="88">
        <f t="shared" si="5"/>
        <v>0</v>
      </c>
      <c r="P44" s="43">
        <f t="shared" si="6"/>
        <v>0</v>
      </c>
      <c r="Q44" s="43">
        <f t="shared" si="7"/>
        <v>0</v>
      </c>
      <c r="R44" s="43">
        <f t="shared" si="8"/>
        <v>0</v>
      </c>
      <c r="S44" s="43">
        <f t="shared" si="9"/>
        <v>0</v>
      </c>
      <c r="T44" s="43">
        <f t="shared" si="10"/>
        <v>0</v>
      </c>
      <c r="U44" s="20"/>
    </row>
    <row r="45" spans="2:21" x14ac:dyDescent="0.25">
      <c r="B45" s="87">
        <v>34780000000</v>
      </c>
      <c r="C45" s="87">
        <v>-10.602411</v>
      </c>
      <c r="D45" s="20"/>
      <c r="E45" s="88">
        <f t="shared" si="0"/>
        <v>35.200000000000003</v>
      </c>
      <c r="F45" s="87">
        <v>-10.230420000000001</v>
      </c>
      <c r="G45" s="43">
        <f t="shared" si="1"/>
        <v>-12.183844000000001</v>
      </c>
      <c r="H45" s="43">
        <f t="shared" si="2"/>
        <v>-12.335665000000001</v>
      </c>
      <c r="I45" s="43">
        <f t="shared" si="3"/>
        <v>-12.215192999999999</v>
      </c>
      <c r="M45" s="20"/>
      <c r="N45" s="88">
        <f t="shared" si="4"/>
        <v>0</v>
      </c>
      <c r="O45" s="88">
        <f t="shared" si="5"/>
        <v>0</v>
      </c>
      <c r="P45" s="43">
        <f t="shared" si="6"/>
        <v>0</v>
      </c>
      <c r="Q45" s="43">
        <f t="shared" si="7"/>
        <v>0</v>
      </c>
      <c r="R45" s="43">
        <f t="shared" si="8"/>
        <v>0</v>
      </c>
      <c r="S45" s="43">
        <f t="shared" si="9"/>
        <v>0</v>
      </c>
      <c r="T45" s="43">
        <f t="shared" si="10"/>
        <v>0</v>
      </c>
      <c r="U45" s="20"/>
    </row>
    <row r="46" spans="2:21" x14ac:dyDescent="0.25">
      <c r="B46" s="87">
        <v>34885000000</v>
      </c>
      <c r="C46" s="87">
        <v>-10.563876</v>
      </c>
      <c r="D46" s="20"/>
      <c r="E46" s="88">
        <f t="shared" si="0"/>
        <v>35.305</v>
      </c>
      <c r="F46" s="87">
        <v>-10.098674000000001</v>
      </c>
      <c r="G46" s="43">
        <f t="shared" si="1"/>
        <v>-12.151503999999999</v>
      </c>
      <c r="H46" s="43">
        <f t="shared" si="2"/>
        <v>-12.416342999999999</v>
      </c>
      <c r="I46" s="43">
        <f t="shared" si="3"/>
        <v>-12.325604</v>
      </c>
      <c r="M46" s="20"/>
      <c r="N46" s="88">
        <f t="shared" si="4"/>
        <v>0</v>
      </c>
      <c r="O46" s="88">
        <f t="shared" si="5"/>
        <v>0</v>
      </c>
      <c r="P46" s="43">
        <f t="shared" si="6"/>
        <v>0</v>
      </c>
      <c r="Q46" s="43">
        <f t="shared" si="7"/>
        <v>0</v>
      </c>
      <c r="R46" s="43">
        <f t="shared" si="8"/>
        <v>0</v>
      </c>
      <c r="S46" s="43">
        <f t="shared" si="9"/>
        <v>0</v>
      </c>
      <c r="T46" s="43">
        <f t="shared" si="10"/>
        <v>0</v>
      </c>
      <c r="U46" s="20"/>
    </row>
    <row r="47" spans="2:21" x14ac:dyDescent="0.25">
      <c r="B47" s="87">
        <v>34990000000</v>
      </c>
      <c r="C47" s="87">
        <v>-10.47212</v>
      </c>
      <c r="D47" s="20"/>
      <c r="E47" s="88">
        <f t="shared" si="0"/>
        <v>35.409999999999997</v>
      </c>
      <c r="F47" s="87">
        <v>-9.9672909000000001</v>
      </c>
      <c r="G47" s="43">
        <f t="shared" si="1"/>
        <v>-12.114801999999999</v>
      </c>
      <c r="H47" s="43">
        <f t="shared" si="2"/>
        <v>-12.510374000000001</v>
      </c>
      <c r="I47" s="43">
        <f t="shared" si="3"/>
        <v>-12.488872000000001</v>
      </c>
      <c r="M47" s="20"/>
      <c r="N47" s="88">
        <f t="shared" si="4"/>
        <v>0</v>
      </c>
      <c r="O47" s="88">
        <f t="shared" si="5"/>
        <v>0</v>
      </c>
      <c r="P47" s="43">
        <f t="shared" si="6"/>
        <v>0</v>
      </c>
      <c r="Q47" s="43">
        <f t="shared" si="7"/>
        <v>0</v>
      </c>
      <c r="R47" s="43">
        <f t="shared" si="8"/>
        <v>0</v>
      </c>
      <c r="S47" s="43">
        <f t="shared" si="9"/>
        <v>0</v>
      </c>
      <c r="T47" s="43">
        <f t="shared" si="10"/>
        <v>0</v>
      </c>
      <c r="U47" s="20"/>
    </row>
    <row r="48" spans="2:21" x14ac:dyDescent="0.25">
      <c r="B48" s="87">
        <v>35095000000</v>
      </c>
      <c r="C48" s="87">
        <v>-10.276541</v>
      </c>
      <c r="D48" s="20"/>
      <c r="E48" s="88">
        <f t="shared" si="0"/>
        <v>35.515000000000001</v>
      </c>
      <c r="F48" s="87">
        <v>-9.8476315000000003</v>
      </c>
      <c r="G48" s="43">
        <f t="shared" si="1"/>
        <v>-12.071296999999999</v>
      </c>
      <c r="H48" s="43">
        <f t="shared" si="2"/>
        <v>-12.613167000000001</v>
      </c>
      <c r="I48" s="43">
        <f t="shared" si="3"/>
        <v>-12.671063999999999</v>
      </c>
      <c r="M48" s="20"/>
      <c r="N48" s="88">
        <f t="shared" si="4"/>
        <v>0</v>
      </c>
      <c r="O48" s="88">
        <f t="shared" si="5"/>
        <v>0</v>
      </c>
      <c r="P48" s="43">
        <f t="shared" si="6"/>
        <v>0</v>
      </c>
      <c r="Q48" s="43">
        <f t="shared" si="7"/>
        <v>0</v>
      </c>
      <c r="R48" s="43">
        <f t="shared" si="8"/>
        <v>0</v>
      </c>
      <c r="S48" s="43">
        <f t="shared" si="9"/>
        <v>0</v>
      </c>
      <c r="T48" s="43">
        <f t="shared" si="10"/>
        <v>0</v>
      </c>
      <c r="U48" s="20"/>
    </row>
    <row r="49" spans="2:21" x14ac:dyDescent="0.25">
      <c r="B49" s="87">
        <v>35200000000</v>
      </c>
      <c r="C49" s="87">
        <v>-10.230420000000001</v>
      </c>
      <c r="D49" s="20"/>
      <c r="E49" s="88">
        <f t="shared" si="0"/>
        <v>35.619999999999997</v>
      </c>
      <c r="F49" s="87">
        <v>-9.7546215000000007</v>
      </c>
      <c r="G49" s="43">
        <f t="shared" si="1"/>
        <v>-11.994799</v>
      </c>
      <c r="H49" s="43">
        <f t="shared" si="2"/>
        <v>-12.655275</v>
      </c>
      <c r="I49" s="43">
        <f t="shared" si="3"/>
        <v>-12.881834</v>
      </c>
      <c r="M49" s="20"/>
      <c r="N49" s="88">
        <f t="shared" si="4"/>
        <v>0</v>
      </c>
      <c r="O49" s="88">
        <f t="shared" si="5"/>
        <v>0</v>
      </c>
      <c r="P49" s="43">
        <f t="shared" si="6"/>
        <v>0</v>
      </c>
      <c r="Q49" s="43">
        <f t="shared" si="7"/>
        <v>0</v>
      </c>
      <c r="R49" s="43">
        <f t="shared" si="8"/>
        <v>0</v>
      </c>
      <c r="S49" s="43">
        <f t="shared" si="9"/>
        <v>0</v>
      </c>
      <c r="T49" s="43">
        <f t="shared" si="10"/>
        <v>0</v>
      </c>
      <c r="U49" s="20"/>
    </row>
    <row r="50" spans="2:21" x14ac:dyDescent="0.25">
      <c r="B50" s="87">
        <v>35305000000</v>
      </c>
      <c r="C50" s="87">
        <v>-10.098674000000001</v>
      </c>
      <c r="D50" s="20"/>
      <c r="E50" s="88">
        <f t="shared" si="0"/>
        <v>35.725000000000001</v>
      </c>
      <c r="F50" s="87">
        <v>-9.6385325999999996</v>
      </c>
      <c r="G50" s="43">
        <f t="shared" si="1"/>
        <v>-11.915710000000001</v>
      </c>
      <c r="H50" s="43">
        <f t="shared" si="2"/>
        <v>-12.693249</v>
      </c>
      <c r="I50" s="43">
        <f t="shared" si="3"/>
        <v>-13.083804000000001</v>
      </c>
      <c r="M50" s="20"/>
      <c r="N50" s="88">
        <f t="shared" si="4"/>
        <v>0</v>
      </c>
      <c r="O50" s="88">
        <f t="shared" si="5"/>
        <v>0</v>
      </c>
      <c r="P50" s="43">
        <f t="shared" si="6"/>
        <v>0</v>
      </c>
      <c r="Q50" s="43">
        <f t="shared" si="7"/>
        <v>0</v>
      </c>
      <c r="R50" s="43">
        <f t="shared" si="8"/>
        <v>0</v>
      </c>
      <c r="S50" s="43">
        <f t="shared" si="9"/>
        <v>0</v>
      </c>
      <c r="T50" s="43">
        <f t="shared" si="10"/>
        <v>0</v>
      </c>
      <c r="U50" s="20"/>
    </row>
    <row r="51" spans="2:21" x14ac:dyDescent="0.25">
      <c r="B51" s="87">
        <v>35410000000</v>
      </c>
      <c r="C51" s="87">
        <v>-9.9672909000000001</v>
      </c>
      <c r="D51" s="20"/>
      <c r="E51" s="88">
        <f t="shared" si="0"/>
        <v>35.83</v>
      </c>
      <c r="F51" s="87">
        <v>-9.5976543000000003</v>
      </c>
      <c r="G51" s="43">
        <f t="shared" si="1"/>
        <v>-11.82044</v>
      </c>
      <c r="H51" s="43">
        <f t="shared" si="2"/>
        <v>-12.678642999999999</v>
      </c>
      <c r="I51" s="43">
        <f t="shared" si="3"/>
        <v>-13.220812</v>
      </c>
      <c r="M51" s="20"/>
      <c r="N51" s="88">
        <f t="shared" si="4"/>
        <v>0</v>
      </c>
      <c r="O51" s="88">
        <f t="shared" si="5"/>
        <v>0</v>
      </c>
      <c r="P51" s="43">
        <f t="shared" si="6"/>
        <v>0</v>
      </c>
      <c r="Q51" s="43">
        <f t="shared" si="7"/>
        <v>0</v>
      </c>
      <c r="R51" s="43">
        <f t="shared" si="8"/>
        <v>0</v>
      </c>
      <c r="S51" s="43">
        <f t="shared" si="9"/>
        <v>0</v>
      </c>
      <c r="T51" s="43">
        <f t="shared" si="10"/>
        <v>0</v>
      </c>
      <c r="U51" s="20"/>
    </row>
    <row r="52" spans="2:21" x14ac:dyDescent="0.25">
      <c r="B52" s="87">
        <v>35515000000</v>
      </c>
      <c r="C52" s="87">
        <v>-9.8476315000000003</v>
      </c>
      <c r="D52" s="20"/>
      <c r="E52" s="88">
        <f t="shared" si="0"/>
        <v>35.935000000000002</v>
      </c>
      <c r="F52" s="87">
        <v>-9.5351628999999996</v>
      </c>
      <c r="G52" s="43">
        <f t="shared" si="1"/>
        <v>-11.718522</v>
      </c>
      <c r="H52" s="43">
        <f t="shared" si="2"/>
        <v>-12.607844999999999</v>
      </c>
      <c r="I52" s="43">
        <f t="shared" si="3"/>
        <v>-13.287393</v>
      </c>
      <c r="M52" s="20"/>
      <c r="N52" s="88">
        <f t="shared" si="4"/>
        <v>0</v>
      </c>
      <c r="O52" s="88">
        <f t="shared" si="5"/>
        <v>0</v>
      </c>
      <c r="P52" s="43">
        <f t="shared" si="6"/>
        <v>0</v>
      </c>
      <c r="Q52" s="43">
        <f t="shared" si="7"/>
        <v>0</v>
      </c>
      <c r="R52" s="43">
        <f t="shared" si="8"/>
        <v>0</v>
      </c>
      <c r="S52" s="43">
        <f t="shared" si="9"/>
        <v>0</v>
      </c>
      <c r="T52" s="43">
        <f t="shared" si="10"/>
        <v>0</v>
      </c>
      <c r="U52" s="20"/>
    </row>
    <row r="53" spans="2:21" x14ac:dyDescent="0.25">
      <c r="B53" s="87">
        <v>35620000000</v>
      </c>
      <c r="C53" s="87">
        <v>-9.7546215000000007</v>
      </c>
      <c r="D53" s="20"/>
      <c r="E53" s="88">
        <f t="shared" si="0"/>
        <v>36.04</v>
      </c>
      <c r="F53" s="87">
        <v>-9.5602169000000004</v>
      </c>
      <c r="G53" s="43">
        <f t="shared" si="1"/>
        <v>-11.658265999999999</v>
      </c>
      <c r="H53" s="43">
        <f t="shared" si="2"/>
        <v>-12.426905</v>
      </c>
      <c r="I53" s="43">
        <f t="shared" si="3"/>
        <v>-13.266363</v>
      </c>
      <c r="M53" s="20"/>
      <c r="N53" s="88">
        <f t="shared" si="4"/>
        <v>0</v>
      </c>
      <c r="O53" s="88">
        <f t="shared" si="5"/>
        <v>0</v>
      </c>
      <c r="P53" s="43">
        <f t="shared" si="6"/>
        <v>0</v>
      </c>
      <c r="Q53" s="43">
        <f t="shared" si="7"/>
        <v>0</v>
      </c>
      <c r="R53" s="43">
        <f t="shared" si="8"/>
        <v>0</v>
      </c>
      <c r="S53" s="43">
        <f t="shared" si="9"/>
        <v>0</v>
      </c>
      <c r="T53" s="43">
        <f t="shared" si="10"/>
        <v>0</v>
      </c>
      <c r="U53" s="20"/>
    </row>
    <row r="54" spans="2:21" x14ac:dyDescent="0.25">
      <c r="B54" s="87">
        <v>35725000000</v>
      </c>
      <c r="C54" s="87">
        <v>-9.6385325999999996</v>
      </c>
      <c r="D54" s="20"/>
      <c r="E54" s="88">
        <f t="shared" si="0"/>
        <v>36.145000000000003</v>
      </c>
      <c r="F54" s="87">
        <v>-9.5437888999999991</v>
      </c>
      <c r="G54" s="43">
        <f t="shared" si="1"/>
        <v>-11.571363</v>
      </c>
      <c r="H54" s="43">
        <f t="shared" si="2"/>
        <v>-12.22415</v>
      </c>
      <c r="I54" s="43">
        <f t="shared" si="3"/>
        <v>-13.175083000000001</v>
      </c>
      <c r="M54" s="20"/>
      <c r="N54" s="88">
        <f t="shared" si="4"/>
        <v>0</v>
      </c>
      <c r="O54" s="88">
        <f t="shared" si="5"/>
        <v>0</v>
      </c>
      <c r="P54" s="43">
        <f t="shared" si="6"/>
        <v>0</v>
      </c>
      <c r="Q54" s="43">
        <f t="shared" si="7"/>
        <v>0</v>
      </c>
      <c r="R54" s="43">
        <f t="shared" si="8"/>
        <v>0</v>
      </c>
      <c r="S54" s="43">
        <f t="shared" si="9"/>
        <v>0</v>
      </c>
      <c r="T54" s="43">
        <f t="shared" si="10"/>
        <v>0</v>
      </c>
      <c r="U54" s="20"/>
    </row>
    <row r="55" spans="2:21" x14ac:dyDescent="0.25">
      <c r="B55" s="87">
        <v>35830000000</v>
      </c>
      <c r="C55" s="87">
        <v>-9.5976543000000003</v>
      </c>
      <c r="D55" s="20"/>
      <c r="E55" s="88">
        <f t="shared" si="0"/>
        <v>36.25</v>
      </c>
      <c r="F55" s="87">
        <v>-9.5726604000000002</v>
      </c>
      <c r="G55" s="43">
        <f t="shared" si="1"/>
        <v>-11.476198</v>
      </c>
      <c r="H55" s="43">
        <f t="shared" si="2"/>
        <v>-12.062006</v>
      </c>
      <c r="I55" s="43">
        <f t="shared" si="3"/>
        <v>-13.012513999999999</v>
      </c>
      <c r="M55" s="20"/>
      <c r="N55" s="88">
        <f t="shared" si="4"/>
        <v>0</v>
      </c>
      <c r="O55" s="88">
        <f t="shared" si="5"/>
        <v>0</v>
      </c>
      <c r="P55" s="43">
        <f t="shared" si="6"/>
        <v>0</v>
      </c>
      <c r="Q55" s="43">
        <f t="shared" si="7"/>
        <v>0</v>
      </c>
      <c r="R55" s="43">
        <f t="shared" si="8"/>
        <v>0</v>
      </c>
      <c r="S55" s="43">
        <f t="shared" si="9"/>
        <v>0</v>
      </c>
      <c r="T55" s="43">
        <f t="shared" si="10"/>
        <v>0</v>
      </c>
      <c r="U55" s="20"/>
    </row>
    <row r="56" spans="2:21" x14ac:dyDescent="0.25">
      <c r="B56" s="87">
        <v>35935000000</v>
      </c>
      <c r="C56" s="87">
        <v>-9.5351628999999996</v>
      </c>
      <c r="E56" s="88">
        <f t="shared" si="0"/>
        <v>36.354999999999997</v>
      </c>
      <c r="F56" s="87">
        <v>-9.6339769000000004</v>
      </c>
      <c r="G56" s="43">
        <f t="shared" si="1"/>
        <v>-11.376060000000001</v>
      </c>
      <c r="H56" s="43">
        <f t="shared" si="2"/>
        <v>-11.916902</v>
      </c>
      <c r="I56" s="43">
        <f t="shared" si="3"/>
        <v>-12.792315</v>
      </c>
      <c r="N56" s="88">
        <f t="shared" si="4"/>
        <v>0</v>
      </c>
      <c r="O56" s="88">
        <f t="shared" si="5"/>
        <v>0</v>
      </c>
      <c r="P56" s="43">
        <f t="shared" si="6"/>
        <v>0</v>
      </c>
      <c r="Q56" s="43">
        <f t="shared" si="7"/>
        <v>0</v>
      </c>
      <c r="R56" s="43">
        <f t="shared" si="8"/>
        <v>0</v>
      </c>
      <c r="S56" s="43">
        <f t="shared" si="9"/>
        <v>0</v>
      </c>
      <c r="T56" s="43">
        <f t="shared" si="10"/>
        <v>0</v>
      </c>
    </row>
    <row r="57" spans="2:21" x14ac:dyDescent="0.25">
      <c r="B57" s="87">
        <v>36040000000</v>
      </c>
      <c r="C57" s="87">
        <v>-9.5602169000000004</v>
      </c>
      <c r="E57" s="88">
        <f t="shared" si="0"/>
        <v>36.46</v>
      </c>
      <c r="F57" s="87">
        <v>-9.6563777999999996</v>
      </c>
      <c r="G57" s="43">
        <f t="shared" si="1"/>
        <v>-11.293411000000001</v>
      </c>
      <c r="H57" s="43">
        <f t="shared" si="2"/>
        <v>-11.770014</v>
      </c>
      <c r="I57" s="43">
        <f t="shared" si="3"/>
        <v>-12.521692</v>
      </c>
      <c r="N57" s="88">
        <f t="shared" si="4"/>
        <v>0</v>
      </c>
      <c r="O57" s="88">
        <f t="shared" si="5"/>
        <v>0</v>
      </c>
      <c r="P57" s="43">
        <f t="shared" si="6"/>
        <v>0</v>
      </c>
      <c r="Q57" s="43">
        <f t="shared" si="7"/>
        <v>0</v>
      </c>
      <c r="R57" s="43">
        <f t="shared" si="8"/>
        <v>0</v>
      </c>
      <c r="S57" s="43">
        <f t="shared" si="9"/>
        <v>0</v>
      </c>
      <c r="T57" s="43">
        <f t="shared" si="10"/>
        <v>0</v>
      </c>
    </row>
    <row r="58" spans="2:21" x14ac:dyDescent="0.25">
      <c r="B58" s="87">
        <v>36145000000</v>
      </c>
      <c r="C58" s="87">
        <v>-9.5437888999999991</v>
      </c>
      <c r="E58" s="88">
        <f t="shared" si="0"/>
        <v>36.564999999999998</v>
      </c>
      <c r="F58" s="87">
        <v>-9.6591653999999991</v>
      </c>
      <c r="G58" s="43">
        <f t="shared" si="1"/>
        <v>-11.219182</v>
      </c>
      <c r="H58" s="43">
        <f t="shared" si="2"/>
        <v>-11.614402999999999</v>
      </c>
      <c r="I58" s="43">
        <f t="shared" si="3"/>
        <v>-12.226893</v>
      </c>
      <c r="N58" s="88">
        <f t="shared" si="4"/>
        <v>0</v>
      </c>
      <c r="O58" s="88">
        <f t="shared" si="5"/>
        <v>0</v>
      </c>
      <c r="P58" s="43">
        <f t="shared" si="6"/>
        <v>0</v>
      </c>
      <c r="Q58" s="43">
        <f t="shared" si="7"/>
        <v>0</v>
      </c>
      <c r="R58" s="43">
        <f t="shared" si="8"/>
        <v>0</v>
      </c>
      <c r="S58" s="43">
        <f t="shared" si="9"/>
        <v>0</v>
      </c>
      <c r="T58" s="43">
        <f t="shared" si="10"/>
        <v>0</v>
      </c>
    </row>
    <row r="59" spans="2:21" x14ac:dyDescent="0.25">
      <c r="B59" s="87">
        <v>36250000000</v>
      </c>
      <c r="C59" s="87">
        <v>-9.5726604000000002</v>
      </c>
      <c r="E59" s="88">
        <f t="shared" si="0"/>
        <v>36.67</v>
      </c>
      <c r="F59" s="87">
        <v>-9.7595968000000006</v>
      </c>
      <c r="G59" s="43">
        <f t="shared" si="1"/>
        <v>-11.166364</v>
      </c>
      <c r="H59" s="43">
        <f t="shared" si="2"/>
        <v>-11.469948</v>
      </c>
      <c r="I59" s="43">
        <f t="shared" si="3"/>
        <v>-11.942886</v>
      </c>
      <c r="N59" s="88">
        <f t="shared" si="4"/>
        <v>0</v>
      </c>
      <c r="O59" s="88">
        <f t="shared" si="5"/>
        <v>0</v>
      </c>
      <c r="P59" s="43">
        <f t="shared" si="6"/>
        <v>0</v>
      </c>
      <c r="Q59" s="43">
        <f t="shared" si="7"/>
        <v>0</v>
      </c>
      <c r="R59" s="43">
        <f t="shared" si="8"/>
        <v>0</v>
      </c>
      <c r="S59" s="43">
        <f t="shared" si="9"/>
        <v>0</v>
      </c>
      <c r="T59" s="43">
        <f t="shared" si="10"/>
        <v>0</v>
      </c>
    </row>
    <row r="60" spans="2:21" x14ac:dyDescent="0.25">
      <c r="B60" s="87">
        <v>36355000000</v>
      </c>
      <c r="C60" s="87">
        <v>-9.6339769000000004</v>
      </c>
      <c r="E60" s="88">
        <f t="shared" si="0"/>
        <v>36.774999999999999</v>
      </c>
      <c r="F60" s="87">
        <v>-9.7178506999999996</v>
      </c>
      <c r="G60" s="43">
        <f t="shared" si="1"/>
        <v>-11.095977</v>
      </c>
      <c r="H60" s="43">
        <f t="shared" si="2"/>
        <v>-11.370616999999999</v>
      </c>
      <c r="I60" s="43">
        <f t="shared" si="3"/>
        <v>-11.704521</v>
      </c>
      <c r="N60" s="88">
        <f t="shared" si="4"/>
        <v>0</v>
      </c>
      <c r="O60" s="88">
        <f t="shared" si="5"/>
        <v>0</v>
      </c>
      <c r="P60" s="43">
        <f t="shared" si="6"/>
        <v>0</v>
      </c>
      <c r="Q60" s="43">
        <f t="shared" si="7"/>
        <v>0</v>
      </c>
      <c r="R60" s="43">
        <f t="shared" si="8"/>
        <v>0</v>
      </c>
      <c r="S60" s="43">
        <f t="shared" si="9"/>
        <v>0</v>
      </c>
      <c r="T60" s="43">
        <f t="shared" si="10"/>
        <v>0</v>
      </c>
    </row>
    <row r="61" spans="2:21" x14ac:dyDescent="0.25">
      <c r="B61" s="87">
        <v>36460000000</v>
      </c>
      <c r="C61" s="87">
        <v>-9.6563777999999996</v>
      </c>
      <c r="E61" s="88">
        <f t="shared" si="0"/>
        <v>36.880000000000003</v>
      </c>
      <c r="F61" s="87">
        <v>-9.8984784999999995</v>
      </c>
      <c r="G61" s="43">
        <f t="shared" si="1"/>
        <v>-11.050025</v>
      </c>
      <c r="H61" s="43">
        <f t="shared" si="2"/>
        <v>-11.299288000000001</v>
      </c>
      <c r="I61" s="43">
        <f t="shared" si="3"/>
        <v>-11.479926000000001</v>
      </c>
      <c r="N61" s="88">
        <f t="shared" si="4"/>
        <v>0</v>
      </c>
      <c r="O61" s="88">
        <f t="shared" si="5"/>
        <v>0</v>
      </c>
      <c r="P61" s="43">
        <f t="shared" si="6"/>
        <v>0</v>
      </c>
      <c r="Q61" s="43">
        <f t="shared" si="7"/>
        <v>0</v>
      </c>
      <c r="R61" s="43">
        <f t="shared" si="8"/>
        <v>0</v>
      </c>
      <c r="S61" s="43">
        <f t="shared" si="9"/>
        <v>0</v>
      </c>
      <c r="T61" s="43">
        <f t="shared" si="10"/>
        <v>0</v>
      </c>
    </row>
    <row r="62" spans="2:21" x14ac:dyDescent="0.25">
      <c r="B62" s="87">
        <v>36565000000</v>
      </c>
      <c r="C62" s="87">
        <v>-9.6591653999999991</v>
      </c>
      <c r="E62" s="88">
        <f t="shared" si="0"/>
        <v>36.984999999999999</v>
      </c>
      <c r="F62" s="87">
        <v>-9.9966278000000006</v>
      </c>
      <c r="G62" s="43">
        <f t="shared" si="1"/>
        <v>-11.012465000000001</v>
      </c>
      <c r="H62" s="43">
        <f t="shared" si="2"/>
        <v>-11.198881999999999</v>
      </c>
      <c r="I62" s="43">
        <f t="shared" si="3"/>
        <v>-11.292785</v>
      </c>
      <c r="N62" s="88">
        <f t="shared" si="4"/>
        <v>0</v>
      </c>
      <c r="O62" s="88">
        <f t="shared" si="5"/>
        <v>0</v>
      </c>
      <c r="P62" s="43">
        <f t="shared" si="6"/>
        <v>0</v>
      </c>
      <c r="Q62" s="43">
        <f t="shared" si="7"/>
        <v>0</v>
      </c>
      <c r="R62" s="43">
        <f t="shared" si="8"/>
        <v>0</v>
      </c>
      <c r="S62" s="43">
        <f t="shared" si="9"/>
        <v>0</v>
      </c>
      <c r="T62" s="43">
        <f t="shared" si="10"/>
        <v>0</v>
      </c>
    </row>
    <row r="63" spans="2:21" x14ac:dyDescent="0.25">
      <c r="B63" s="87">
        <v>36670000000</v>
      </c>
      <c r="C63" s="87">
        <v>-9.7595968000000006</v>
      </c>
      <c r="E63" s="88">
        <f t="shared" si="0"/>
        <v>37.090000000000003</v>
      </c>
      <c r="F63" s="87">
        <v>-10.020651000000001</v>
      </c>
      <c r="G63" s="43">
        <f t="shared" si="1"/>
        <v>-10.995818</v>
      </c>
      <c r="H63" s="43">
        <f t="shared" si="2"/>
        <v>-11.144911</v>
      </c>
      <c r="I63" s="43">
        <f t="shared" si="3"/>
        <v>-11.154702</v>
      </c>
      <c r="N63" s="88">
        <f t="shared" si="4"/>
        <v>0</v>
      </c>
      <c r="O63" s="88">
        <f t="shared" si="5"/>
        <v>0</v>
      </c>
      <c r="P63" s="43">
        <f t="shared" si="6"/>
        <v>0</v>
      </c>
      <c r="Q63" s="43">
        <f t="shared" si="7"/>
        <v>0</v>
      </c>
      <c r="R63" s="43">
        <f t="shared" si="8"/>
        <v>0</v>
      </c>
      <c r="S63" s="43">
        <f t="shared" si="9"/>
        <v>0</v>
      </c>
      <c r="T63" s="43">
        <f t="shared" si="10"/>
        <v>0</v>
      </c>
    </row>
    <row r="64" spans="2:21" x14ac:dyDescent="0.25">
      <c r="B64" s="87">
        <v>36775000000</v>
      </c>
      <c r="C64" s="87">
        <v>-9.7178506999999996</v>
      </c>
      <c r="E64" s="88">
        <f t="shared" si="0"/>
        <v>37.195</v>
      </c>
      <c r="F64" s="87">
        <v>-10.120490999999999</v>
      </c>
      <c r="G64" s="43">
        <f t="shared" si="1"/>
        <v>-10.937805000000001</v>
      </c>
      <c r="H64" s="43">
        <f t="shared" si="2"/>
        <v>-11.103719999999999</v>
      </c>
      <c r="I64" s="43">
        <f t="shared" si="3"/>
        <v>-11.119318</v>
      </c>
      <c r="N64" s="88">
        <f t="shared" si="4"/>
        <v>0</v>
      </c>
      <c r="O64" s="88">
        <f t="shared" si="5"/>
        <v>0</v>
      </c>
      <c r="P64" s="43">
        <f t="shared" si="6"/>
        <v>0</v>
      </c>
      <c r="Q64" s="43">
        <f t="shared" si="7"/>
        <v>0</v>
      </c>
      <c r="R64" s="43">
        <f t="shared" si="8"/>
        <v>0</v>
      </c>
      <c r="S64" s="43">
        <f t="shared" si="9"/>
        <v>0</v>
      </c>
      <c r="T64" s="43">
        <f t="shared" si="10"/>
        <v>0</v>
      </c>
    </row>
    <row r="65" spans="2:20" x14ac:dyDescent="0.25">
      <c r="B65" s="87">
        <v>36880000000</v>
      </c>
      <c r="C65" s="87">
        <v>-9.8984784999999995</v>
      </c>
      <c r="E65" s="88">
        <f t="shared" si="0"/>
        <v>37.299999999999997</v>
      </c>
      <c r="F65" s="87">
        <v>-10.116066999999999</v>
      </c>
      <c r="G65" s="43">
        <f t="shared" si="1"/>
        <v>-10.886949</v>
      </c>
      <c r="H65" s="43">
        <f t="shared" si="2"/>
        <v>-11.137980000000001</v>
      </c>
      <c r="I65" s="43">
        <f t="shared" si="3"/>
        <v>-11.206979</v>
      </c>
      <c r="N65" s="88">
        <f t="shared" si="4"/>
        <v>0</v>
      </c>
      <c r="O65" s="88">
        <f t="shared" si="5"/>
        <v>0</v>
      </c>
      <c r="P65" s="43">
        <f t="shared" si="6"/>
        <v>0</v>
      </c>
      <c r="Q65" s="43">
        <f t="shared" si="7"/>
        <v>0</v>
      </c>
      <c r="R65" s="43">
        <f t="shared" si="8"/>
        <v>0</v>
      </c>
      <c r="S65" s="43">
        <f t="shared" si="9"/>
        <v>0</v>
      </c>
      <c r="T65" s="43">
        <f t="shared" si="10"/>
        <v>0</v>
      </c>
    </row>
    <row r="66" spans="2:20" x14ac:dyDescent="0.25">
      <c r="B66" s="87">
        <v>36985000000</v>
      </c>
      <c r="C66" s="87">
        <v>-9.9966278000000006</v>
      </c>
      <c r="E66" s="88">
        <f t="shared" si="0"/>
        <v>37.405000000000001</v>
      </c>
      <c r="F66" s="87">
        <v>-10.087643</v>
      </c>
      <c r="G66" s="43">
        <f t="shared" si="1"/>
        <v>-10.821331000000001</v>
      </c>
      <c r="H66" s="43">
        <f t="shared" si="2"/>
        <v>-11.227145999999999</v>
      </c>
      <c r="I66" s="43">
        <f t="shared" si="3"/>
        <v>-11.33686</v>
      </c>
      <c r="N66" s="88">
        <f t="shared" si="4"/>
        <v>0</v>
      </c>
      <c r="O66" s="88">
        <f t="shared" si="5"/>
        <v>0</v>
      </c>
      <c r="P66" s="43">
        <f t="shared" si="6"/>
        <v>0</v>
      </c>
      <c r="Q66" s="43">
        <f t="shared" si="7"/>
        <v>0</v>
      </c>
      <c r="R66" s="43">
        <f t="shared" si="8"/>
        <v>0</v>
      </c>
      <c r="S66" s="43">
        <f t="shared" si="9"/>
        <v>0</v>
      </c>
      <c r="T66" s="43">
        <f t="shared" si="10"/>
        <v>0</v>
      </c>
    </row>
    <row r="67" spans="2:20" x14ac:dyDescent="0.25">
      <c r="B67" s="87">
        <v>37090000000</v>
      </c>
      <c r="C67" s="87">
        <v>-10.020651000000001</v>
      </c>
      <c r="E67" s="88">
        <f t="shared" si="0"/>
        <v>37.51</v>
      </c>
      <c r="F67" s="87">
        <v>-10.091882</v>
      </c>
      <c r="G67" s="43">
        <f t="shared" si="1"/>
        <v>-10.760058000000001</v>
      </c>
      <c r="H67" s="43">
        <f t="shared" si="2"/>
        <v>-11.354507999999999</v>
      </c>
      <c r="I67" s="43">
        <f t="shared" si="3"/>
        <v>-11.531404</v>
      </c>
      <c r="N67" s="88">
        <f t="shared" si="4"/>
        <v>0</v>
      </c>
      <c r="O67" s="88">
        <f t="shared" si="5"/>
        <v>0</v>
      </c>
      <c r="P67" s="43">
        <f t="shared" si="6"/>
        <v>0</v>
      </c>
      <c r="Q67" s="43">
        <f t="shared" si="7"/>
        <v>0</v>
      </c>
      <c r="R67" s="43">
        <f t="shared" si="8"/>
        <v>0</v>
      </c>
      <c r="S67" s="43">
        <f t="shared" si="9"/>
        <v>0</v>
      </c>
      <c r="T67" s="43">
        <f t="shared" si="10"/>
        <v>0</v>
      </c>
    </row>
    <row r="68" spans="2:20" x14ac:dyDescent="0.25">
      <c r="B68" s="87">
        <v>37195000000</v>
      </c>
      <c r="C68" s="87">
        <v>-10.120490999999999</v>
      </c>
      <c r="E68" s="88">
        <f t="shared" si="0"/>
        <v>37.615000000000002</v>
      </c>
      <c r="F68" s="87">
        <v>-10.180014</v>
      </c>
      <c r="G68" s="43">
        <f t="shared" si="1"/>
        <v>-10.63677</v>
      </c>
      <c r="H68" s="43">
        <f t="shared" si="2"/>
        <v>-11.454921000000001</v>
      </c>
      <c r="I68" s="43">
        <f t="shared" si="3"/>
        <v>-11.745227</v>
      </c>
      <c r="N68" s="88">
        <f t="shared" si="4"/>
        <v>0</v>
      </c>
      <c r="O68" s="88">
        <f t="shared" si="5"/>
        <v>0</v>
      </c>
      <c r="P68" s="43">
        <f t="shared" si="6"/>
        <v>0</v>
      </c>
      <c r="Q68" s="43">
        <f t="shared" si="7"/>
        <v>0</v>
      </c>
      <c r="R68" s="43">
        <f t="shared" si="8"/>
        <v>0</v>
      </c>
      <c r="S68" s="43">
        <f t="shared" si="9"/>
        <v>0</v>
      </c>
      <c r="T68" s="43">
        <f t="shared" si="10"/>
        <v>0</v>
      </c>
    </row>
    <row r="69" spans="2:20" x14ac:dyDescent="0.25">
      <c r="B69" s="87">
        <v>37300000000</v>
      </c>
      <c r="C69" s="87">
        <v>-10.116066999999999</v>
      </c>
      <c r="E69" s="88">
        <f t="shared" ref="E69:E132" si="11">B73/1000000000</f>
        <v>37.72</v>
      </c>
      <c r="F69" s="87">
        <v>-10.246929</v>
      </c>
      <c r="G69" s="43">
        <f t="shared" ref="G69:G132" si="12">C279</f>
        <v>-10.51877</v>
      </c>
      <c r="H69" s="43">
        <f t="shared" ref="H69:H132" si="13">C485</f>
        <v>-11.495708</v>
      </c>
      <c r="I69" s="43">
        <f t="shared" ref="I69:I132" si="14">C691</f>
        <v>-12.000730000000001</v>
      </c>
      <c r="N69" s="88">
        <f t="shared" si="4"/>
        <v>0</v>
      </c>
      <c r="O69" s="88">
        <f t="shared" si="5"/>
        <v>0</v>
      </c>
      <c r="P69" s="43">
        <f t="shared" si="6"/>
        <v>0</v>
      </c>
      <c r="Q69" s="43">
        <f t="shared" si="7"/>
        <v>0</v>
      </c>
      <c r="R69" s="43">
        <f t="shared" si="8"/>
        <v>0</v>
      </c>
      <c r="S69" s="43">
        <f t="shared" si="9"/>
        <v>0</v>
      </c>
      <c r="T69" s="43">
        <f t="shared" si="10"/>
        <v>0</v>
      </c>
    </row>
    <row r="70" spans="2:20" x14ac:dyDescent="0.25">
      <c r="B70" s="87">
        <v>37405000000</v>
      </c>
      <c r="C70" s="87">
        <v>-10.087643</v>
      </c>
      <c r="E70" s="88">
        <f t="shared" si="11"/>
        <v>37.825000000000003</v>
      </c>
      <c r="F70" s="87">
        <v>-10.400482</v>
      </c>
      <c r="G70" s="43">
        <f t="shared" si="12"/>
        <v>-10.397557000000001</v>
      </c>
      <c r="H70" s="43">
        <f t="shared" si="13"/>
        <v>-11.484890999999999</v>
      </c>
      <c r="I70" s="43">
        <f t="shared" si="14"/>
        <v>-12.211299</v>
      </c>
      <c r="N70" s="88">
        <f t="shared" ref="N70:N133" si="15">K74/1000000000</f>
        <v>0</v>
      </c>
      <c r="O70" s="88">
        <f t="shared" ref="O70:O133" si="16">L74</f>
        <v>0</v>
      </c>
      <c r="P70" s="43">
        <f t="shared" ref="P70:P133" si="17">L280</f>
        <v>0</v>
      </c>
      <c r="Q70" s="43">
        <f t="shared" ref="Q70:Q133" si="18">L486</f>
        <v>0</v>
      </c>
      <c r="R70" s="43">
        <f t="shared" ref="R70:R133" si="19">L692</f>
        <v>0</v>
      </c>
      <c r="S70" s="43">
        <f t="shared" ref="S70:S133" si="20">L898</f>
        <v>0</v>
      </c>
      <c r="T70" s="43">
        <f t="shared" ref="T70:T133" si="21">L1104</f>
        <v>0</v>
      </c>
    </row>
    <row r="71" spans="2:20" x14ac:dyDescent="0.25">
      <c r="B71" s="87">
        <v>37510000000</v>
      </c>
      <c r="C71" s="87">
        <v>-10.091882</v>
      </c>
      <c r="E71" s="88">
        <f t="shared" si="11"/>
        <v>37.93</v>
      </c>
      <c r="F71" s="87">
        <v>-10.552227999999999</v>
      </c>
      <c r="G71" s="43">
        <f t="shared" si="12"/>
        <v>-10.317572</v>
      </c>
      <c r="H71" s="43">
        <f t="shared" si="13"/>
        <v>-11.447369</v>
      </c>
      <c r="I71" s="43">
        <f t="shared" si="14"/>
        <v>-12.403980000000001</v>
      </c>
      <c r="N71" s="88">
        <f t="shared" si="15"/>
        <v>0</v>
      </c>
      <c r="O71" s="88">
        <f t="shared" si="16"/>
        <v>0</v>
      </c>
      <c r="P71" s="43">
        <f t="shared" si="17"/>
        <v>0</v>
      </c>
      <c r="Q71" s="43">
        <f t="shared" si="18"/>
        <v>0</v>
      </c>
      <c r="R71" s="43">
        <f t="shared" si="19"/>
        <v>0</v>
      </c>
      <c r="S71" s="43">
        <f t="shared" si="20"/>
        <v>0</v>
      </c>
      <c r="T71" s="43">
        <f t="shared" si="21"/>
        <v>0</v>
      </c>
    </row>
    <row r="72" spans="2:20" x14ac:dyDescent="0.25">
      <c r="B72" s="87">
        <v>37615000000</v>
      </c>
      <c r="C72" s="87">
        <v>-10.180014</v>
      </c>
      <c r="E72" s="88">
        <f t="shared" si="11"/>
        <v>38.034999999999997</v>
      </c>
      <c r="F72" s="87">
        <v>-10.552685</v>
      </c>
      <c r="G72" s="43">
        <f t="shared" si="12"/>
        <v>-10.253375</v>
      </c>
      <c r="H72" s="43">
        <f t="shared" si="13"/>
        <v>-11.288834</v>
      </c>
      <c r="I72" s="43">
        <f t="shared" si="14"/>
        <v>-12.504175999999999</v>
      </c>
      <c r="N72" s="88">
        <f t="shared" si="15"/>
        <v>0</v>
      </c>
      <c r="O72" s="88">
        <f t="shared" si="16"/>
        <v>0</v>
      </c>
      <c r="P72" s="43">
        <f t="shared" si="17"/>
        <v>0</v>
      </c>
      <c r="Q72" s="43">
        <f t="shared" si="18"/>
        <v>0</v>
      </c>
      <c r="R72" s="43">
        <f t="shared" si="19"/>
        <v>0</v>
      </c>
      <c r="S72" s="43">
        <f t="shared" si="20"/>
        <v>0</v>
      </c>
      <c r="T72" s="43">
        <f t="shared" si="21"/>
        <v>0</v>
      </c>
    </row>
    <row r="73" spans="2:20" x14ac:dyDescent="0.25">
      <c r="B73" s="87">
        <v>37720000000</v>
      </c>
      <c r="C73" s="87">
        <v>-10.246929</v>
      </c>
      <c r="E73" s="88">
        <f t="shared" si="11"/>
        <v>38.14</v>
      </c>
      <c r="F73" s="87">
        <v>-10.504981000000001</v>
      </c>
      <c r="G73" s="43">
        <f t="shared" si="12"/>
        <v>-10.223083000000001</v>
      </c>
      <c r="H73" s="43">
        <f t="shared" si="13"/>
        <v>-11.136421</v>
      </c>
      <c r="I73" s="43">
        <f t="shared" si="14"/>
        <v>-12.588832</v>
      </c>
      <c r="N73" s="88">
        <f t="shared" si="15"/>
        <v>0</v>
      </c>
      <c r="O73" s="88">
        <f t="shared" si="16"/>
        <v>0</v>
      </c>
      <c r="P73" s="43">
        <f t="shared" si="17"/>
        <v>0</v>
      </c>
      <c r="Q73" s="43">
        <f t="shared" si="18"/>
        <v>0</v>
      </c>
      <c r="R73" s="43">
        <f t="shared" si="19"/>
        <v>0</v>
      </c>
      <c r="S73" s="43">
        <f t="shared" si="20"/>
        <v>0</v>
      </c>
      <c r="T73" s="43">
        <f t="shared" si="21"/>
        <v>0</v>
      </c>
    </row>
    <row r="74" spans="2:20" x14ac:dyDescent="0.25">
      <c r="B74" s="87">
        <v>37825000000</v>
      </c>
      <c r="C74" s="87">
        <v>-10.400482</v>
      </c>
      <c r="E74" s="88">
        <f t="shared" si="11"/>
        <v>38.244999999999997</v>
      </c>
      <c r="F74" s="87">
        <v>-10.568721</v>
      </c>
      <c r="G74" s="43">
        <f t="shared" si="12"/>
        <v>-10.247672</v>
      </c>
      <c r="H74" s="43">
        <f t="shared" si="13"/>
        <v>-11.038112</v>
      </c>
      <c r="I74" s="43">
        <f t="shared" si="14"/>
        <v>-12.62373</v>
      </c>
      <c r="N74" s="88">
        <f t="shared" si="15"/>
        <v>0</v>
      </c>
      <c r="O74" s="88">
        <f t="shared" si="16"/>
        <v>0</v>
      </c>
      <c r="P74" s="43">
        <f t="shared" si="17"/>
        <v>0</v>
      </c>
      <c r="Q74" s="43">
        <f t="shared" si="18"/>
        <v>0</v>
      </c>
      <c r="R74" s="43">
        <f t="shared" si="19"/>
        <v>0</v>
      </c>
      <c r="S74" s="43">
        <f t="shared" si="20"/>
        <v>0</v>
      </c>
      <c r="T74" s="43">
        <f t="shared" si="21"/>
        <v>0</v>
      </c>
    </row>
    <row r="75" spans="2:20" x14ac:dyDescent="0.25">
      <c r="B75" s="87">
        <v>37930000000</v>
      </c>
      <c r="C75" s="87">
        <v>-10.552227999999999</v>
      </c>
      <c r="E75" s="88">
        <f t="shared" si="11"/>
        <v>38.35</v>
      </c>
      <c r="F75" s="87">
        <v>-10.667049</v>
      </c>
      <c r="G75" s="43">
        <f t="shared" si="12"/>
        <v>-10.376592</v>
      </c>
      <c r="H75" s="43">
        <f t="shared" si="13"/>
        <v>-11.017552999999999</v>
      </c>
      <c r="I75" s="43">
        <f t="shared" si="14"/>
        <v>-12.788188</v>
      </c>
      <c r="N75" s="88">
        <f t="shared" si="15"/>
        <v>0</v>
      </c>
      <c r="O75" s="88">
        <f t="shared" si="16"/>
        <v>0</v>
      </c>
      <c r="P75" s="43">
        <f t="shared" si="17"/>
        <v>0</v>
      </c>
      <c r="Q75" s="43">
        <f t="shared" si="18"/>
        <v>0</v>
      </c>
      <c r="R75" s="43">
        <f t="shared" si="19"/>
        <v>0</v>
      </c>
      <c r="S75" s="43">
        <f t="shared" si="20"/>
        <v>0</v>
      </c>
      <c r="T75" s="43">
        <f t="shared" si="21"/>
        <v>0</v>
      </c>
    </row>
    <row r="76" spans="2:20" x14ac:dyDescent="0.25">
      <c r="B76" s="87">
        <v>38035000000</v>
      </c>
      <c r="C76" s="87">
        <v>-10.552685</v>
      </c>
      <c r="E76" s="88">
        <f t="shared" si="11"/>
        <v>38.454999999999998</v>
      </c>
      <c r="F76" s="87">
        <v>-10.658977999999999</v>
      </c>
      <c r="G76" s="43">
        <f t="shared" si="12"/>
        <v>-10.530601000000001</v>
      </c>
      <c r="H76" s="43">
        <f t="shared" si="13"/>
        <v>-11.069329</v>
      </c>
      <c r="I76" s="43">
        <f t="shared" si="14"/>
        <v>-12.927752</v>
      </c>
      <c r="N76" s="88">
        <f t="shared" si="15"/>
        <v>0</v>
      </c>
      <c r="O76" s="88">
        <f t="shared" si="16"/>
        <v>0</v>
      </c>
      <c r="P76" s="43">
        <f t="shared" si="17"/>
        <v>0</v>
      </c>
      <c r="Q76" s="43">
        <f t="shared" si="18"/>
        <v>0</v>
      </c>
      <c r="R76" s="43">
        <f t="shared" si="19"/>
        <v>0</v>
      </c>
      <c r="S76" s="43">
        <f t="shared" si="20"/>
        <v>0</v>
      </c>
      <c r="T76" s="43">
        <f t="shared" si="21"/>
        <v>0</v>
      </c>
    </row>
    <row r="77" spans="2:20" x14ac:dyDescent="0.25">
      <c r="B77" s="87">
        <v>38140000000</v>
      </c>
      <c r="C77" s="87">
        <v>-10.504981000000001</v>
      </c>
      <c r="E77" s="88">
        <f t="shared" si="11"/>
        <v>38.56</v>
      </c>
      <c r="F77" s="87">
        <v>-10.771592</v>
      </c>
      <c r="G77" s="43">
        <f t="shared" si="12"/>
        <v>-10.703915</v>
      </c>
      <c r="H77" s="43">
        <f t="shared" si="13"/>
        <v>-11.174103000000001</v>
      </c>
      <c r="I77" s="43">
        <f t="shared" si="14"/>
        <v>-13.189356999999999</v>
      </c>
      <c r="N77" s="88">
        <f t="shared" si="15"/>
        <v>0</v>
      </c>
      <c r="O77" s="88">
        <f t="shared" si="16"/>
        <v>0</v>
      </c>
      <c r="P77" s="43">
        <f t="shared" si="17"/>
        <v>0</v>
      </c>
      <c r="Q77" s="43">
        <f t="shared" si="18"/>
        <v>0</v>
      </c>
      <c r="R77" s="43">
        <f t="shared" si="19"/>
        <v>0</v>
      </c>
      <c r="S77" s="43">
        <f t="shared" si="20"/>
        <v>0</v>
      </c>
      <c r="T77" s="43">
        <f t="shared" si="21"/>
        <v>0</v>
      </c>
    </row>
    <row r="78" spans="2:20" x14ac:dyDescent="0.25">
      <c r="B78" s="87">
        <v>38245000000</v>
      </c>
      <c r="C78" s="87">
        <v>-10.568721</v>
      </c>
      <c r="E78" s="88">
        <f t="shared" si="11"/>
        <v>38.664999999999999</v>
      </c>
      <c r="F78" s="87">
        <v>-10.890670999999999</v>
      </c>
      <c r="G78" s="43">
        <f t="shared" si="12"/>
        <v>-10.866728</v>
      </c>
      <c r="H78" s="43">
        <f t="shared" si="13"/>
        <v>-11.338721</v>
      </c>
      <c r="I78" s="43">
        <f t="shared" si="14"/>
        <v>-13.336677</v>
      </c>
      <c r="N78" s="88">
        <f t="shared" si="15"/>
        <v>0</v>
      </c>
      <c r="O78" s="88">
        <f t="shared" si="16"/>
        <v>0</v>
      </c>
      <c r="P78" s="43">
        <f t="shared" si="17"/>
        <v>0</v>
      </c>
      <c r="Q78" s="43">
        <f t="shared" si="18"/>
        <v>0</v>
      </c>
      <c r="R78" s="43">
        <f t="shared" si="19"/>
        <v>0</v>
      </c>
      <c r="S78" s="43">
        <f t="shared" si="20"/>
        <v>0</v>
      </c>
      <c r="T78" s="43">
        <f t="shared" si="21"/>
        <v>0</v>
      </c>
    </row>
    <row r="79" spans="2:20" x14ac:dyDescent="0.25">
      <c r="B79" s="87">
        <v>38350000000</v>
      </c>
      <c r="C79" s="87">
        <v>-10.667049</v>
      </c>
      <c r="E79" s="88">
        <f t="shared" si="11"/>
        <v>38.770000000000003</v>
      </c>
      <c r="F79" s="87">
        <v>-11.122975</v>
      </c>
      <c r="G79" s="43">
        <f t="shared" si="12"/>
        <v>-11.047238</v>
      </c>
      <c r="H79" s="43">
        <f t="shared" si="13"/>
        <v>-11.651102</v>
      </c>
      <c r="I79" s="43">
        <f t="shared" si="14"/>
        <v>-13.504711</v>
      </c>
      <c r="N79" s="88">
        <f t="shared" si="15"/>
        <v>0</v>
      </c>
      <c r="O79" s="88">
        <f t="shared" si="16"/>
        <v>0</v>
      </c>
      <c r="P79" s="43">
        <f t="shared" si="17"/>
        <v>0</v>
      </c>
      <c r="Q79" s="43">
        <f t="shared" si="18"/>
        <v>0</v>
      </c>
      <c r="R79" s="43">
        <f t="shared" si="19"/>
        <v>0</v>
      </c>
      <c r="S79" s="43">
        <f t="shared" si="20"/>
        <v>0</v>
      </c>
      <c r="T79" s="43">
        <f t="shared" si="21"/>
        <v>0</v>
      </c>
    </row>
    <row r="80" spans="2:20" x14ac:dyDescent="0.25">
      <c r="B80" s="87">
        <v>38455000000</v>
      </c>
      <c r="C80" s="87">
        <v>-10.658977999999999</v>
      </c>
      <c r="E80" s="88">
        <f t="shared" si="11"/>
        <v>38.875</v>
      </c>
      <c r="F80" s="87">
        <v>-11.344336999999999</v>
      </c>
      <c r="G80" s="43">
        <f t="shared" si="12"/>
        <v>-11.297575999999999</v>
      </c>
      <c r="H80" s="43">
        <f t="shared" si="13"/>
        <v>-11.928203999999999</v>
      </c>
      <c r="I80" s="43">
        <f t="shared" si="14"/>
        <v>-13.743878</v>
      </c>
      <c r="N80" s="88">
        <f t="shared" si="15"/>
        <v>0</v>
      </c>
      <c r="O80" s="88">
        <f t="shared" si="16"/>
        <v>0</v>
      </c>
      <c r="P80" s="43">
        <f t="shared" si="17"/>
        <v>0</v>
      </c>
      <c r="Q80" s="43">
        <f t="shared" si="18"/>
        <v>0</v>
      </c>
      <c r="R80" s="43">
        <f t="shared" si="19"/>
        <v>0</v>
      </c>
      <c r="S80" s="43">
        <f t="shared" si="20"/>
        <v>0</v>
      </c>
      <c r="T80" s="43">
        <f t="shared" si="21"/>
        <v>0</v>
      </c>
    </row>
    <row r="81" spans="2:20" x14ac:dyDescent="0.25">
      <c r="B81" s="87">
        <v>38560000000</v>
      </c>
      <c r="C81" s="87">
        <v>-10.771592</v>
      </c>
      <c r="E81" s="88">
        <f t="shared" si="11"/>
        <v>38.979999999999997</v>
      </c>
      <c r="F81" s="87">
        <v>-11.40785</v>
      </c>
      <c r="G81" s="43">
        <f t="shared" si="12"/>
        <v>-11.525454999999999</v>
      </c>
      <c r="H81" s="43">
        <f t="shared" si="13"/>
        <v>-12.130095000000001</v>
      </c>
      <c r="I81" s="43">
        <f t="shared" si="14"/>
        <v>-13.947575000000001</v>
      </c>
      <c r="N81" s="88">
        <f t="shared" si="15"/>
        <v>0</v>
      </c>
      <c r="O81" s="88">
        <f t="shared" si="16"/>
        <v>0</v>
      </c>
      <c r="P81" s="43">
        <f t="shared" si="17"/>
        <v>0</v>
      </c>
      <c r="Q81" s="43">
        <f t="shared" si="18"/>
        <v>0</v>
      </c>
      <c r="R81" s="43">
        <f t="shared" si="19"/>
        <v>0</v>
      </c>
      <c r="S81" s="43">
        <f t="shared" si="20"/>
        <v>0</v>
      </c>
      <c r="T81" s="43">
        <f t="shared" si="21"/>
        <v>0</v>
      </c>
    </row>
    <row r="82" spans="2:20" x14ac:dyDescent="0.25">
      <c r="B82" s="87">
        <v>38665000000</v>
      </c>
      <c r="C82" s="87">
        <v>-10.890670999999999</v>
      </c>
      <c r="E82" s="88">
        <f t="shared" si="11"/>
        <v>39.085000000000001</v>
      </c>
      <c r="F82" s="87">
        <v>-11.505665</v>
      </c>
      <c r="G82" s="43">
        <f t="shared" si="12"/>
        <v>-11.726348</v>
      </c>
      <c r="H82" s="43">
        <f t="shared" si="13"/>
        <v>-12.261771</v>
      </c>
      <c r="I82" s="43">
        <f t="shared" si="14"/>
        <v>-13.99555</v>
      </c>
      <c r="N82" s="88">
        <f t="shared" si="15"/>
        <v>0</v>
      </c>
      <c r="O82" s="88">
        <f t="shared" si="16"/>
        <v>0</v>
      </c>
      <c r="P82" s="43">
        <f t="shared" si="17"/>
        <v>0</v>
      </c>
      <c r="Q82" s="43">
        <f t="shared" si="18"/>
        <v>0</v>
      </c>
      <c r="R82" s="43">
        <f t="shared" si="19"/>
        <v>0</v>
      </c>
      <c r="S82" s="43">
        <f t="shared" si="20"/>
        <v>0</v>
      </c>
      <c r="T82" s="43">
        <f t="shared" si="21"/>
        <v>0</v>
      </c>
    </row>
    <row r="83" spans="2:20" x14ac:dyDescent="0.25">
      <c r="B83" s="87">
        <v>38770000000</v>
      </c>
      <c r="C83" s="87">
        <v>-11.122975</v>
      </c>
      <c r="E83" s="88">
        <f t="shared" si="11"/>
        <v>39.19</v>
      </c>
      <c r="F83" s="87">
        <v>-11.699901000000001</v>
      </c>
      <c r="G83" s="43">
        <f t="shared" si="12"/>
        <v>-11.863773999999999</v>
      </c>
      <c r="H83" s="43">
        <f t="shared" si="13"/>
        <v>-12.417111</v>
      </c>
      <c r="I83" s="43">
        <f t="shared" si="14"/>
        <v>-14.124079999999999</v>
      </c>
      <c r="N83" s="88">
        <f t="shared" si="15"/>
        <v>0</v>
      </c>
      <c r="O83" s="88">
        <f t="shared" si="16"/>
        <v>0</v>
      </c>
      <c r="P83" s="43">
        <f t="shared" si="17"/>
        <v>0</v>
      </c>
      <c r="Q83" s="43">
        <f t="shared" si="18"/>
        <v>0</v>
      </c>
      <c r="R83" s="43">
        <f t="shared" si="19"/>
        <v>0</v>
      </c>
      <c r="S83" s="43">
        <f t="shared" si="20"/>
        <v>0</v>
      </c>
      <c r="T83" s="43">
        <f t="shared" si="21"/>
        <v>0</v>
      </c>
    </row>
    <row r="84" spans="2:20" x14ac:dyDescent="0.25">
      <c r="B84" s="87">
        <v>38875000000</v>
      </c>
      <c r="C84" s="87">
        <v>-11.344336999999999</v>
      </c>
      <c r="E84" s="88">
        <f t="shared" si="11"/>
        <v>39.295000000000002</v>
      </c>
      <c r="F84" s="87">
        <v>-11.758165999999999</v>
      </c>
      <c r="G84" s="43">
        <f t="shared" si="12"/>
        <v>-11.985848000000001</v>
      </c>
      <c r="H84" s="43">
        <f t="shared" si="13"/>
        <v>-12.56301</v>
      </c>
      <c r="I84" s="43">
        <f t="shared" si="14"/>
        <v>-14.189214</v>
      </c>
      <c r="N84" s="88">
        <f t="shared" si="15"/>
        <v>0</v>
      </c>
      <c r="O84" s="88">
        <f t="shared" si="16"/>
        <v>0</v>
      </c>
      <c r="P84" s="43">
        <f t="shared" si="17"/>
        <v>0</v>
      </c>
      <c r="Q84" s="43">
        <f t="shared" si="18"/>
        <v>0</v>
      </c>
      <c r="R84" s="43">
        <f t="shared" si="19"/>
        <v>0</v>
      </c>
      <c r="S84" s="43">
        <f t="shared" si="20"/>
        <v>0</v>
      </c>
      <c r="T84" s="43">
        <f t="shared" si="21"/>
        <v>0</v>
      </c>
    </row>
    <row r="85" spans="2:20" x14ac:dyDescent="0.25">
      <c r="B85" s="87">
        <v>38980000000</v>
      </c>
      <c r="C85" s="87">
        <v>-11.40785</v>
      </c>
      <c r="E85" s="88">
        <f t="shared" si="11"/>
        <v>39.4</v>
      </c>
      <c r="F85" s="87">
        <v>-11.751823999999999</v>
      </c>
      <c r="G85" s="43">
        <f t="shared" si="12"/>
        <v>-12.129726</v>
      </c>
      <c r="H85" s="43">
        <f t="shared" si="13"/>
        <v>-12.635719</v>
      </c>
      <c r="I85" s="43">
        <f t="shared" si="14"/>
        <v>-14.27026</v>
      </c>
      <c r="N85" s="88">
        <f t="shared" si="15"/>
        <v>0</v>
      </c>
      <c r="O85" s="88">
        <f t="shared" si="16"/>
        <v>0</v>
      </c>
      <c r="P85" s="43">
        <f t="shared" si="17"/>
        <v>0</v>
      </c>
      <c r="Q85" s="43">
        <f t="shared" si="18"/>
        <v>0</v>
      </c>
      <c r="R85" s="43">
        <f t="shared" si="19"/>
        <v>0</v>
      </c>
      <c r="S85" s="43">
        <f t="shared" si="20"/>
        <v>0</v>
      </c>
      <c r="T85" s="43">
        <f t="shared" si="21"/>
        <v>0</v>
      </c>
    </row>
    <row r="86" spans="2:20" x14ac:dyDescent="0.25">
      <c r="B86" s="87">
        <v>39085000000</v>
      </c>
      <c r="C86" s="87">
        <v>-11.505665</v>
      </c>
      <c r="E86" s="88">
        <f t="shared" si="11"/>
        <v>39.505000000000003</v>
      </c>
      <c r="F86" s="87">
        <v>-11.756092000000001</v>
      </c>
      <c r="G86" s="43">
        <f t="shared" si="12"/>
        <v>-12.322908</v>
      </c>
      <c r="H86" s="43">
        <f t="shared" si="13"/>
        <v>-12.593051000000001</v>
      </c>
      <c r="I86" s="43">
        <f t="shared" si="14"/>
        <v>-14.267275</v>
      </c>
      <c r="N86" s="88">
        <f t="shared" si="15"/>
        <v>0</v>
      </c>
      <c r="O86" s="88">
        <f t="shared" si="16"/>
        <v>0</v>
      </c>
      <c r="P86" s="43">
        <f t="shared" si="17"/>
        <v>0</v>
      </c>
      <c r="Q86" s="43">
        <f t="shared" si="18"/>
        <v>0</v>
      </c>
      <c r="R86" s="43">
        <f t="shared" si="19"/>
        <v>0</v>
      </c>
      <c r="S86" s="43">
        <f t="shared" si="20"/>
        <v>0</v>
      </c>
      <c r="T86" s="43">
        <f t="shared" si="21"/>
        <v>0</v>
      </c>
    </row>
    <row r="87" spans="2:20" x14ac:dyDescent="0.25">
      <c r="B87" s="87">
        <v>39190000000</v>
      </c>
      <c r="C87" s="87">
        <v>-11.699901000000001</v>
      </c>
      <c r="E87" s="88">
        <f t="shared" si="11"/>
        <v>39.61</v>
      </c>
      <c r="F87" s="87">
        <v>-11.786132</v>
      </c>
      <c r="G87" s="43">
        <f t="shared" si="12"/>
        <v>-12.404106000000001</v>
      </c>
      <c r="H87" s="43">
        <f t="shared" si="13"/>
        <v>-12.586078000000001</v>
      </c>
      <c r="I87" s="43">
        <f t="shared" si="14"/>
        <v>-14.084291</v>
      </c>
      <c r="N87" s="88">
        <f t="shared" si="15"/>
        <v>0</v>
      </c>
      <c r="O87" s="88">
        <f t="shared" si="16"/>
        <v>0</v>
      </c>
      <c r="P87" s="43">
        <f t="shared" si="17"/>
        <v>0</v>
      </c>
      <c r="Q87" s="43">
        <f t="shared" si="18"/>
        <v>0</v>
      </c>
      <c r="R87" s="43">
        <f t="shared" si="19"/>
        <v>0</v>
      </c>
      <c r="S87" s="43">
        <f t="shared" si="20"/>
        <v>0</v>
      </c>
      <c r="T87" s="43">
        <f t="shared" si="21"/>
        <v>0</v>
      </c>
    </row>
    <row r="88" spans="2:20" x14ac:dyDescent="0.25">
      <c r="B88" s="87">
        <v>39295000000</v>
      </c>
      <c r="C88" s="87">
        <v>-11.758165999999999</v>
      </c>
      <c r="E88" s="88">
        <f t="shared" si="11"/>
        <v>39.715000000000003</v>
      </c>
      <c r="F88" s="87">
        <v>-11.866021</v>
      </c>
      <c r="G88" s="43">
        <f t="shared" si="12"/>
        <v>-12.490140999999999</v>
      </c>
      <c r="H88" s="43">
        <f t="shared" si="13"/>
        <v>-12.645346</v>
      </c>
      <c r="I88" s="43">
        <f t="shared" si="14"/>
        <v>-13.906487</v>
      </c>
      <c r="N88" s="88">
        <f t="shared" si="15"/>
        <v>0</v>
      </c>
      <c r="O88" s="88">
        <f t="shared" si="16"/>
        <v>0</v>
      </c>
      <c r="P88" s="43">
        <f t="shared" si="17"/>
        <v>0</v>
      </c>
      <c r="Q88" s="43">
        <f t="shared" si="18"/>
        <v>0</v>
      </c>
      <c r="R88" s="43">
        <f t="shared" si="19"/>
        <v>0</v>
      </c>
      <c r="S88" s="43">
        <f t="shared" si="20"/>
        <v>0</v>
      </c>
      <c r="T88" s="43">
        <f t="shared" si="21"/>
        <v>0</v>
      </c>
    </row>
    <row r="89" spans="2:20" x14ac:dyDescent="0.25">
      <c r="B89" s="87">
        <v>39400000000</v>
      </c>
      <c r="C89" s="87">
        <v>-11.751823999999999</v>
      </c>
      <c r="E89" s="88">
        <f t="shared" si="11"/>
        <v>39.82</v>
      </c>
      <c r="F89" s="87">
        <v>-11.988669</v>
      </c>
      <c r="G89" s="43">
        <f t="shared" si="12"/>
        <v>-12.540433</v>
      </c>
      <c r="H89" s="43">
        <f t="shared" si="13"/>
        <v>-12.768212</v>
      </c>
      <c r="I89" s="43">
        <f t="shared" si="14"/>
        <v>-13.727592</v>
      </c>
      <c r="N89" s="88">
        <f t="shared" si="15"/>
        <v>0</v>
      </c>
      <c r="O89" s="88">
        <f t="shared" si="16"/>
        <v>0</v>
      </c>
      <c r="P89" s="43">
        <f t="shared" si="17"/>
        <v>0</v>
      </c>
      <c r="Q89" s="43">
        <f t="shared" si="18"/>
        <v>0</v>
      </c>
      <c r="R89" s="43">
        <f t="shared" si="19"/>
        <v>0</v>
      </c>
      <c r="S89" s="43">
        <f t="shared" si="20"/>
        <v>0</v>
      </c>
      <c r="T89" s="43">
        <f t="shared" si="21"/>
        <v>0</v>
      </c>
    </row>
    <row r="90" spans="2:20" x14ac:dyDescent="0.25">
      <c r="B90" s="87">
        <v>39505000000</v>
      </c>
      <c r="C90" s="87">
        <v>-11.756092000000001</v>
      </c>
      <c r="E90" s="88">
        <f t="shared" si="11"/>
        <v>39.924999999999997</v>
      </c>
      <c r="F90" s="87">
        <v>-12.040557</v>
      </c>
      <c r="G90" s="43">
        <f t="shared" si="12"/>
        <v>-12.589301000000001</v>
      </c>
      <c r="H90" s="43">
        <f t="shared" si="13"/>
        <v>-12.854729000000001</v>
      </c>
      <c r="I90" s="43">
        <f t="shared" si="14"/>
        <v>-13.565375</v>
      </c>
      <c r="N90" s="88">
        <f t="shared" si="15"/>
        <v>0</v>
      </c>
      <c r="O90" s="88">
        <f t="shared" si="16"/>
        <v>0</v>
      </c>
      <c r="P90" s="43">
        <f t="shared" si="17"/>
        <v>0</v>
      </c>
      <c r="Q90" s="43">
        <f t="shared" si="18"/>
        <v>0</v>
      </c>
      <c r="R90" s="43">
        <f t="shared" si="19"/>
        <v>0</v>
      </c>
      <c r="S90" s="43">
        <f t="shared" si="20"/>
        <v>0</v>
      </c>
      <c r="T90" s="43">
        <f t="shared" si="21"/>
        <v>0</v>
      </c>
    </row>
    <row r="91" spans="2:20" x14ac:dyDescent="0.25">
      <c r="B91" s="87">
        <v>39610000000</v>
      </c>
      <c r="C91" s="87">
        <v>-11.786132</v>
      </c>
      <c r="E91" s="88">
        <f t="shared" si="11"/>
        <v>40.03</v>
      </c>
      <c r="F91" s="87">
        <v>-12.185117</v>
      </c>
      <c r="G91" s="43">
        <f t="shared" si="12"/>
        <v>-12.599864</v>
      </c>
      <c r="H91" s="43">
        <f t="shared" si="13"/>
        <v>-12.956284999999999</v>
      </c>
      <c r="I91" s="43">
        <f t="shared" si="14"/>
        <v>-13.439173</v>
      </c>
      <c r="N91" s="88">
        <f t="shared" si="15"/>
        <v>0</v>
      </c>
      <c r="O91" s="88">
        <f t="shared" si="16"/>
        <v>0</v>
      </c>
      <c r="P91" s="43">
        <f t="shared" si="17"/>
        <v>0</v>
      </c>
      <c r="Q91" s="43">
        <f t="shared" si="18"/>
        <v>0</v>
      </c>
      <c r="R91" s="43">
        <f t="shared" si="19"/>
        <v>0</v>
      </c>
      <c r="S91" s="43">
        <f t="shared" si="20"/>
        <v>0</v>
      </c>
      <c r="T91" s="43">
        <f t="shared" si="21"/>
        <v>0</v>
      </c>
    </row>
    <row r="92" spans="2:20" x14ac:dyDescent="0.25">
      <c r="B92" s="87">
        <v>39715000000</v>
      </c>
      <c r="C92" s="87">
        <v>-11.866021</v>
      </c>
      <c r="E92" s="88">
        <f t="shared" si="11"/>
        <v>40.134999999999998</v>
      </c>
      <c r="F92" s="87">
        <v>-12.143198</v>
      </c>
      <c r="G92" s="43">
        <f t="shared" si="12"/>
        <v>-12.465399</v>
      </c>
      <c r="H92" s="43">
        <f t="shared" si="13"/>
        <v>-13.047349000000001</v>
      </c>
      <c r="I92" s="43">
        <f t="shared" si="14"/>
        <v>-13.427902</v>
      </c>
      <c r="N92" s="88">
        <f t="shared" si="15"/>
        <v>0</v>
      </c>
      <c r="O92" s="88">
        <f t="shared" si="16"/>
        <v>0</v>
      </c>
      <c r="P92" s="43">
        <f t="shared" si="17"/>
        <v>0</v>
      </c>
      <c r="Q92" s="43">
        <f t="shared" si="18"/>
        <v>0</v>
      </c>
      <c r="R92" s="43">
        <f t="shared" si="19"/>
        <v>0</v>
      </c>
      <c r="S92" s="43">
        <f t="shared" si="20"/>
        <v>0</v>
      </c>
      <c r="T92" s="43">
        <f t="shared" si="21"/>
        <v>0</v>
      </c>
    </row>
    <row r="93" spans="2:20" x14ac:dyDescent="0.25">
      <c r="B93" s="87">
        <v>39820000000</v>
      </c>
      <c r="C93" s="87">
        <v>-11.988669</v>
      </c>
      <c r="E93" s="88">
        <f t="shared" si="11"/>
        <v>40.24</v>
      </c>
      <c r="F93" s="87">
        <v>-12.173657</v>
      </c>
      <c r="G93" s="43">
        <f t="shared" si="12"/>
        <v>-12.273593</v>
      </c>
      <c r="H93" s="43">
        <f t="shared" si="13"/>
        <v>-13.1372</v>
      </c>
      <c r="I93" s="43">
        <f t="shared" si="14"/>
        <v>-13.534656999999999</v>
      </c>
      <c r="N93" s="88">
        <f t="shared" si="15"/>
        <v>0</v>
      </c>
      <c r="O93" s="88">
        <f t="shared" si="16"/>
        <v>0</v>
      </c>
      <c r="P93" s="43">
        <f t="shared" si="17"/>
        <v>0</v>
      </c>
      <c r="Q93" s="43">
        <f t="shared" si="18"/>
        <v>0</v>
      </c>
      <c r="R93" s="43">
        <f t="shared" si="19"/>
        <v>0</v>
      </c>
      <c r="S93" s="43">
        <f t="shared" si="20"/>
        <v>0</v>
      </c>
      <c r="T93" s="43">
        <f t="shared" si="21"/>
        <v>0</v>
      </c>
    </row>
    <row r="94" spans="2:20" x14ac:dyDescent="0.25">
      <c r="B94" s="87">
        <v>39925000000</v>
      </c>
      <c r="C94" s="87">
        <v>-12.040557</v>
      </c>
      <c r="E94" s="88">
        <f t="shared" si="11"/>
        <v>40.344999999999999</v>
      </c>
      <c r="F94" s="87">
        <v>-12.225300000000001</v>
      </c>
      <c r="G94" s="43">
        <f t="shared" si="12"/>
        <v>-12.096909999999999</v>
      </c>
      <c r="H94" s="43">
        <f t="shared" si="13"/>
        <v>-13.032724999999999</v>
      </c>
      <c r="I94" s="43">
        <f t="shared" si="14"/>
        <v>-13.719747</v>
      </c>
      <c r="N94" s="88">
        <f t="shared" si="15"/>
        <v>0</v>
      </c>
      <c r="O94" s="88">
        <f t="shared" si="16"/>
        <v>0</v>
      </c>
      <c r="P94" s="43">
        <f t="shared" si="17"/>
        <v>0</v>
      </c>
      <c r="Q94" s="43">
        <f t="shared" si="18"/>
        <v>0</v>
      </c>
      <c r="R94" s="43">
        <f t="shared" si="19"/>
        <v>0</v>
      </c>
      <c r="S94" s="43">
        <f t="shared" si="20"/>
        <v>0</v>
      </c>
      <c r="T94" s="43">
        <f t="shared" si="21"/>
        <v>0</v>
      </c>
    </row>
    <row r="95" spans="2:20" x14ac:dyDescent="0.25">
      <c r="B95" s="87">
        <v>40030000000</v>
      </c>
      <c r="C95" s="87">
        <v>-12.185117</v>
      </c>
      <c r="E95" s="88">
        <f t="shared" si="11"/>
        <v>40.450000000000003</v>
      </c>
      <c r="F95" s="87">
        <v>-12.194257</v>
      </c>
      <c r="G95" s="43">
        <f t="shared" si="12"/>
        <v>-11.91508</v>
      </c>
      <c r="H95" s="43">
        <f t="shared" si="13"/>
        <v>-12.898339999999999</v>
      </c>
      <c r="I95" s="43">
        <f t="shared" si="14"/>
        <v>-13.840583000000001</v>
      </c>
      <c r="N95" s="88">
        <f t="shared" si="15"/>
        <v>0</v>
      </c>
      <c r="O95" s="88">
        <f t="shared" si="16"/>
        <v>0</v>
      </c>
      <c r="P95" s="43">
        <f t="shared" si="17"/>
        <v>0</v>
      </c>
      <c r="Q95" s="43">
        <f t="shared" si="18"/>
        <v>0</v>
      </c>
      <c r="R95" s="43">
        <f t="shared" si="19"/>
        <v>0</v>
      </c>
      <c r="S95" s="43">
        <f t="shared" si="20"/>
        <v>0</v>
      </c>
      <c r="T95" s="43">
        <f t="shared" si="21"/>
        <v>0</v>
      </c>
    </row>
    <row r="96" spans="2:20" x14ac:dyDescent="0.25">
      <c r="B96" s="87">
        <v>40135000000</v>
      </c>
      <c r="C96" s="87">
        <v>-12.143198</v>
      </c>
      <c r="E96" s="88">
        <f t="shared" si="11"/>
        <v>40.555</v>
      </c>
      <c r="F96" s="87">
        <v>-12.136348999999999</v>
      </c>
      <c r="G96" s="43">
        <f t="shared" si="12"/>
        <v>-11.764435000000001</v>
      </c>
      <c r="H96" s="43">
        <f t="shared" si="13"/>
        <v>-12.7295</v>
      </c>
      <c r="I96" s="43">
        <f t="shared" si="14"/>
        <v>-13.800214</v>
      </c>
      <c r="N96" s="88">
        <f t="shared" si="15"/>
        <v>0</v>
      </c>
      <c r="O96" s="88">
        <f t="shared" si="16"/>
        <v>0</v>
      </c>
      <c r="P96" s="43">
        <f t="shared" si="17"/>
        <v>0</v>
      </c>
      <c r="Q96" s="43">
        <f t="shared" si="18"/>
        <v>0</v>
      </c>
      <c r="R96" s="43">
        <f t="shared" si="19"/>
        <v>0</v>
      </c>
      <c r="S96" s="43">
        <f t="shared" si="20"/>
        <v>0</v>
      </c>
      <c r="T96" s="43">
        <f t="shared" si="21"/>
        <v>0</v>
      </c>
    </row>
    <row r="97" spans="2:20" x14ac:dyDescent="0.25">
      <c r="B97" s="87">
        <v>40240000000</v>
      </c>
      <c r="C97" s="87">
        <v>-12.173657</v>
      </c>
      <c r="E97" s="88">
        <f t="shared" si="11"/>
        <v>40.659999999999997</v>
      </c>
      <c r="F97" s="87">
        <v>-12.072982</v>
      </c>
      <c r="G97" s="43">
        <f t="shared" si="12"/>
        <v>-11.640112999999999</v>
      </c>
      <c r="H97" s="43">
        <f t="shared" si="13"/>
        <v>-12.518489000000001</v>
      </c>
      <c r="I97" s="43">
        <f t="shared" si="14"/>
        <v>-13.642440000000001</v>
      </c>
      <c r="N97" s="88">
        <f t="shared" si="15"/>
        <v>0</v>
      </c>
      <c r="O97" s="88">
        <f t="shared" si="16"/>
        <v>0</v>
      </c>
      <c r="P97" s="43">
        <f t="shared" si="17"/>
        <v>0</v>
      </c>
      <c r="Q97" s="43">
        <f t="shared" si="18"/>
        <v>0</v>
      </c>
      <c r="R97" s="43">
        <f t="shared" si="19"/>
        <v>0</v>
      </c>
      <c r="S97" s="43">
        <f t="shared" si="20"/>
        <v>0</v>
      </c>
      <c r="T97" s="43">
        <f t="shared" si="21"/>
        <v>0</v>
      </c>
    </row>
    <row r="98" spans="2:20" x14ac:dyDescent="0.25">
      <c r="B98" s="87">
        <v>40345000000</v>
      </c>
      <c r="C98" s="87">
        <v>-12.225300000000001</v>
      </c>
      <c r="E98" s="88">
        <f t="shared" si="11"/>
        <v>40.765000000000001</v>
      </c>
      <c r="F98" s="87">
        <v>-11.934920999999999</v>
      </c>
      <c r="G98" s="43">
        <f t="shared" si="12"/>
        <v>-11.546925999999999</v>
      </c>
      <c r="H98" s="43">
        <f t="shared" si="13"/>
        <v>-12.263769</v>
      </c>
      <c r="I98" s="43">
        <f t="shared" si="14"/>
        <v>-13.410093</v>
      </c>
      <c r="N98" s="88">
        <f t="shared" si="15"/>
        <v>0</v>
      </c>
      <c r="O98" s="88">
        <f t="shared" si="16"/>
        <v>0</v>
      </c>
      <c r="P98" s="43">
        <f t="shared" si="17"/>
        <v>0</v>
      </c>
      <c r="Q98" s="43">
        <f t="shared" si="18"/>
        <v>0</v>
      </c>
      <c r="R98" s="43">
        <f t="shared" si="19"/>
        <v>0</v>
      </c>
      <c r="S98" s="43">
        <f t="shared" si="20"/>
        <v>0</v>
      </c>
      <c r="T98" s="43">
        <f t="shared" si="21"/>
        <v>0</v>
      </c>
    </row>
    <row r="99" spans="2:20" x14ac:dyDescent="0.25">
      <c r="B99" s="87">
        <v>40450000000</v>
      </c>
      <c r="C99" s="87">
        <v>-12.194257</v>
      </c>
      <c r="E99" s="88">
        <f t="shared" si="11"/>
        <v>40.869999999999997</v>
      </c>
      <c r="F99" s="87">
        <v>-11.827806000000001</v>
      </c>
      <c r="G99" s="43">
        <f t="shared" si="12"/>
        <v>-11.560205</v>
      </c>
      <c r="H99" s="43">
        <f t="shared" si="13"/>
        <v>-12.02495</v>
      </c>
      <c r="I99" s="43">
        <f t="shared" si="14"/>
        <v>-13.251586</v>
      </c>
      <c r="N99" s="88">
        <f t="shared" si="15"/>
        <v>0</v>
      </c>
      <c r="O99" s="88">
        <f t="shared" si="16"/>
        <v>0</v>
      </c>
      <c r="P99" s="43">
        <f t="shared" si="17"/>
        <v>0</v>
      </c>
      <c r="Q99" s="43">
        <f t="shared" si="18"/>
        <v>0</v>
      </c>
      <c r="R99" s="43">
        <f t="shared" si="19"/>
        <v>0</v>
      </c>
      <c r="S99" s="43">
        <f t="shared" si="20"/>
        <v>0</v>
      </c>
      <c r="T99" s="43">
        <f t="shared" si="21"/>
        <v>0</v>
      </c>
    </row>
    <row r="100" spans="2:20" x14ac:dyDescent="0.25">
      <c r="B100" s="87">
        <v>40555000000</v>
      </c>
      <c r="C100" s="87">
        <v>-12.136348999999999</v>
      </c>
      <c r="E100" s="88">
        <f t="shared" si="11"/>
        <v>40.975000000000001</v>
      </c>
      <c r="F100" s="87">
        <v>-11.773858000000001</v>
      </c>
      <c r="G100" s="43">
        <f t="shared" si="12"/>
        <v>-11.537053</v>
      </c>
      <c r="H100" s="43">
        <f t="shared" si="13"/>
        <v>-11.82841</v>
      </c>
      <c r="I100" s="43">
        <f t="shared" si="14"/>
        <v>-13.135693</v>
      </c>
      <c r="N100" s="88">
        <f t="shared" si="15"/>
        <v>0</v>
      </c>
      <c r="O100" s="88">
        <f t="shared" si="16"/>
        <v>0</v>
      </c>
      <c r="P100" s="43">
        <f t="shared" si="17"/>
        <v>0</v>
      </c>
      <c r="Q100" s="43">
        <f t="shared" si="18"/>
        <v>0</v>
      </c>
      <c r="R100" s="43">
        <f t="shared" si="19"/>
        <v>0</v>
      </c>
      <c r="S100" s="43">
        <f t="shared" si="20"/>
        <v>0</v>
      </c>
      <c r="T100" s="43">
        <f t="shared" si="21"/>
        <v>0</v>
      </c>
    </row>
    <row r="101" spans="2:20" x14ac:dyDescent="0.25">
      <c r="B101" s="87">
        <v>40660000000</v>
      </c>
      <c r="C101" s="87">
        <v>-12.072982</v>
      </c>
      <c r="E101" s="88">
        <f t="shared" si="11"/>
        <v>41.08</v>
      </c>
      <c r="F101" s="87">
        <v>-11.527256</v>
      </c>
      <c r="G101" s="43">
        <f t="shared" si="12"/>
        <v>-11.489869000000001</v>
      </c>
      <c r="H101" s="43">
        <f t="shared" si="13"/>
        <v>-11.767846</v>
      </c>
      <c r="I101" s="43">
        <f t="shared" si="14"/>
        <v>-12.973347</v>
      </c>
      <c r="N101" s="88">
        <f t="shared" si="15"/>
        <v>0</v>
      </c>
      <c r="O101" s="88">
        <f t="shared" si="16"/>
        <v>0</v>
      </c>
      <c r="P101" s="43">
        <f t="shared" si="17"/>
        <v>0</v>
      </c>
      <c r="Q101" s="43">
        <f t="shared" si="18"/>
        <v>0</v>
      </c>
      <c r="R101" s="43">
        <f t="shared" si="19"/>
        <v>0</v>
      </c>
      <c r="S101" s="43">
        <f t="shared" si="20"/>
        <v>0</v>
      </c>
      <c r="T101" s="43">
        <f t="shared" si="21"/>
        <v>0</v>
      </c>
    </row>
    <row r="102" spans="2:20" x14ac:dyDescent="0.25">
      <c r="B102" s="87">
        <v>40765000000</v>
      </c>
      <c r="C102" s="87">
        <v>-11.934920999999999</v>
      </c>
      <c r="E102" s="88">
        <f t="shared" si="11"/>
        <v>41.185000000000002</v>
      </c>
      <c r="F102" s="87">
        <v>-11.410824</v>
      </c>
      <c r="G102" s="43">
        <f t="shared" si="12"/>
        <v>-11.414655</v>
      </c>
      <c r="H102" s="43">
        <f t="shared" si="13"/>
        <v>-11.74512</v>
      </c>
      <c r="I102" s="43">
        <f t="shared" si="14"/>
        <v>-12.903708</v>
      </c>
      <c r="N102" s="88">
        <f t="shared" si="15"/>
        <v>0</v>
      </c>
      <c r="O102" s="88">
        <f t="shared" si="16"/>
        <v>0</v>
      </c>
      <c r="P102" s="43">
        <f t="shared" si="17"/>
        <v>0</v>
      </c>
      <c r="Q102" s="43">
        <f t="shared" si="18"/>
        <v>0</v>
      </c>
      <c r="R102" s="43">
        <f t="shared" si="19"/>
        <v>0</v>
      </c>
      <c r="S102" s="43">
        <f t="shared" si="20"/>
        <v>0</v>
      </c>
      <c r="T102" s="43">
        <f t="shared" si="21"/>
        <v>0</v>
      </c>
    </row>
    <row r="103" spans="2:20" x14ac:dyDescent="0.25">
      <c r="B103" s="87">
        <v>40870000000</v>
      </c>
      <c r="C103" s="87">
        <v>-11.827806000000001</v>
      </c>
      <c r="E103" s="88">
        <f t="shared" si="11"/>
        <v>41.29</v>
      </c>
      <c r="F103" s="87">
        <v>-11.379848000000001</v>
      </c>
      <c r="G103" s="43">
        <f t="shared" si="12"/>
        <v>-11.313124999999999</v>
      </c>
      <c r="H103" s="43">
        <f t="shared" si="13"/>
        <v>-11.751644000000001</v>
      </c>
      <c r="I103" s="43">
        <f t="shared" si="14"/>
        <v>-12.93526</v>
      </c>
      <c r="N103" s="88">
        <f t="shared" si="15"/>
        <v>0</v>
      </c>
      <c r="O103" s="88">
        <f t="shared" si="16"/>
        <v>0</v>
      </c>
      <c r="P103" s="43">
        <f t="shared" si="17"/>
        <v>0</v>
      </c>
      <c r="Q103" s="43">
        <f t="shared" si="18"/>
        <v>0</v>
      </c>
      <c r="R103" s="43">
        <f t="shared" si="19"/>
        <v>0</v>
      </c>
      <c r="S103" s="43">
        <f t="shared" si="20"/>
        <v>0</v>
      </c>
      <c r="T103" s="43">
        <f t="shared" si="21"/>
        <v>0</v>
      </c>
    </row>
    <row r="104" spans="2:20" x14ac:dyDescent="0.25">
      <c r="B104" s="87">
        <v>40975000000</v>
      </c>
      <c r="C104" s="87">
        <v>-11.773858000000001</v>
      </c>
      <c r="E104" s="88">
        <f t="shared" si="11"/>
        <v>41.395000000000003</v>
      </c>
      <c r="F104" s="87">
        <v>-11.202106000000001</v>
      </c>
      <c r="G104" s="43">
        <f t="shared" si="12"/>
        <v>-11.219154</v>
      </c>
      <c r="H104" s="43">
        <f t="shared" si="13"/>
        <v>-11.739663999999999</v>
      </c>
      <c r="I104" s="43">
        <f t="shared" si="14"/>
        <v>-12.924702999999999</v>
      </c>
      <c r="N104" s="88">
        <f t="shared" si="15"/>
        <v>0</v>
      </c>
      <c r="O104" s="88">
        <f t="shared" si="16"/>
        <v>0</v>
      </c>
      <c r="P104" s="43">
        <f t="shared" si="17"/>
        <v>0</v>
      </c>
      <c r="Q104" s="43">
        <f t="shared" si="18"/>
        <v>0</v>
      </c>
      <c r="R104" s="43">
        <f t="shared" si="19"/>
        <v>0</v>
      </c>
      <c r="S104" s="43">
        <f t="shared" si="20"/>
        <v>0</v>
      </c>
      <c r="T104" s="43">
        <f t="shared" si="21"/>
        <v>0</v>
      </c>
    </row>
    <row r="105" spans="2:20" x14ac:dyDescent="0.25">
      <c r="B105" s="87">
        <v>41080000000</v>
      </c>
      <c r="C105" s="87">
        <v>-11.527256</v>
      </c>
      <c r="E105" s="88">
        <f t="shared" si="11"/>
        <v>41.5</v>
      </c>
      <c r="F105" s="87">
        <v>-11.197762000000001</v>
      </c>
      <c r="G105" s="43">
        <f t="shared" si="12"/>
        <v>-11.1249</v>
      </c>
      <c r="H105" s="43">
        <f t="shared" si="13"/>
        <v>-11.706440000000001</v>
      </c>
      <c r="I105" s="43">
        <f t="shared" si="14"/>
        <v>-12.823785000000001</v>
      </c>
      <c r="N105" s="88">
        <f t="shared" si="15"/>
        <v>0</v>
      </c>
      <c r="O105" s="88">
        <f t="shared" si="16"/>
        <v>0</v>
      </c>
      <c r="P105" s="43">
        <f t="shared" si="17"/>
        <v>0</v>
      </c>
      <c r="Q105" s="43">
        <f t="shared" si="18"/>
        <v>0</v>
      </c>
      <c r="R105" s="43">
        <f t="shared" si="19"/>
        <v>0</v>
      </c>
      <c r="S105" s="43">
        <f t="shared" si="20"/>
        <v>0</v>
      </c>
      <c r="T105" s="43">
        <f t="shared" si="21"/>
        <v>0</v>
      </c>
    </row>
    <row r="106" spans="2:20" x14ac:dyDescent="0.25">
      <c r="B106" s="87">
        <v>41185000000</v>
      </c>
      <c r="C106" s="87">
        <v>-11.410824</v>
      </c>
      <c r="E106" s="88">
        <f t="shared" si="11"/>
        <v>41.604999999999997</v>
      </c>
      <c r="F106" s="87">
        <v>-11.009304999999999</v>
      </c>
      <c r="G106" s="43">
        <f t="shared" si="12"/>
        <v>-11.014441</v>
      </c>
      <c r="H106" s="43">
        <f t="shared" si="13"/>
        <v>-11.629859</v>
      </c>
      <c r="I106" s="43">
        <f t="shared" si="14"/>
        <v>-12.510752999999999</v>
      </c>
      <c r="N106" s="88">
        <f t="shared" si="15"/>
        <v>0</v>
      </c>
      <c r="O106" s="88">
        <f t="shared" si="16"/>
        <v>0</v>
      </c>
      <c r="P106" s="43">
        <f t="shared" si="17"/>
        <v>0</v>
      </c>
      <c r="Q106" s="43">
        <f t="shared" si="18"/>
        <v>0</v>
      </c>
      <c r="R106" s="43">
        <f t="shared" si="19"/>
        <v>0</v>
      </c>
      <c r="S106" s="43">
        <f t="shared" si="20"/>
        <v>0</v>
      </c>
      <c r="T106" s="43">
        <f t="shared" si="21"/>
        <v>0</v>
      </c>
    </row>
    <row r="107" spans="2:20" x14ac:dyDescent="0.25">
      <c r="B107" s="87">
        <v>41290000000</v>
      </c>
      <c r="C107" s="87">
        <v>-11.379848000000001</v>
      </c>
      <c r="E107" s="88">
        <f t="shared" si="11"/>
        <v>41.71</v>
      </c>
      <c r="F107" s="87">
        <v>-10.900748999999999</v>
      </c>
      <c r="G107" s="43">
        <f t="shared" si="12"/>
        <v>-10.903074999999999</v>
      </c>
      <c r="H107" s="43">
        <f t="shared" si="13"/>
        <v>-11.52721</v>
      </c>
      <c r="I107" s="43">
        <f t="shared" si="14"/>
        <v>-12.084887</v>
      </c>
      <c r="N107" s="88">
        <f t="shared" si="15"/>
        <v>0</v>
      </c>
      <c r="O107" s="88">
        <f t="shared" si="16"/>
        <v>0</v>
      </c>
      <c r="P107" s="43">
        <f t="shared" si="17"/>
        <v>0</v>
      </c>
      <c r="Q107" s="43">
        <f t="shared" si="18"/>
        <v>0</v>
      </c>
      <c r="R107" s="43">
        <f t="shared" si="19"/>
        <v>0</v>
      </c>
      <c r="S107" s="43">
        <f t="shared" si="20"/>
        <v>0</v>
      </c>
      <c r="T107" s="43">
        <f t="shared" si="21"/>
        <v>0</v>
      </c>
    </row>
    <row r="108" spans="2:20" x14ac:dyDescent="0.25">
      <c r="B108" s="87">
        <v>41395000000</v>
      </c>
      <c r="C108" s="87">
        <v>-11.202106000000001</v>
      </c>
      <c r="E108" s="88">
        <f t="shared" si="11"/>
        <v>41.814999999999998</v>
      </c>
      <c r="F108" s="87">
        <v>-10.890601999999999</v>
      </c>
      <c r="G108" s="43">
        <f t="shared" si="12"/>
        <v>-10.788713</v>
      </c>
      <c r="H108" s="43">
        <f t="shared" si="13"/>
        <v>-11.403896</v>
      </c>
      <c r="I108" s="43">
        <f t="shared" si="14"/>
        <v>-11.697094999999999</v>
      </c>
      <c r="N108" s="88">
        <f t="shared" si="15"/>
        <v>0</v>
      </c>
      <c r="O108" s="88">
        <f t="shared" si="16"/>
        <v>0</v>
      </c>
      <c r="P108" s="43">
        <f t="shared" si="17"/>
        <v>0</v>
      </c>
      <c r="Q108" s="43">
        <f t="shared" si="18"/>
        <v>0</v>
      </c>
      <c r="R108" s="43">
        <f t="shared" si="19"/>
        <v>0</v>
      </c>
      <c r="S108" s="43">
        <f t="shared" si="20"/>
        <v>0</v>
      </c>
      <c r="T108" s="43">
        <f t="shared" si="21"/>
        <v>0</v>
      </c>
    </row>
    <row r="109" spans="2:20" x14ac:dyDescent="0.25">
      <c r="B109" s="87">
        <v>41500000000</v>
      </c>
      <c r="C109" s="87">
        <v>-11.197762000000001</v>
      </c>
      <c r="E109" s="88">
        <f t="shared" si="11"/>
        <v>41.92</v>
      </c>
      <c r="F109" s="87">
        <v>-10.850842</v>
      </c>
      <c r="G109" s="43">
        <f t="shared" si="12"/>
        <v>-10.671322</v>
      </c>
      <c r="H109" s="43">
        <f t="shared" si="13"/>
        <v>-11.174875999999999</v>
      </c>
      <c r="I109" s="43">
        <f t="shared" si="14"/>
        <v>-11.291249000000001</v>
      </c>
      <c r="N109" s="88">
        <f t="shared" si="15"/>
        <v>0</v>
      </c>
      <c r="O109" s="88">
        <f t="shared" si="16"/>
        <v>0</v>
      </c>
      <c r="P109" s="43">
        <f t="shared" si="17"/>
        <v>0</v>
      </c>
      <c r="Q109" s="43">
        <f t="shared" si="18"/>
        <v>0</v>
      </c>
      <c r="R109" s="43">
        <f t="shared" si="19"/>
        <v>0</v>
      </c>
      <c r="S109" s="43">
        <f t="shared" si="20"/>
        <v>0</v>
      </c>
      <c r="T109" s="43">
        <f t="shared" si="21"/>
        <v>0</v>
      </c>
    </row>
    <row r="110" spans="2:20" x14ac:dyDescent="0.25">
      <c r="B110" s="87">
        <v>41605000000</v>
      </c>
      <c r="C110" s="87">
        <v>-11.009304999999999</v>
      </c>
      <c r="E110" s="88">
        <f t="shared" si="11"/>
        <v>42.024999999999999</v>
      </c>
      <c r="F110" s="87">
        <v>-10.793894</v>
      </c>
      <c r="G110" s="43">
        <f t="shared" si="12"/>
        <v>-10.555125</v>
      </c>
      <c r="H110" s="43">
        <f t="shared" si="13"/>
        <v>-10.900608999999999</v>
      </c>
      <c r="I110" s="43">
        <f t="shared" si="14"/>
        <v>-10.969196999999999</v>
      </c>
      <c r="N110" s="88">
        <f t="shared" si="15"/>
        <v>0</v>
      </c>
      <c r="O110" s="88">
        <f t="shared" si="16"/>
        <v>0</v>
      </c>
      <c r="P110" s="43">
        <f t="shared" si="17"/>
        <v>0</v>
      </c>
      <c r="Q110" s="43">
        <f t="shared" si="18"/>
        <v>0</v>
      </c>
      <c r="R110" s="43">
        <f t="shared" si="19"/>
        <v>0</v>
      </c>
      <c r="S110" s="43">
        <f t="shared" si="20"/>
        <v>0</v>
      </c>
      <c r="T110" s="43">
        <f t="shared" si="21"/>
        <v>0</v>
      </c>
    </row>
    <row r="111" spans="2:20" x14ac:dyDescent="0.25">
      <c r="B111" s="87">
        <v>41710000000</v>
      </c>
      <c r="C111" s="87">
        <v>-10.900748999999999</v>
      </c>
      <c r="E111" s="88">
        <f t="shared" si="11"/>
        <v>42.13</v>
      </c>
      <c r="F111" s="87">
        <v>-10.678693000000001</v>
      </c>
      <c r="G111" s="43">
        <f t="shared" si="12"/>
        <v>-10.416751</v>
      </c>
      <c r="H111" s="43">
        <f t="shared" si="13"/>
        <v>-10.637722999999999</v>
      </c>
      <c r="I111" s="43">
        <f t="shared" si="14"/>
        <v>-10.679919</v>
      </c>
      <c r="N111" s="88">
        <f t="shared" si="15"/>
        <v>0</v>
      </c>
      <c r="O111" s="88">
        <f t="shared" si="16"/>
        <v>0</v>
      </c>
      <c r="P111" s="43">
        <f t="shared" si="17"/>
        <v>0</v>
      </c>
      <c r="Q111" s="43">
        <f t="shared" si="18"/>
        <v>0</v>
      </c>
      <c r="R111" s="43">
        <f t="shared" si="19"/>
        <v>0</v>
      </c>
      <c r="S111" s="43">
        <f t="shared" si="20"/>
        <v>0</v>
      </c>
      <c r="T111" s="43">
        <f t="shared" si="21"/>
        <v>0</v>
      </c>
    </row>
    <row r="112" spans="2:20" x14ac:dyDescent="0.25">
      <c r="B112" s="87">
        <v>41815000000</v>
      </c>
      <c r="C112" s="87">
        <v>-10.890601999999999</v>
      </c>
      <c r="E112" s="88">
        <f t="shared" si="11"/>
        <v>42.234999999999999</v>
      </c>
      <c r="F112" s="87">
        <v>-10.586736</v>
      </c>
      <c r="G112" s="43">
        <f t="shared" si="12"/>
        <v>-10.280265999999999</v>
      </c>
      <c r="H112" s="43">
        <f t="shared" si="13"/>
        <v>-10.40231</v>
      </c>
      <c r="I112" s="43">
        <f t="shared" si="14"/>
        <v>-10.477402</v>
      </c>
      <c r="N112" s="88">
        <f t="shared" si="15"/>
        <v>0</v>
      </c>
      <c r="O112" s="88">
        <f t="shared" si="16"/>
        <v>0</v>
      </c>
      <c r="P112" s="43">
        <f t="shared" si="17"/>
        <v>0</v>
      </c>
      <c r="Q112" s="43">
        <f t="shared" si="18"/>
        <v>0</v>
      </c>
      <c r="R112" s="43">
        <f t="shared" si="19"/>
        <v>0</v>
      </c>
      <c r="S112" s="43">
        <f t="shared" si="20"/>
        <v>0</v>
      </c>
      <c r="T112" s="43">
        <f t="shared" si="21"/>
        <v>0</v>
      </c>
    </row>
    <row r="113" spans="2:20" x14ac:dyDescent="0.25">
      <c r="B113" s="87">
        <v>41920000000</v>
      </c>
      <c r="C113" s="87">
        <v>-10.850842</v>
      </c>
      <c r="E113" s="88">
        <f t="shared" si="11"/>
        <v>42.34</v>
      </c>
      <c r="F113" s="87">
        <v>-10.546872</v>
      </c>
      <c r="G113" s="43">
        <f t="shared" si="12"/>
        <v>-10.183579999999999</v>
      </c>
      <c r="H113" s="43">
        <f t="shared" si="13"/>
        <v>-10.248384</v>
      </c>
      <c r="I113" s="43">
        <f t="shared" si="14"/>
        <v>-10.346389</v>
      </c>
      <c r="N113" s="88">
        <f t="shared" si="15"/>
        <v>0</v>
      </c>
      <c r="O113" s="88">
        <f t="shared" si="16"/>
        <v>0</v>
      </c>
      <c r="P113" s="43">
        <f t="shared" si="17"/>
        <v>0</v>
      </c>
      <c r="Q113" s="43">
        <f t="shared" si="18"/>
        <v>0</v>
      </c>
      <c r="R113" s="43">
        <f t="shared" si="19"/>
        <v>0</v>
      </c>
      <c r="S113" s="43">
        <f t="shared" si="20"/>
        <v>0</v>
      </c>
      <c r="T113" s="43">
        <f t="shared" si="21"/>
        <v>0</v>
      </c>
    </row>
    <row r="114" spans="2:20" x14ac:dyDescent="0.25">
      <c r="B114" s="87">
        <v>42025000000</v>
      </c>
      <c r="C114" s="87">
        <v>-10.793894</v>
      </c>
      <c r="E114" s="88">
        <f t="shared" si="11"/>
        <v>42.445</v>
      </c>
      <c r="F114" s="87">
        <v>-10.520457</v>
      </c>
      <c r="G114" s="43">
        <f t="shared" si="12"/>
        <v>-10.097704999999999</v>
      </c>
      <c r="H114" s="43">
        <f t="shared" si="13"/>
        <v>-10.145948000000001</v>
      </c>
      <c r="I114" s="43">
        <f t="shared" si="14"/>
        <v>-10.286673</v>
      </c>
      <c r="N114" s="88">
        <f t="shared" si="15"/>
        <v>0</v>
      </c>
      <c r="O114" s="88">
        <f t="shared" si="16"/>
        <v>0</v>
      </c>
      <c r="P114" s="43">
        <f t="shared" si="17"/>
        <v>0</v>
      </c>
      <c r="Q114" s="43">
        <f t="shared" si="18"/>
        <v>0</v>
      </c>
      <c r="R114" s="43">
        <f t="shared" si="19"/>
        <v>0</v>
      </c>
      <c r="S114" s="43">
        <f t="shared" si="20"/>
        <v>0</v>
      </c>
      <c r="T114" s="43">
        <f t="shared" si="21"/>
        <v>0</v>
      </c>
    </row>
    <row r="115" spans="2:20" x14ac:dyDescent="0.25">
      <c r="B115" s="87">
        <v>42130000000</v>
      </c>
      <c r="C115" s="87">
        <v>-10.678693000000001</v>
      </c>
      <c r="E115" s="88">
        <f t="shared" si="11"/>
        <v>42.55</v>
      </c>
      <c r="F115" s="87">
        <v>-10.514284999999999</v>
      </c>
      <c r="G115" s="43">
        <f t="shared" si="12"/>
        <v>-10.041736999999999</v>
      </c>
      <c r="H115" s="43">
        <f t="shared" si="13"/>
        <v>-10.103191000000001</v>
      </c>
      <c r="I115" s="43">
        <f t="shared" si="14"/>
        <v>-10.286346999999999</v>
      </c>
      <c r="N115" s="88">
        <f t="shared" si="15"/>
        <v>0</v>
      </c>
      <c r="O115" s="88">
        <f t="shared" si="16"/>
        <v>0</v>
      </c>
      <c r="P115" s="43">
        <f t="shared" si="17"/>
        <v>0</v>
      </c>
      <c r="Q115" s="43">
        <f t="shared" si="18"/>
        <v>0</v>
      </c>
      <c r="R115" s="43">
        <f t="shared" si="19"/>
        <v>0</v>
      </c>
      <c r="S115" s="43">
        <f t="shared" si="20"/>
        <v>0</v>
      </c>
      <c r="T115" s="43">
        <f t="shared" si="21"/>
        <v>0</v>
      </c>
    </row>
    <row r="116" spans="2:20" x14ac:dyDescent="0.25">
      <c r="B116" s="87">
        <v>42235000000</v>
      </c>
      <c r="C116" s="87">
        <v>-10.586736</v>
      </c>
      <c r="E116" s="88">
        <f t="shared" si="11"/>
        <v>42.655000000000001</v>
      </c>
      <c r="F116" s="87">
        <v>-10.556983000000001</v>
      </c>
      <c r="G116" s="43">
        <f t="shared" si="12"/>
        <v>-10.000875000000001</v>
      </c>
      <c r="H116" s="43">
        <f t="shared" si="13"/>
        <v>-10.11871</v>
      </c>
      <c r="I116" s="43">
        <f t="shared" si="14"/>
        <v>-10.325011999999999</v>
      </c>
      <c r="N116" s="88">
        <f t="shared" si="15"/>
        <v>0</v>
      </c>
      <c r="O116" s="88">
        <f t="shared" si="16"/>
        <v>0</v>
      </c>
      <c r="P116" s="43">
        <f t="shared" si="17"/>
        <v>0</v>
      </c>
      <c r="Q116" s="43">
        <f t="shared" si="18"/>
        <v>0</v>
      </c>
      <c r="R116" s="43">
        <f t="shared" si="19"/>
        <v>0</v>
      </c>
      <c r="S116" s="43">
        <f t="shared" si="20"/>
        <v>0</v>
      </c>
      <c r="T116" s="43">
        <f t="shared" si="21"/>
        <v>0</v>
      </c>
    </row>
    <row r="117" spans="2:20" x14ac:dyDescent="0.25">
      <c r="B117" s="87">
        <v>42340000000</v>
      </c>
      <c r="C117" s="87">
        <v>-10.546872</v>
      </c>
      <c r="E117" s="88">
        <f t="shared" si="11"/>
        <v>42.76</v>
      </c>
      <c r="F117" s="87">
        <v>-10.528506</v>
      </c>
      <c r="G117" s="43">
        <f t="shared" si="12"/>
        <v>-9.9961690999999995</v>
      </c>
      <c r="H117" s="43">
        <f t="shared" si="13"/>
        <v>-10.143179</v>
      </c>
      <c r="I117" s="43">
        <f t="shared" si="14"/>
        <v>-10.405329999999999</v>
      </c>
      <c r="N117" s="88">
        <f t="shared" si="15"/>
        <v>0</v>
      </c>
      <c r="O117" s="88">
        <f t="shared" si="16"/>
        <v>0</v>
      </c>
      <c r="P117" s="43">
        <f t="shared" si="17"/>
        <v>0</v>
      </c>
      <c r="Q117" s="43">
        <f t="shared" si="18"/>
        <v>0</v>
      </c>
      <c r="R117" s="43">
        <f t="shared" si="19"/>
        <v>0</v>
      </c>
      <c r="S117" s="43">
        <f t="shared" si="20"/>
        <v>0</v>
      </c>
      <c r="T117" s="43">
        <f t="shared" si="21"/>
        <v>0</v>
      </c>
    </row>
    <row r="118" spans="2:20" x14ac:dyDescent="0.25">
      <c r="B118" s="87">
        <v>42445000000</v>
      </c>
      <c r="C118" s="87">
        <v>-10.520457</v>
      </c>
      <c r="E118" s="88">
        <f t="shared" si="11"/>
        <v>42.865000000000002</v>
      </c>
      <c r="F118" s="87">
        <v>-10.603236000000001</v>
      </c>
      <c r="G118" s="43">
        <f t="shared" si="12"/>
        <v>-10.037027</v>
      </c>
      <c r="H118" s="43">
        <f t="shared" si="13"/>
        <v>-10.197196</v>
      </c>
      <c r="I118" s="43">
        <f t="shared" si="14"/>
        <v>-10.539132</v>
      </c>
      <c r="N118" s="88">
        <f t="shared" si="15"/>
        <v>0</v>
      </c>
      <c r="O118" s="88">
        <f t="shared" si="16"/>
        <v>0</v>
      </c>
      <c r="P118" s="43">
        <f t="shared" si="17"/>
        <v>0</v>
      </c>
      <c r="Q118" s="43">
        <f t="shared" si="18"/>
        <v>0</v>
      </c>
      <c r="R118" s="43">
        <f t="shared" si="19"/>
        <v>0</v>
      </c>
      <c r="S118" s="43">
        <f t="shared" si="20"/>
        <v>0</v>
      </c>
      <c r="T118" s="43">
        <f t="shared" si="21"/>
        <v>0</v>
      </c>
    </row>
    <row r="119" spans="2:20" x14ac:dyDescent="0.25">
      <c r="B119" s="87">
        <v>42550000000</v>
      </c>
      <c r="C119" s="87">
        <v>-10.514284999999999</v>
      </c>
      <c r="E119" s="88">
        <f t="shared" si="11"/>
        <v>42.97</v>
      </c>
      <c r="F119" s="87">
        <v>-10.599833</v>
      </c>
      <c r="G119" s="43">
        <f t="shared" si="12"/>
        <v>-10.092241</v>
      </c>
      <c r="H119" s="43">
        <f t="shared" si="13"/>
        <v>-10.267296</v>
      </c>
      <c r="I119" s="43">
        <f t="shared" si="14"/>
        <v>-10.733568</v>
      </c>
      <c r="N119" s="88">
        <f t="shared" si="15"/>
        <v>0</v>
      </c>
      <c r="O119" s="88">
        <f t="shared" si="16"/>
        <v>0</v>
      </c>
      <c r="P119" s="43">
        <f t="shared" si="17"/>
        <v>0</v>
      </c>
      <c r="Q119" s="43">
        <f t="shared" si="18"/>
        <v>0</v>
      </c>
      <c r="R119" s="43">
        <f t="shared" si="19"/>
        <v>0</v>
      </c>
      <c r="S119" s="43">
        <f t="shared" si="20"/>
        <v>0</v>
      </c>
      <c r="T119" s="43">
        <f t="shared" si="21"/>
        <v>0</v>
      </c>
    </row>
    <row r="120" spans="2:20" x14ac:dyDescent="0.25">
      <c r="B120" s="87">
        <v>42655000000</v>
      </c>
      <c r="C120" s="87">
        <v>-10.556983000000001</v>
      </c>
      <c r="E120" s="88">
        <f t="shared" si="11"/>
        <v>43.075000000000003</v>
      </c>
      <c r="F120" s="87">
        <v>-10.66783</v>
      </c>
      <c r="G120" s="43">
        <f t="shared" si="12"/>
        <v>-10.142191</v>
      </c>
      <c r="H120" s="43">
        <f t="shared" si="13"/>
        <v>-10.318125</v>
      </c>
      <c r="I120" s="43">
        <f t="shared" si="14"/>
        <v>-10.979433999999999</v>
      </c>
      <c r="N120" s="88">
        <f t="shared" si="15"/>
        <v>0</v>
      </c>
      <c r="O120" s="88">
        <f t="shared" si="16"/>
        <v>0</v>
      </c>
      <c r="P120" s="43">
        <f t="shared" si="17"/>
        <v>0</v>
      </c>
      <c r="Q120" s="43">
        <f t="shared" si="18"/>
        <v>0</v>
      </c>
      <c r="R120" s="43">
        <f t="shared" si="19"/>
        <v>0</v>
      </c>
      <c r="S120" s="43">
        <f t="shared" si="20"/>
        <v>0</v>
      </c>
      <c r="T120" s="43">
        <f t="shared" si="21"/>
        <v>0</v>
      </c>
    </row>
    <row r="121" spans="2:20" x14ac:dyDescent="0.25">
      <c r="B121" s="87">
        <v>42760000000</v>
      </c>
      <c r="C121" s="87">
        <v>-10.528506</v>
      </c>
      <c r="E121" s="88">
        <f t="shared" si="11"/>
        <v>43.18</v>
      </c>
      <c r="F121" s="87">
        <v>-10.659681000000001</v>
      </c>
      <c r="G121" s="43">
        <f t="shared" si="12"/>
        <v>-10.215654000000001</v>
      </c>
      <c r="H121" s="43">
        <f t="shared" si="13"/>
        <v>-10.450789</v>
      </c>
      <c r="I121" s="43">
        <f t="shared" si="14"/>
        <v>-11.319713</v>
      </c>
      <c r="N121" s="88">
        <f t="shared" si="15"/>
        <v>0</v>
      </c>
      <c r="O121" s="88">
        <f t="shared" si="16"/>
        <v>0</v>
      </c>
      <c r="P121" s="43">
        <f t="shared" si="17"/>
        <v>0</v>
      </c>
      <c r="Q121" s="43">
        <f t="shared" si="18"/>
        <v>0</v>
      </c>
      <c r="R121" s="43">
        <f t="shared" si="19"/>
        <v>0</v>
      </c>
      <c r="S121" s="43">
        <f t="shared" si="20"/>
        <v>0</v>
      </c>
      <c r="T121" s="43">
        <f t="shared" si="21"/>
        <v>0</v>
      </c>
    </row>
    <row r="122" spans="2:20" x14ac:dyDescent="0.25">
      <c r="B122" s="87">
        <v>42865000000</v>
      </c>
      <c r="C122" s="87">
        <v>-10.603236000000001</v>
      </c>
      <c r="E122" s="88">
        <f t="shared" si="11"/>
        <v>43.284999999999997</v>
      </c>
      <c r="F122" s="87">
        <v>-10.540705000000001</v>
      </c>
      <c r="G122" s="43">
        <f t="shared" si="12"/>
        <v>-10.297857</v>
      </c>
      <c r="H122" s="43">
        <f t="shared" si="13"/>
        <v>-10.689133999999999</v>
      </c>
      <c r="I122" s="43">
        <f t="shared" si="14"/>
        <v>-11.681784</v>
      </c>
      <c r="N122" s="88">
        <f t="shared" si="15"/>
        <v>0</v>
      </c>
      <c r="O122" s="88">
        <f t="shared" si="16"/>
        <v>0</v>
      </c>
      <c r="P122" s="43">
        <f t="shared" si="17"/>
        <v>0</v>
      </c>
      <c r="Q122" s="43">
        <f t="shared" si="18"/>
        <v>0</v>
      </c>
      <c r="R122" s="43">
        <f t="shared" si="19"/>
        <v>0</v>
      </c>
      <c r="S122" s="43">
        <f t="shared" si="20"/>
        <v>0</v>
      </c>
      <c r="T122" s="43">
        <f t="shared" si="21"/>
        <v>0</v>
      </c>
    </row>
    <row r="123" spans="2:20" x14ac:dyDescent="0.25">
      <c r="B123" s="87">
        <v>42970000000</v>
      </c>
      <c r="C123" s="87">
        <v>-10.599833</v>
      </c>
      <c r="E123" s="88">
        <f t="shared" si="11"/>
        <v>43.39</v>
      </c>
      <c r="F123" s="87">
        <v>-10.455208000000001</v>
      </c>
      <c r="G123" s="43">
        <f t="shared" si="12"/>
        <v>-10.429273999999999</v>
      </c>
      <c r="H123" s="43">
        <f t="shared" si="13"/>
        <v>-10.975339</v>
      </c>
      <c r="I123" s="43">
        <f t="shared" si="14"/>
        <v>-12.00723</v>
      </c>
      <c r="N123" s="88">
        <f t="shared" si="15"/>
        <v>0</v>
      </c>
      <c r="O123" s="88">
        <f t="shared" si="16"/>
        <v>0</v>
      </c>
      <c r="P123" s="43">
        <f t="shared" si="17"/>
        <v>0</v>
      </c>
      <c r="Q123" s="43">
        <f t="shared" si="18"/>
        <v>0</v>
      </c>
      <c r="R123" s="43">
        <f t="shared" si="19"/>
        <v>0</v>
      </c>
      <c r="S123" s="43">
        <f t="shared" si="20"/>
        <v>0</v>
      </c>
      <c r="T123" s="43">
        <f t="shared" si="21"/>
        <v>0</v>
      </c>
    </row>
    <row r="124" spans="2:20" x14ac:dyDescent="0.25">
      <c r="B124" s="87">
        <v>43075000000</v>
      </c>
      <c r="C124" s="87">
        <v>-10.66783</v>
      </c>
      <c r="E124" s="88">
        <f t="shared" si="11"/>
        <v>43.494999999999997</v>
      </c>
      <c r="F124" s="87">
        <v>-10.538003</v>
      </c>
      <c r="G124" s="43">
        <f t="shared" si="12"/>
        <v>-10.567587</v>
      </c>
      <c r="H124" s="43">
        <f t="shared" si="13"/>
        <v>-11.252124999999999</v>
      </c>
      <c r="I124" s="43">
        <f t="shared" si="14"/>
        <v>-12.221080000000001</v>
      </c>
      <c r="N124" s="88">
        <f t="shared" si="15"/>
        <v>0</v>
      </c>
      <c r="O124" s="88">
        <f t="shared" si="16"/>
        <v>0</v>
      </c>
      <c r="P124" s="43">
        <f t="shared" si="17"/>
        <v>0</v>
      </c>
      <c r="Q124" s="43">
        <f t="shared" si="18"/>
        <v>0</v>
      </c>
      <c r="R124" s="43">
        <f t="shared" si="19"/>
        <v>0</v>
      </c>
      <c r="S124" s="43">
        <f t="shared" si="20"/>
        <v>0</v>
      </c>
      <c r="T124" s="43">
        <f t="shared" si="21"/>
        <v>0</v>
      </c>
    </row>
    <row r="125" spans="2:20" x14ac:dyDescent="0.25">
      <c r="B125" s="87">
        <v>43180000000</v>
      </c>
      <c r="C125" s="87">
        <v>-10.659681000000001</v>
      </c>
      <c r="E125" s="88">
        <f t="shared" si="11"/>
        <v>43.6</v>
      </c>
      <c r="F125" s="87">
        <v>-10.60167</v>
      </c>
      <c r="G125" s="43">
        <f t="shared" si="12"/>
        <v>-10.710027999999999</v>
      </c>
      <c r="H125" s="43">
        <f t="shared" si="13"/>
        <v>-11.495981</v>
      </c>
      <c r="I125" s="43">
        <f t="shared" si="14"/>
        <v>-12.262824999999999</v>
      </c>
      <c r="N125" s="88">
        <f t="shared" si="15"/>
        <v>0</v>
      </c>
      <c r="O125" s="88">
        <f t="shared" si="16"/>
        <v>0</v>
      </c>
      <c r="P125" s="43">
        <f t="shared" si="17"/>
        <v>0</v>
      </c>
      <c r="Q125" s="43">
        <f t="shared" si="18"/>
        <v>0</v>
      </c>
      <c r="R125" s="43">
        <f t="shared" si="19"/>
        <v>0</v>
      </c>
      <c r="S125" s="43">
        <f t="shared" si="20"/>
        <v>0</v>
      </c>
      <c r="T125" s="43">
        <f t="shared" si="21"/>
        <v>0</v>
      </c>
    </row>
    <row r="126" spans="2:20" x14ac:dyDescent="0.25">
      <c r="B126" s="87">
        <v>43285000000</v>
      </c>
      <c r="C126" s="87">
        <v>-10.540705000000001</v>
      </c>
      <c r="E126" s="88">
        <f t="shared" si="11"/>
        <v>43.704999999999998</v>
      </c>
      <c r="F126" s="87">
        <v>-10.698107</v>
      </c>
      <c r="G126" s="43">
        <f t="shared" si="12"/>
        <v>-10.843273</v>
      </c>
      <c r="H126" s="43">
        <f t="shared" si="13"/>
        <v>-11.645182999999999</v>
      </c>
      <c r="I126" s="43">
        <f t="shared" si="14"/>
        <v>-12.227444</v>
      </c>
      <c r="N126" s="88">
        <f t="shared" si="15"/>
        <v>0</v>
      </c>
      <c r="O126" s="88">
        <f t="shared" si="16"/>
        <v>0</v>
      </c>
      <c r="P126" s="43">
        <f t="shared" si="17"/>
        <v>0</v>
      </c>
      <c r="Q126" s="43">
        <f t="shared" si="18"/>
        <v>0</v>
      </c>
      <c r="R126" s="43">
        <f t="shared" si="19"/>
        <v>0</v>
      </c>
      <c r="S126" s="43">
        <f t="shared" si="20"/>
        <v>0</v>
      </c>
      <c r="T126" s="43">
        <f t="shared" si="21"/>
        <v>0</v>
      </c>
    </row>
    <row r="127" spans="2:20" x14ac:dyDescent="0.25">
      <c r="B127" s="87">
        <v>43390000000</v>
      </c>
      <c r="C127" s="87">
        <v>-10.455208000000001</v>
      </c>
      <c r="E127" s="88">
        <f t="shared" si="11"/>
        <v>43.81</v>
      </c>
      <c r="F127" s="87">
        <v>-10.831985</v>
      </c>
      <c r="G127" s="43">
        <f t="shared" si="12"/>
        <v>-10.932321999999999</v>
      </c>
      <c r="H127" s="43">
        <f t="shared" si="13"/>
        <v>-11.71604</v>
      </c>
      <c r="I127" s="43">
        <f t="shared" si="14"/>
        <v>-12.132638</v>
      </c>
      <c r="N127" s="88">
        <f t="shared" si="15"/>
        <v>0</v>
      </c>
      <c r="O127" s="88">
        <f t="shared" si="16"/>
        <v>0</v>
      </c>
      <c r="P127" s="43">
        <f t="shared" si="17"/>
        <v>0</v>
      </c>
      <c r="Q127" s="43">
        <f t="shared" si="18"/>
        <v>0</v>
      </c>
      <c r="R127" s="43">
        <f t="shared" si="19"/>
        <v>0</v>
      </c>
      <c r="S127" s="43">
        <f t="shared" si="20"/>
        <v>0</v>
      </c>
      <c r="T127" s="43">
        <f t="shared" si="21"/>
        <v>0</v>
      </c>
    </row>
    <row r="128" spans="2:20" x14ac:dyDescent="0.25">
      <c r="B128" s="87">
        <v>43495000000</v>
      </c>
      <c r="C128" s="87">
        <v>-10.538003</v>
      </c>
      <c r="E128" s="88">
        <f t="shared" si="11"/>
        <v>43.914999999999999</v>
      </c>
      <c r="F128" s="87">
        <v>-10.962714999999999</v>
      </c>
      <c r="G128" s="43">
        <f t="shared" si="12"/>
        <v>-10.964356</v>
      </c>
      <c r="H128" s="43">
        <f t="shared" si="13"/>
        <v>-11.640478</v>
      </c>
      <c r="I128" s="43">
        <f t="shared" si="14"/>
        <v>-11.904686</v>
      </c>
      <c r="N128" s="88">
        <f t="shared" si="15"/>
        <v>0</v>
      </c>
      <c r="O128" s="88">
        <f t="shared" si="16"/>
        <v>0</v>
      </c>
      <c r="P128" s="43">
        <f t="shared" si="17"/>
        <v>0</v>
      </c>
      <c r="Q128" s="43">
        <f t="shared" si="18"/>
        <v>0</v>
      </c>
      <c r="R128" s="43">
        <f t="shared" si="19"/>
        <v>0</v>
      </c>
      <c r="S128" s="43">
        <f t="shared" si="20"/>
        <v>0</v>
      </c>
      <c r="T128" s="43">
        <f t="shared" si="21"/>
        <v>0</v>
      </c>
    </row>
    <row r="129" spans="2:20" x14ac:dyDescent="0.25">
      <c r="B129" s="87">
        <v>43600000000</v>
      </c>
      <c r="C129" s="87">
        <v>-10.60167</v>
      </c>
      <c r="E129" s="88">
        <f t="shared" si="11"/>
        <v>44.02</v>
      </c>
      <c r="F129" s="87">
        <v>-10.985467</v>
      </c>
      <c r="G129" s="43">
        <f t="shared" si="12"/>
        <v>-10.942356</v>
      </c>
      <c r="H129" s="43">
        <f t="shared" si="13"/>
        <v>-11.450831000000001</v>
      </c>
      <c r="I129" s="43">
        <f t="shared" si="14"/>
        <v>-11.617893</v>
      </c>
      <c r="N129" s="88">
        <f t="shared" si="15"/>
        <v>0</v>
      </c>
      <c r="O129" s="88">
        <f t="shared" si="16"/>
        <v>0</v>
      </c>
      <c r="P129" s="43">
        <f t="shared" si="17"/>
        <v>0</v>
      </c>
      <c r="Q129" s="43">
        <f t="shared" si="18"/>
        <v>0</v>
      </c>
      <c r="R129" s="43">
        <f t="shared" si="19"/>
        <v>0</v>
      </c>
      <c r="S129" s="43">
        <f t="shared" si="20"/>
        <v>0</v>
      </c>
      <c r="T129" s="43">
        <f t="shared" si="21"/>
        <v>0</v>
      </c>
    </row>
    <row r="130" spans="2:20" x14ac:dyDescent="0.25">
      <c r="B130" s="87">
        <v>43705000000</v>
      </c>
      <c r="C130" s="87">
        <v>-10.698107</v>
      </c>
      <c r="E130" s="88">
        <f t="shared" si="11"/>
        <v>44.125</v>
      </c>
      <c r="F130" s="87">
        <v>-11.206077000000001</v>
      </c>
      <c r="G130" s="43">
        <f t="shared" si="12"/>
        <v>-10.846700999999999</v>
      </c>
      <c r="H130" s="43">
        <f t="shared" si="13"/>
        <v>-11.20298</v>
      </c>
      <c r="I130" s="43">
        <f t="shared" si="14"/>
        <v>-11.333228999999999</v>
      </c>
      <c r="N130" s="88">
        <f t="shared" si="15"/>
        <v>0</v>
      </c>
      <c r="O130" s="88">
        <f t="shared" si="16"/>
        <v>0</v>
      </c>
      <c r="P130" s="43">
        <f t="shared" si="17"/>
        <v>0</v>
      </c>
      <c r="Q130" s="43">
        <f t="shared" si="18"/>
        <v>0</v>
      </c>
      <c r="R130" s="43">
        <f t="shared" si="19"/>
        <v>0</v>
      </c>
      <c r="S130" s="43">
        <f t="shared" si="20"/>
        <v>0</v>
      </c>
      <c r="T130" s="43">
        <f t="shared" si="21"/>
        <v>0</v>
      </c>
    </row>
    <row r="131" spans="2:20" x14ac:dyDescent="0.25">
      <c r="B131" s="87">
        <v>43810000000</v>
      </c>
      <c r="C131" s="87">
        <v>-10.831985</v>
      </c>
      <c r="E131" s="88">
        <f t="shared" si="11"/>
        <v>44.23</v>
      </c>
      <c r="F131" s="87">
        <v>-11.389837999999999</v>
      </c>
      <c r="G131" s="43">
        <f t="shared" si="12"/>
        <v>-10.725225999999999</v>
      </c>
      <c r="H131" s="43">
        <f t="shared" si="13"/>
        <v>-10.95683</v>
      </c>
      <c r="I131" s="43">
        <f t="shared" si="14"/>
        <v>-11.122259</v>
      </c>
      <c r="N131" s="88">
        <f t="shared" si="15"/>
        <v>0</v>
      </c>
      <c r="O131" s="88">
        <f t="shared" si="16"/>
        <v>0</v>
      </c>
      <c r="P131" s="43">
        <f t="shared" si="17"/>
        <v>0</v>
      </c>
      <c r="Q131" s="43">
        <f t="shared" si="18"/>
        <v>0</v>
      </c>
      <c r="R131" s="43">
        <f t="shared" si="19"/>
        <v>0</v>
      </c>
      <c r="S131" s="43">
        <f t="shared" si="20"/>
        <v>0</v>
      </c>
      <c r="T131" s="43">
        <f t="shared" si="21"/>
        <v>0</v>
      </c>
    </row>
    <row r="132" spans="2:20" x14ac:dyDescent="0.25">
      <c r="B132" s="87">
        <v>43915000000</v>
      </c>
      <c r="C132" s="87">
        <v>-10.962714999999999</v>
      </c>
      <c r="E132" s="88">
        <f t="shared" si="11"/>
        <v>44.335000000000001</v>
      </c>
      <c r="F132" s="87">
        <v>-11.539391</v>
      </c>
      <c r="G132" s="43">
        <f t="shared" si="12"/>
        <v>-10.583282000000001</v>
      </c>
      <c r="H132" s="43">
        <f t="shared" si="13"/>
        <v>-10.740793999999999</v>
      </c>
      <c r="I132" s="43">
        <f t="shared" si="14"/>
        <v>-11.051871999999999</v>
      </c>
      <c r="N132" s="88">
        <f t="shared" si="15"/>
        <v>0</v>
      </c>
      <c r="O132" s="88">
        <f t="shared" si="16"/>
        <v>0</v>
      </c>
      <c r="P132" s="43">
        <f t="shared" si="17"/>
        <v>0</v>
      </c>
      <c r="Q132" s="43">
        <f t="shared" si="18"/>
        <v>0</v>
      </c>
      <c r="R132" s="43">
        <f t="shared" si="19"/>
        <v>0</v>
      </c>
      <c r="S132" s="43">
        <f t="shared" si="20"/>
        <v>0</v>
      </c>
      <c r="T132" s="43">
        <f t="shared" si="21"/>
        <v>0</v>
      </c>
    </row>
    <row r="133" spans="2:20" x14ac:dyDescent="0.25">
      <c r="B133" s="87">
        <v>44020000000</v>
      </c>
      <c r="C133" s="87">
        <v>-10.985467</v>
      </c>
      <c r="E133" s="88">
        <f t="shared" ref="E133:E196" si="22">B137/1000000000</f>
        <v>44.44</v>
      </c>
      <c r="F133" s="87">
        <v>-11.611520000000001</v>
      </c>
      <c r="G133" s="43">
        <f t="shared" ref="G133:G196" si="23">C343</f>
        <v>-10.423261999999999</v>
      </c>
      <c r="H133" s="43">
        <f t="shared" ref="H133:H196" si="24">C549</f>
        <v>-10.583043</v>
      </c>
      <c r="I133" s="43">
        <f t="shared" ref="I133:I196" si="25">C755</f>
        <v>-10.980710999999999</v>
      </c>
      <c r="N133" s="88">
        <f t="shared" si="15"/>
        <v>0</v>
      </c>
      <c r="O133" s="88">
        <f t="shared" si="16"/>
        <v>0</v>
      </c>
      <c r="P133" s="43">
        <f t="shared" si="17"/>
        <v>0</v>
      </c>
      <c r="Q133" s="43">
        <f t="shared" si="18"/>
        <v>0</v>
      </c>
      <c r="R133" s="43">
        <f t="shared" si="19"/>
        <v>0</v>
      </c>
      <c r="S133" s="43">
        <f t="shared" si="20"/>
        <v>0</v>
      </c>
      <c r="T133" s="43">
        <f t="shared" si="21"/>
        <v>0</v>
      </c>
    </row>
    <row r="134" spans="2:20" x14ac:dyDescent="0.25">
      <c r="B134" s="87">
        <v>44125000000</v>
      </c>
      <c r="C134" s="87">
        <v>-11.206077000000001</v>
      </c>
      <c r="E134" s="88">
        <f t="shared" si="22"/>
        <v>44.545000000000002</v>
      </c>
      <c r="F134" s="87">
        <v>-11.680540000000001</v>
      </c>
      <c r="G134" s="43">
        <f t="shared" si="23"/>
        <v>-10.313356000000001</v>
      </c>
      <c r="H134" s="43">
        <f t="shared" si="24"/>
        <v>-10.509328999999999</v>
      </c>
      <c r="I134" s="43">
        <f t="shared" si="25"/>
        <v>-10.924638</v>
      </c>
      <c r="N134" s="88">
        <f t="shared" ref="N134:N197" si="26">K138/1000000000</f>
        <v>0</v>
      </c>
      <c r="O134" s="88">
        <f t="shared" ref="O134:O197" si="27">L138</f>
        <v>0</v>
      </c>
      <c r="P134" s="43">
        <f t="shared" ref="P134:P197" si="28">L344</f>
        <v>0</v>
      </c>
      <c r="Q134" s="43">
        <f t="shared" ref="Q134:Q197" si="29">L550</f>
        <v>0</v>
      </c>
      <c r="R134" s="43">
        <f t="shared" ref="R134:R197" si="30">L756</f>
        <v>0</v>
      </c>
      <c r="S134" s="43">
        <f t="shared" ref="S134:S197" si="31">L962</f>
        <v>0</v>
      </c>
      <c r="T134" s="43">
        <f t="shared" ref="T134:T197" si="32">L1168</f>
        <v>0</v>
      </c>
    </row>
    <row r="135" spans="2:20" x14ac:dyDescent="0.25">
      <c r="B135" s="87">
        <v>44230000000</v>
      </c>
      <c r="C135" s="87">
        <v>-11.389837999999999</v>
      </c>
      <c r="E135" s="88">
        <f t="shared" si="22"/>
        <v>44.65</v>
      </c>
      <c r="F135" s="87">
        <v>-11.739617000000001</v>
      </c>
      <c r="G135" s="43">
        <f t="shared" si="23"/>
        <v>-10.232435000000001</v>
      </c>
      <c r="H135" s="43">
        <f t="shared" si="24"/>
        <v>-10.487632</v>
      </c>
      <c r="I135" s="43">
        <f t="shared" si="25"/>
        <v>-10.881824999999999</v>
      </c>
      <c r="N135" s="88">
        <f t="shared" si="26"/>
        <v>0</v>
      </c>
      <c r="O135" s="88">
        <f t="shared" si="27"/>
        <v>0</v>
      </c>
      <c r="P135" s="43">
        <f t="shared" si="28"/>
        <v>0</v>
      </c>
      <c r="Q135" s="43">
        <f t="shared" si="29"/>
        <v>0</v>
      </c>
      <c r="R135" s="43">
        <f t="shared" si="30"/>
        <v>0</v>
      </c>
      <c r="S135" s="43">
        <f t="shared" si="31"/>
        <v>0</v>
      </c>
      <c r="T135" s="43">
        <f t="shared" si="32"/>
        <v>0</v>
      </c>
    </row>
    <row r="136" spans="2:20" x14ac:dyDescent="0.25">
      <c r="B136" s="87">
        <v>44335000000</v>
      </c>
      <c r="C136" s="87">
        <v>-11.539391</v>
      </c>
      <c r="E136" s="88">
        <f t="shared" si="22"/>
        <v>44.755000000000003</v>
      </c>
      <c r="F136" s="87">
        <v>-11.904908000000001</v>
      </c>
      <c r="G136" s="43">
        <f t="shared" si="23"/>
        <v>-10.196894</v>
      </c>
      <c r="H136" s="43">
        <f t="shared" si="24"/>
        <v>-10.462716</v>
      </c>
      <c r="I136" s="43">
        <f t="shared" si="25"/>
        <v>-10.837294999999999</v>
      </c>
      <c r="N136" s="88">
        <f t="shared" si="26"/>
        <v>0</v>
      </c>
      <c r="O136" s="88">
        <f t="shared" si="27"/>
        <v>0</v>
      </c>
      <c r="P136" s="43">
        <f t="shared" si="28"/>
        <v>0</v>
      </c>
      <c r="Q136" s="43">
        <f t="shared" si="29"/>
        <v>0</v>
      </c>
      <c r="R136" s="43">
        <f t="shared" si="30"/>
        <v>0</v>
      </c>
      <c r="S136" s="43">
        <f t="shared" si="31"/>
        <v>0</v>
      </c>
      <c r="T136" s="43">
        <f t="shared" si="32"/>
        <v>0</v>
      </c>
    </row>
    <row r="137" spans="2:20" x14ac:dyDescent="0.25">
      <c r="B137" s="87">
        <v>44440000000</v>
      </c>
      <c r="C137" s="87">
        <v>-11.611520000000001</v>
      </c>
      <c r="E137" s="88">
        <f t="shared" si="22"/>
        <v>44.86</v>
      </c>
      <c r="F137" s="87">
        <v>-11.85952</v>
      </c>
      <c r="G137" s="43">
        <f t="shared" si="23"/>
        <v>-10.192252</v>
      </c>
      <c r="H137" s="43">
        <f t="shared" si="24"/>
        <v>-10.443314000000001</v>
      </c>
      <c r="I137" s="43">
        <f t="shared" si="25"/>
        <v>-10.805077000000001</v>
      </c>
      <c r="N137" s="88">
        <f t="shared" si="26"/>
        <v>0</v>
      </c>
      <c r="O137" s="88">
        <f t="shared" si="27"/>
        <v>0</v>
      </c>
      <c r="P137" s="43">
        <f t="shared" si="28"/>
        <v>0</v>
      </c>
      <c r="Q137" s="43">
        <f t="shared" si="29"/>
        <v>0</v>
      </c>
      <c r="R137" s="43">
        <f t="shared" si="30"/>
        <v>0</v>
      </c>
      <c r="S137" s="43">
        <f t="shared" si="31"/>
        <v>0</v>
      </c>
      <c r="T137" s="43">
        <f t="shared" si="32"/>
        <v>0</v>
      </c>
    </row>
    <row r="138" spans="2:20" x14ac:dyDescent="0.25">
      <c r="B138" s="87">
        <v>44545000000</v>
      </c>
      <c r="C138" s="87">
        <v>-11.680540000000001</v>
      </c>
      <c r="E138" s="88">
        <f t="shared" si="22"/>
        <v>44.965000000000003</v>
      </c>
      <c r="F138" s="87">
        <v>-11.987863000000001</v>
      </c>
      <c r="G138" s="43">
        <f t="shared" si="23"/>
        <v>-10.202862</v>
      </c>
      <c r="H138" s="43">
        <f t="shared" si="24"/>
        <v>-10.446522999999999</v>
      </c>
      <c r="I138" s="43">
        <f t="shared" si="25"/>
        <v>-10.796061999999999</v>
      </c>
      <c r="N138" s="88">
        <f t="shared" si="26"/>
        <v>0</v>
      </c>
      <c r="O138" s="88">
        <f t="shared" si="27"/>
        <v>0</v>
      </c>
      <c r="P138" s="43">
        <f t="shared" si="28"/>
        <v>0</v>
      </c>
      <c r="Q138" s="43">
        <f t="shared" si="29"/>
        <v>0</v>
      </c>
      <c r="R138" s="43">
        <f t="shared" si="30"/>
        <v>0</v>
      </c>
      <c r="S138" s="43">
        <f t="shared" si="31"/>
        <v>0</v>
      </c>
      <c r="T138" s="43">
        <f t="shared" si="32"/>
        <v>0</v>
      </c>
    </row>
    <row r="139" spans="2:20" x14ac:dyDescent="0.25">
      <c r="B139" s="87">
        <v>44650000000</v>
      </c>
      <c r="C139" s="87">
        <v>-11.739617000000001</v>
      </c>
      <c r="E139" s="88">
        <f t="shared" si="22"/>
        <v>45.07</v>
      </c>
      <c r="F139" s="87">
        <v>-11.830038</v>
      </c>
      <c r="G139" s="43">
        <f t="shared" si="23"/>
        <v>-10.231695999999999</v>
      </c>
      <c r="H139" s="43">
        <f t="shared" si="24"/>
        <v>-10.467993</v>
      </c>
      <c r="I139" s="43">
        <f t="shared" si="25"/>
        <v>-10.802986000000001</v>
      </c>
      <c r="N139" s="88">
        <f t="shared" si="26"/>
        <v>0</v>
      </c>
      <c r="O139" s="88">
        <f t="shared" si="27"/>
        <v>0</v>
      </c>
      <c r="P139" s="43">
        <f t="shared" si="28"/>
        <v>0</v>
      </c>
      <c r="Q139" s="43">
        <f t="shared" si="29"/>
        <v>0</v>
      </c>
      <c r="R139" s="43">
        <f t="shared" si="30"/>
        <v>0</v>
      </c>
      <c r="S139" s="43">
        <f t="shared" si="31"/>
        <v>0</v>
      </c>
      <c r="T139" s="43">
        <f t="shared" si="32"/>
        <v>0</v>
      </c>
    </row>
    <row r="140" spans="2:20" x14ac:dyDescent="0.25">
      <c r="B140" s="87">
        <v>44755000000</v>
      </c>
      <c r="C140" s="87">
        <v>-11.904908000000001</v>
      </c>
      <c r="E140" s="88">
        <f t="shared" si="22"/>
        <v>45.174999999999997</v>
      </c>
      <c r="F140" s="87">
        <v>-11.779104999999999</v>
      </c>
      <c r="G140" s="43">
        <f t="shared" si="23"/>
        <v>-10.302659999999999</v>
      </c>
      <c r="H140" s="43">
        <f t="shared" si="24"/>
        <v>-10.534438</v>
      </c>
      <c r="I140" s="43">
        <f t="shared" si="25"/>
        <v>-10.847747999999999</v>
      </c>
      <c r="N140" s="88">
        <f t="shared" si="26"/>
        <v>0</v>
      </c>
      <c r="O140" s="88">
        <f t="shared" si="27"/>
        <v>0</v>
      </c>
      <c r="P140" s="43">
        <f t="shared" si="28"/>
        <v>0</v>
      </c>
      <c r="Q140" s="43">
        <f t="shared" si="29"/>
        <v>0</v>
      </c>
      <c r="R140" s="43">
        <f t="shared" si="30"/>
        <v>0</v>
      </c>
      <c r="S140" s="43">
        <f t="shared" si="31"/>
        <v>0</v>
      </c>
      <c r="T140" s="43">
        <f t="shared" si="32"/>
        <v>0</v>
      </c>
    </row>
    <row r="141" spans="2:20" x14ac:dyDescent="0.25">
      <c r="B141" s="87">
        <v>44860000000</v>
      </c>
      <c r="C141" s="87">
        <v>-11.85952</v>
      </c>
      <c r="E141" s="88">
        <f t="shared" si="22"/>
        <v>45.28</v>
      </c>
      <c r="F141" s="87">
        <v>-11.736897000000001</v>
      </c>
      <c r="G141" s="43">
        <f t="shared" si="23"/>
        <v>-10.398923</v>
      </c>
      <c r="H141" s="43">
        <f t="shared" si="24"/>
        <v>-10.634886</v>
      </c>
      <c r="I141" s="43">
        <f t="shared" si="25"/>
        <v>-10.930619</v>
      </c>
      <c r="N141" s="88">
        <f t="shared" si="26"/>
        <v>0</v>
      </c>
      <c r="O141" s="88">
        <f t="shared" si="27"/>
        <v>0</v>
      </c>
      <c r="P141" s="43">
        <f t="shared" si="28"/>
        <v>0</v>
      </c>
      <c r="Q141" s="43">
        <f t="shared" si="29"/>
        <v>0</v>
      </c>
      <c r="R141" s="43">
        <f t="shared" si="30"/>
        <v>0</v>
      </c>
      <c r="S141" s="43">
        <f t="shared" si="31"/>
        <v>0</v>
      </c>
      <c r="T141" s="43">
        <f t="shared" si="32"/>
        <v>0</v>
      </c>
    </row>
    <row r="142" spans="2:20" x14ac:dyDescent="0.25">
      <c r="B142" s="87">
        <v>44965000000</v>
      </c>
      <c r="C142" s="87">
        <v>-11.987863000000001</v>
      </c>
      <c r="E142" s="88">
        <f t="shared" si="22"/>
        <v>45.384999999999998</v>
      </c>
      <c r="F142" s="87">
        <v>-11.699127000000001</v>
      </c>
      <c r="G142" s="43">
        <f t="shared" si="23"/>
        <v>-10.504806</v>
      </c>
      <c r="H142" s="43">
        <f t="shared" si="24"/>
        <v>-10.751267</v>
      </c>
      <c r="I142" s="43">
        <f t="shared" si="25"/>
        <v>-11.027990000000001</v>
      </c>
      <c r="N142" s="88">
        <f t="shared" si="26"/>
        <v>0</v>
      </c>
      <c r="O142" s="88">
        <f t="shared" si="27"/>
        <v>0</v>
      </c>
      <c r="P142" s="43">
        <f t="shared" si="28"/>
        <v>0</v>
      </c>
      <c r="Q142" s="43">
        <f t="shared" si="29"/>
        <v>0</v>
      </c>
      <c r="R142" s="43">
        <f t="shared" si="30"/>
        <v>0</v>
      </c>
      <c r="S142" s="43">
        <f t="shared" si="31"/>
        <v>0</v>
      </c>
      <c r="T142" s="43">
        <f t="shared" si="32"/>
        <v>0</v>
      </c>
    </row>
    <row r="143" spans="2:20" x14ac:dyDescent="0.25">
      <c r="B143" s="87">
        <v>45070000000</v>
      </c>
      <c r="C143" s="87">
        <v>-11.830038</v>
      </c>
      <c r="E143" s="88">
        <f t="shared" si="22"/>
        <v>45.49</v>
      </c>
      <c r="F143" s="87">
        <v>-11.517795</v>
      </c>
      <c r="G143" s="43">
        <f t="shared" si="23"/>
        <v>-10.622915000000001</v>
      </c>
      <c r="H143" s="43">
        <f t="shared" si="24"/>
        <v>-10.899281999999999</v>
      </c>
      <c r="I143" s="43">
        <f t="shared" si="25"/>
        <v>-11.155917000000001</v>
      </c>
      <c r="N143" s="88">
        <f t="shared" si="26"/>
        <v>0</v>
      </c>
      <c r="O143" s="88">
        <f t="shared" si="27"/>
        <v>0</v>
      </c>
      <c r="P143" s="43">
        <f t="shared" si="28"/>
        <v>0</v>
      </c>
      <c r="Q143" s="43">
        <f t="shared" si="29"/>
        <v>0</v>
      </c>
      <c r="R143" s="43">
        <f t="shared" si="30"/>
        <v>0</v>
      </c>
      <c r="S143" s="43">
        <f t="shared" si="31"/>
        <v>0</v>
      </c>
      <c r="T143" s="43">
        <f t="shared" si="32"/>
        <v>0</v>
      </c>
    </row>
    <row r="144" spans="2:20" x14ac:dyDescent="0.25">
      <c r="B144" s="87">
        <v>45175000000</v>
      </c>
      <c r="C144" s="87">
        <v>-11.779104999999999</v>
      </c>
      <c r="E144" s="88">
        <f t="shared" si="22"/>
        <v>45.594999999999999</v>
      </c>
      <c r="F144" s="87">
        <v>-11.589465000000001</v>
      </c>
      <c r="G144" s="43">
        <f t="shared" si="23"/>
        <v>-10.73465</v>
      </c>
      <c r="H144" s="43">
        <f t="shared" si="24"/>
        <v>-11.059314000000001</v>
      </c>
      <c r="I144" s="43">
        <f t="shared" si="25"/>
        <v>-11.295742000000001</v>
      </c>
      <c r="N144" s="88">
        <f t="shared" si="26"/>
        <v>0</v>
      </c>
      <c r="O144" s="88">
        <f t="shared" si="27"/>
        <v>0</v>
      </c>
      <c r="P144" s="43">
        <f t="shared" si="28"/>
        <v>0</v>
      </c>
      <c r="Q144" s="43">
        <f t="shared" si="29"/>
        <v>0</v>
      </c>
      <c r="R144" s="43">
        <f t="shared" si="30"/>
        <v>0</v>
      </c>
      <c r="S144" s="43">
        <f t="shared" si="31"/>
        <v>0</v>
      </c>
      <c r="T144" s="43">
        <f t="shared" si="32"/>
        <v>0</v>
      </c>
    </row>
    <row r="145" spans="2:20" x14ac:dyDescent="0.25">
      <c r="B145" s="87">
        <v>45280000000</v>
      </c>
      <c r="C145" s="87">
        <v>-11.736897000000001</v>
      </c>
      <c r="E145" s="88">
        <f t="shared" si="22"/>
        <v>45.7</v>
      </c>
      <c r="F145" s="87">
        <v>-11.449903000000001</v>
      </c>
      <c r="G145" s="43">
        <f t="shared" si="23"/>
        <v>-10.815094</v>
      </c>
      <c r="H145" s="43">
        <f t="shared" si="24"/>
        <v>-11.198324</v>
      </c>
      <c r="I145" s="43">
        <f t="shared" si="25"/>
        <v>-11.398949</v>
      </c>
      <c r="N145" s="88">
        <f t="shared" si="26"/>
        <v>0</v>
      </c>
      <c r="O145" s="88">
        <f t="shared" si="27"/>
        <v>0</v>
      </c>
      <c r="P145" s="43">
        <f t="shared" si="28"/>
        <v>0</v>
      </c>
      <c r="Q145" s="43">
        <f t="shared" si="29"/>
        <v>0</v>
      </c>
      <c r="R145" s="43">
        <f t="shared" si="30"/>
        <v>0</v>
      </c>
      <c r="S145" s="43">
        <f t="shared" si="31"/>
        <v>0</v>
      </c>
      <c r="T145" s="43">
        <f t="shared" si="32"/>
        <v>0</v>
      </c>
    </row>
    <row r="146" spans="2:20" x14ac:dyDescent="0.25">
      <c r="B146" s="87">
        <v>45385000000</v>
      </c>
      <c r="C146" s="87">
        <v>-11.699127000000001</v>
      </c>
      <c r="E146" s="88">
        <f t="shared" si="22"/>
        <v>45.805</v>
      </c>
      <c r="F146" s="87">
        <v>-11.452870000000001</v>
      </c>
      <c r="G146" s="43">
        <f t="shared" si="23"/>
        <v>-10.874337000000001</v>
      </c>
      <c r="H146" s="43">
        <f t="shared" si="24"/>
        <v>-11.297056</v>
      </c>
      <c r="I146" s="43">
        <f t="shared" si="25"/>
        <v>-11.484118</v>
      </c>
      <c r="N146" s="88">
        <f t="shared" si="26"/>
        <v>0</v>
      </c>
      <c r="O146" s="88">
        <f t="shared" si="27"/>
        <v>0</v>
      </c>
      <c r="P146" s="43">
        <f t="shared" si="28"/>
        <v>0</v>
      </c>
      <c r="Q146" s="43">
        <f t="shared" si="29"/>
        <v>0</v>
      </c>
      <c r="R146" s="43">
        <f t="shared" si="30"/>
        <v>0</v>
      </c>
      <c r="S146" s="43">
        <f t="shared" si="31"/>
        <v>0</v>
      </c>
      <c r="T146" s="43">
        <f t="shared" si="32"/>
        <v>0</v>
      </c>
    </row>
    <row r="147" spans="2:20" x14ac:dyDescent="0.25">
      <c r="B147" s="87">
        <v>45490000000</v>
      </c>
      <c r="C147" s="87">
        <v>-11.517795</v>
      </c>
      <c r="E147" s="88">
        <f t="shared" si="22"/>
        <v>45.91</v>
      </c>
      <c r="F147" s="87">
        <v>-11.457705000000001</v>
      </c>
      <c r="G147" s="43">
        <f t="shared" si="23"/>
        <v>-10.883203999999999</v>
      </c>
      <c r="H147" s="43">
        <f t="shared" si="24"/>
        <v>-11.341210999999999</v>
      </c>
      <c r="I147" s="43">
        <f t="shared" si="25"/>
        <v>-11.530110000000001</v>
      </c>
      <c r="N147" s="88">
        <f t="shared" si="26"/>
        <v>0</v>
      </c>
      <c r="O147" s="88">
        <f t="shared" si="27"/>
        <v>0</v>
      </c>
      <c r="P147" s="43">
        <f t="shared" si="28"/>
        <v>0</v>
      </c>
      <c r="Q147" s="43">
        <f t="shared" si="29"/>
        <v>0</v>
      </c>
      <c r="R147" s="43">
        <f t="shared" si="30"/>
        <v>0</v>
      </c>
      <c r="S147" s="43">
        <f t="shared" si="31"/>
        <v>0</v>
      </c>
      <c r="T147" s="43">
        <f t="shared" si="32"/>
        <v>0</v>
      </c>
    </row>
    <row r="148" spans="2:20" x14ac:dyDescent="0.25">
      <c r="B148" s="87">
        <v>45595000000</v>
      </c>
      <c r="C148" s="87">
        <v>-11.589465000000001</v>
      </c>
      <c r="E148" s="88">
        <f t="shared" si="22"/>
        <v>46.015000000000001</v>
      </c>
      <c r="F148" s="87">
        <v>-11.521666</v>
      </c>
      <c r="G148" s="43">
        <f t="shared" si="23"/>
        <v>-10.867203999999999</v>
      </c>
      <c r="H148" s="43">
        <f t="shared" si="24"/>
        <v>-11.336271999999999</v>
      </c>
      <c r="I148" s="43">
        <f t="shared" si="25"/>
        <v>-11.512124</v>
      </c>
      <c r="N148" s="88">
        <f t="shared" si="26"/>
        <v>0</v>
      </c>
      <c r="O148" s="88">
        <f t="shared" si="27"/>
        <v>0</v>
      </c>
      <c r="P148" s="43">
        <f t="shared" si="28"/>
        <v>0</v>
      </c>
      <c r="Q148" s="43">
        <f t="shared" si="29"/>
        <v>0</v>
      </c>
      <c r="R148" s="43">
        <f t="shared" si="30"/>
        <v>0</v>
      </c>
      <c r="S148" s="43">
        <f t="shared" si="31"/>
        <v>0</v>
      </c>
      <c r="T148" s="43">
        <f t="shared" si="32"/>
        <v>0</v>
      </c>
    </row>
    <row r="149" spans="2:20" x14ac:dyDescent="0.25">
      <c r="B149" s="87">
        <v>45700000000</v>
      </c>
      <c r="C149" s="87">
        <v>-11.449903000000001</v>
      </c>
      <c r="E149" s="88">
        <f t="shared" si="22"/>
        <v>46.12</v>
      </c>
      <c r="F149" s="87">
        <v>-11.593921</v>
      </c>
      <c r="G149" s="43">
        <f t="shared" si="23"/>
        <v>-10.816993</v>
      </c>
      <c r="H149" s="43">
        <f t="shared" si="24"/>
        <v>-11.294786999999999</v>
      </c>
      <c r="I149" s="43">
        <f t="shared" si="25"/>
        <v>-11.449005</v>
      </c>
      <c r="N149" s="88">
        <f t="shared" si="26"/>
        <v>0</v>
      </c>
      <c r="O149" s="88">
        <f t="shared" si="27"/>
        <v>0</v>
      </c>
      <c r="P149" s="43">
        <f t="shared" si="28"/>
        <v>0</v>
      </c>
      <c r="Q149" s="43">
        <f t="shared" si="29"/>
        <v>0</v>
      </c>
      <c r="R149" s="43">
        <f t="shared" si="30"/>
        <v>0</v>
      </c>
      <c r="S149" s="43">
        <f t="shared" si="31"/>
        <v>0</v>
      </c>
      <c r="T149" s="43">
        <f t="shared" si="32"/>
        <v>0</v>
      </c>
    </row>
    <row r="150" spans="2:20" x14ac:dyDescent="0.25">
      <c r="B150" s="87">
        <v>45805000000</v>
      </c>
      <c r="C150" s="87">
        <v>-11.452870000000001</v>
      </c>
      <c r="E150" s="88">
        <f t="shared" si="22"/>
        <v>46.225000000000001</v>
      </c>
      <c r="F150" s="87">
        <v>-11.564116</v>
      </c>
      <c r="G150" s="43">
        <f t="shared" si="23"/>
        <v>-10.755697</v>
      </c>
      <c r="H150" s="43">
        <f t="shared" si="24"/>
        <v>-11.203942</v>
      </c>
      <c r="I150" s="43">
        <f t="shared" si="25"/>
        <v>-11.335886</v>
      </c>
      <c r="N150" s="88">
        <f t="shared" si="26"/>
        <v>0</v>
      </c>
      <c r="O150" s="88">
        <f t="shared" si="27"/>
        <v>0</v>
      </c>
      <c r="P150" s="43">
        <f t="shared" si="28"/>
        <v>0</v>
      </c>
      <c r="Q150" s="43">
        <f t="shared" si="29"/>
        <v>0</v>
      </c>
      <c r="R150" s="43">
        <f t="shared" si="30"/>
        <v>0</v>
      </c>
      <c r="S150" s="43">
        <f t="shared" si="31"/>
        <v>0</v>
      </c>
      <c r="T150" s="43">
        <f t="shared" si="32"/>
        <v>0</v>
      </c>
    </row>
    <row r="151" spans="2:20" x14ac:dyDescent="0.25">
      <c r="B151" s="87">
        <v>45910000000</v>
      </c>
      <c r="C151" s="87">
        <v>-11.457705000000001</v>
      </c>
      <c r="E151" s="88">
        <f t="shared" si="22"/>
        <v>46.33</v>
      </c>
      <c r="F151" s="87">
        <v>-11.591196</v>
      </c>
      <c r="G151" s="43">
        <f t="shared" si="23"/>
        <v>-10.685181</v>
      </c>
      <c r="H151" s="43">
        <f t="shared" si="24"/>
        <v>-11.091369</v>
      </c>
      <c r="I151" s="43">
        <f t="shared" si="25"/>
        <v>-11.198695000000001</v>
      </c>
      <c r="N151" s="88">
        <f t="shared" si="26"/>
        <v>0</v>
      </c>
      <c r="O151" s="88">
        <f t="shared" si="27"/>
        <v>0</v>
      </c>
      <c r="P151" s="43">
        <f t="shared" si="28"/>
        <v>0</v>
      </c>
      <c r="Q151" s="43">
        <f t="shared" si="29"/>
        <v>0</v>
      </c>
      <c r="R151" s="43">
        <f t="shared" si="30"/>
        <v>0</v>
      </c>
      <c r="S151" s="43">
        <f t="shared" si="31"/>
        <v>0</v>
      </c>
      <c r="T151" s="43">
        <f t="shared" si="32"/>
        <v>0</v>
      </c>
    </row>
    <row r="152" spans="2:20" x14ac:dyDescent="0.25">
      <c r="B152" s="87">
        <v>46015000000</v>
      </c>
      <c r="C152" s="87">
        <v>-11.521666</v>
      </c>
      <c r="E152" s="88">
        <f t="shared" si="22"/>
        <v>46.435000000000002</v>
      </c>
      <c r="F152" s="87">
        <v>-11.65896</v>
      </c>
      <c r="G152" s="43">
        <f t="shared" si="23"/>
        <v>-10.609502000000001</v>
      </c>
      <c r="H152" s="43">
        <f t="shared" si="24"/>
        <v>-10.954791</v>
      </c>
      <c r="I152" s="43">
        <f t="shared" si="25"/>
        <v>-11.054168000000001</v>
      </c>
      <c r="N152" s="88">
        <f t="shared" si="26"/>
        <v>0</v>
      </c>
      <c r="O152" s="88">
        <f t="shared" si="27"/>
        <v>0</v>
      </c>
      <c r="P152" s="43">
        <f t="shared" si="28"/>
        <v>0</v>
      </c>
      <c r="Q152" s="43">
        <f t="shared" si="29"/>
        <v>0</v>
      </c>
      <c r="R152" s="43">
        <f t="shared" si="30"/>
        <v>0</v>
      </c>
      <c r="S152" s="43">
        <f t="shared" si="31"/>
        <v>0</v>
      </c>
      <c r="T152" s="43">
        <f t="shared" si="32"/>
        <v>0</v>
      </c>
    </row>
    <row r="153" spans="2:20" x14ac:dyDescent="0.25">
      <c r="B153" s="87">
        <v>46120000000</v>
      </c>
      <c r="C153" s="87">
        <v>-11.593921</v>
      </c>
      <c r="E153" s="88">
        <f t="shared" si="22"/>
        <v>46.54</v>
      </c>
      <c r="F153" s="87">
        <v>-11.636886000000001</v>
      </c>
      <c r="G153" s="43">
        <f t="shared" si="23"/>
        <v>-10.522005</v>
      </c>
      <c r="H153" s="43">
        <f t="shared" si="24"/>
        <v>-10.816808999999999</v>
      </c>
      <c r="I153" s="43">
        <f t="shared" si="25"/>
        <v>-10.880141</v>
      </c>
      <c r="N153" s="88">
        <f t="shared" si="26"/>
        <v>0</v>
      </c>
      <c r="O153" s="88">
        <f t="shared" si="27"/>
        <v>0</v>
      </c>
      <c r="P153" s="43">
        <f t="shared" si="28"/>
        <v>0</v>
      </c>
      <c r="Q153" s="43">
        <f t="shared" si="29"/>
        <v>0</v>
      </c>
      <c r="R153" s="43">
        <f t="shared" si="30"/>
        <v>0</v>
      </c>
      <c r="S153" s="43">
        <f t="shared" si="31"/>
        <v>0</v>
      </c>
      <c r="T153" s="43">
        <f t="shared" si="32"/>
        <v>0</v>
      </c>
    </row>
    <row r="154" spans="2:20" x14ac:dyDescent="0.25">
      <c r="B154" s="87">
        <v>46225000000</v>
      </c>
      <c r="C154" s="87">
        <v>-11.564116</v>
      </c>
      <c r="E154" s="88">
        <f t="shared" si="22"/>
        <v>46.645000000000003</v>
      </c>
      <c r="F154" s="87">
        <v>-11.586542</v>
      </c>
      <c r="G154" s="43">
        <f t="shared" si="23"/>
        <v>-10.462813000000001</v>
      </c>
      <c r="H154" s="43">
        <f t="shared" si="24"/>
        <v>-10.693241</v>
      </c>
      <c r="I154" s="43">
        <f t="shared" si="25"/>
        <v>-10.730861000000001</v>
      </c>
      <c r="N154" s="88">
        <f t="shared" si="26"/>
        <v>0</v>
      </c>
      <c r="O154" s="88">
        <f t="shared" si="27"/>
        <v>0</v>
      </c>
      <c r="P154" s="43">
        <f t="shared" si="28"/>
        <v>0</v>
      </c>
      <c r="Q154" s="43">
        <f t="shared" si="29"/>
        <v>0</v>
      </c>
      <c r="R154" s="43">
        <f t="shared" si="30"/>
        <v>0</v>
      </c>
      <c r="S154" s="43">
        <f t="shared" si="31"/>
        <v>0</v>
      </c>
      <c r="T154" s="43">
        <f t="shared" si="32"/>
        <v>0</v>
      </c>
    </row>
    <row r="155" spans="2:20" x14ac:dyDescent="0.25">
      <c r="B155" s="87">
        <v>46330000000</v>
      </c>
      <c r="C155" s="87">
        <v>-11.591196</v>
      </c>
      <c r="E155" s="88">
        <f t="shared" si="22"/>
        <v>46.75</v>
      </c>
      <c r="F155" s="87">
        <v>-11.634415000000001</v>
      </c>
      <c r="G155" s="43">
        <f t="shared" si="23"/>
        <v>-10.37575</v>
      </c>
      <c r="H155" s="43">
        <f t="shared" si="24"/>
        <v>-10.557577999999999</v>
      </c>
      <c r="I155" s="43">
        <f t="shared" si="25"/>
        <v>-10.593927000000001</v>
      </c>
      <c r="N155" s="88">
        <f t="shared" si="26"/>
        <v>0</v>
      </c>
      <c r="O155" s="88">
        <f t="shared" si="27"/>
        <v>0</v>
      </c>
      <c r="P155" s="43">
        <f t="shared" si="28"/>
        <v>0</v>
      </c>
      <c r="Q155" s="43">
        <f t="shared" si="29"/>
        <v>0</v>
      </c>
      <c r="R155" s="43">
        <f t="shared" si="30"/>
        <v>0</v>
      </c>
      <c r="S155" s="43">
        <f t="shared" si="31"/>
        <v>0</v>
      </c>
      <c r="T155" s="43">
        <f t="shared" si="32"/>
        <v>0</v>
      </c>
    </row>
    <row r="156" spans="2:20" x14ac:dyDescent="0.25">
      <c r="B156" s="87">
        <v>46435000000</v>
      </c>
      <c r="C156" s="87">
        <v>-11.65896</v>
      </c>
      <c r="E156" s="88">
        <f t="shared" si="22"/>
        <v>46.854999999999997</v>
      </c>
      <c r="F156" s="87">
        <v>-11.581446</v>
      </c>
      <c r="G156" s="43">
        <f t="shared" si="23"/>
        <v>-10.288508999999999</v>
      </c>
      <c r="H156" s="43">
        <f t="shared" si="24"/>
        <v>-10.432722</v>
      </c>
      <c r="I156" s="43">
        <f t="shared" si="25"/>
        <v>-10.478192</v>
      </c>
      <c r="N156" s="88">
        <f t="shared" si="26"/>
        <v>0</v>
      </c>
      <c r="O156" s="88">
        <f t="shared" si="27"/>
        <v>0</v>
      </c>
      <c r="P156" s="43">
        <f t="shared" si="28"/>
        <v>0</v>
      </c>
      <c r="Q156" s="43">
        <f t="shared" si="29"/>
        <v>0</v>
      </c>
      <c r="R156" s="43">
        <f t="shared" si="30"/>
        <v>0</v>
      </c>
      <c r="S156" s="43">
        <f t="shared" si="31"/>
        <v>0</v>
      </c>
      <c r="T156" s="43">
        <f t="shared" si="32"/>
        <v>0</v>
      </c>
    </row>
    <row r="157" spans="2:20" x14ac:dyDescent="0.25">
      <c r="B157" s="87">
        <v>46540000000</v>
      </c>
      <c r="C157" s="87">
        <v>-11.636886000000001</v>
      </c>
      <c r="E157" s="88">
        <f t="shared" si="22"/>
        <v>46.96</v>
      </c>
      <c r="F157" s="87">
        <v>-11.545017</v>
      </c>
      <c r="G157" s="43">
        <f t="shared" si="23"/>
        <v>-10.204190000000001</v>
      </c>
      <c r="H157" s="43">
        <f t="shared" si="24"/>
        <v>-10.316511999999999</v>
      </c>
      <c r="I157" s="43">
        <f t="shared" si="25"/>
        <v>-10.374656</v>
      </c>
      <c r="N157" s="88">
        <f t="shared" si="26"/>
        <v>0</v>
      </c>
      <c r="O157" s="88">
        <f t="shared" si="27"/>
        <v>0</v>
      </c>
      <c r="P157" s="43">
        <f t="shared" si="28"/>
        <v>0</v>
      </c>
      <c r="Q157" s="43">
        <f t="shared" si="29"/>
        <v>0</v>
      </c>
      <c r="R157" s="43">
        <f t="shared" si="30"/>
        <v>0</v>
      </c>
      <c r="S157" s="43">
        <f t="shared" si="31"/>
        <v>0</v>
      </c>
      <c r="T157" s="43">
        <f t="shared" si="32"/>
        <v>0</v>
      </c>
    </row>
    <row r="158" spans="2:20" x14ac:dyDescent="0.25">
      <c r="B158" s="87">
        <v>46645000000</v>
      </c>
      <c r="C158" s="87">
        <v>-11.586542</v>
      </c>
      <c r="E158" s="88">
        <f t="shared" si="22"/>
        <v>47.064999999999998</v>
      </c>
      <c r="F158" s="87">
        <v>-11.587584</v>
      </c>
      <c r="G158" s="43">
        <f t="shared" si="23"/>
        <v>-10.13073</v>
      </c>
      <c r="H158" s="43">
        <f t="shared" si="24"/>
        <v>-10.223224999999999</v>
      </c>
      <c r="I158" s="43">
        <f t="shared" si="25"/>
        <v>-10.295154</v>
      </c>
      <c r="N158" s="88">
        <f t="shared" si="26"/>
        <v>0</v>
      </c>
      <c r="O158" s="88">
        <f t="shared" si="27"/>
        <v>0</v>
      </c>
      <c r="P158" s="43">
        <f t="shared" si="28"/>
        <v>0</v>
      </c>
      <c r="Q158" s="43">
        <f t="shared" si="29"/>
        <v>0</v>
      </c>
      <c r="R158" s="43">
        <f t="shared" si="30"/>
        <v>0</v>
      </c>
      <c r="S158" s="43">
        <f t="shared" si="31"/>
        <v>0</v>
      </c>
      <c r="T158" s="43">
        <f t="shared" si="32"/>
        <v>0</v>
      </c>
    </row>
    <row r="159" spans="2:20" x14ac:dyDescent="0.25">
      <c r="B159" s="87">
        <v>46750000000</v>
      </c>
      <c r="C159" s="87">
        <v>-11.634415000000001</v>
      </c>
      <c r="E159" s="88">
        <f t="shared" si="22"/>
        <v>47.17</v>
      </c>
      <c r="F159" s="87">
        <v>-11.542325999999999</v>
      </c>
      <c r="G159" s="43">
        <f t="shared" si="23"/>
        <v>-10.061108000000001</v>
      </c>
      <c r="H159" s="43">
        <f t="shared" si="24"/>
        <v>-10.140136999999999</v>
      </c>
      <c r="I159" s="43">
        <f t="shared" si="25"/>
        <v>-10.226342000000001</v>
      </c>
      <c r="N159" s="88">
        <f t="shared" si="26"/>
        <v>0</v>
      </c>
      <c r="O159" s="88">
        <f t="shared" si="27"/>
        <v>0</v>
      </c>
      <c r="P159" s="43">
        <f t="shared" si="28"/>
        <v>0</v>
      </c>
      <c r="Q159" s="43">
        <f t="shared" si="29"/>
        <v>0</v>
      </c>
      <c r="R159" s="43">
        <f t="shared" si="30"/>
        <v>0</v>
      </c>
      <c r="S159" s="43">
        <f t="shared" si="31"/>
        <v>0</v>
      </c>
      <c r="T159" s="43">
        <f t="shared" si="32"/>
        <v>0</v>
      </c>
    </row>
    <row r="160" spans="2:20" x14ac:dyDescent="0.25">
      <c r="B160" s="87">
        <v>46855000000</v>
      </c>
      <c r="C160" s="87">
        <v>-11.581446</v>
      </c>
      <c r="E160" s="88">
        <f t="shared" si="22"/>
        <v>47.274999999999999</v>
      </c>
      <c r="F160" s="87">
        <v>-11.471036</v>
      </c>
      <c r="G160" s="43">
        <f t="shared" si="23"/>
        <v>-10.008684000000001</v>
      </c>
      <c r="H160" s="43">
        <f t="shared" si="24"/>
        <v>-10.07755</v>
      </c>
      <c r="I160" s="43">
        <f t="shared" si="25"/>
        <v>-10.189781</v>
      </c>
      <c r="N160" s="88">
        <f t="shared" si="26"/>
        <v>0</v>
      </c>
      <c r="O160" s="88">
        <f t="shared" si="27"/>
        <v>0</v>
      </c>
      <c r="P160" s="43">
        <f t="shared" si="28"/>
        <v>0</v>
      </c>
      <c r="Q160" s="43">
        <f t="shared" si="29"/>
        <v>0</v>
      </c>
      <c r="R160" s="43">
        <f t="shared" si="30"/>
        <v>0</v>
      </c>
      <c r="S160" s="43">
        <f t="shared" si="31"/>
        <v>0</v>
      </c>
      <c r="T160" s="43">
        <f t="shared" si="32"/>
        <v>0</v>
      </c>
    </row>
    <row r="161" spans="2:20" x14ac:dyDescent="0.25">
      <c r="B161" s="87">
        <v>46960000000</v>
      </c>
      <c r="C161" s="87">
        <v>-11.545017</v>
      </c>
      <c r="E161" s="88">
        <f t="shared" si="22"/>
        <v>47.38</v>
      </c>
      <c r="F161" s="87">
        <v>-11.390018</v>
      </c>
      <c r="G161" s="43">
        <f t="shared" si="23"/>
        <v>-9.9305705999999994</v>
      </c>
      <c r="H161" s="43">
        <f t="shared" si="24"/>
        <v>-10.009154000000001</v>
      </c>
      <c r="I161" s="43">
        <f t="shared" si="25"/>
        <v>-10.135540000000001</v>
      </c>
      <c r="N161" s="88">
        <f t="shared" si="26"/>
        <v>0</v>
      </c>
      <c r="O161" s="88">
        <f t="shared" si="27"/>
        <v>0</v>
      </c>
      <c r="P161" s="43">
        <f t="shared" si="28"/>
        <v>0</v>
      </c>
      <c r="Q161" s="43">
        <f t="shared" si="29"/>
        <v>0</v>
      </c>
      <c r="R161" s="43">
        <f t="shared" si="30"/>
        <v>0</v>
      </c>
      <c r="S161" s="43">
        <f t="shared" si="31"/>
        <v>0</v>
      </c>
      <c r="T161" s="43">
        <f t="shared" si="32"/>
        <v>0</v>
      </c>
    </row>
    <row r="162" spans="2:20" x14ac:dyDescent="0.25">
      <c r="B162" s="87">
        <v>47065000000</v>
      </c>
      <c r="C162" s="87">
        <v>-11.587584</v>
      </c>
      <c r="E162" s="88">
        <f t="shared" si="22"/>
        <v>47.484999999999999</v>
      </c>
      <c r="F162" s="87">
        <v>-11.188343</v>
      </c>
      <c r="G162" s="43">
        <f t="shared" si="23"/>
        <v>-9.8790893999999998</v>
      </c>
      <c r="H162" s="43">
        <f t="shared" si="24"/>
        <v>-9.9747342999999997</v>
      </c>
      <c r="I162" s="43">
        <f t="shared" si="25"/>
        <v>-10.092936999999999</v>
      </c>
      <c r="N162" s="88">
        <f t="shared" si="26"/>
        <v>0</v>
      </c>
      <c r="O162" s="88">
        <f t="shared" si="27"/>
        <v>0</v>
      </c>
      <c r="P162" s="43">
        <f t="shared" si="28"/>
        <v>0</v>
      </c>
      <c r="Q162" s="43">
        <f t="shared" si="29"/>
        <v>0</v>
      </c>
      <c r="R162" s="43">
        <f t="shared" si="30"/>
        <v>0</v>
      </c>
      <c r="S162" s="43">
        <f t="shared" si="31"/>
        <v>0</v>
      </c>
      <c r="T162" s="43">
        <f t="shared" si="32"/>
        <v>0</v>
      </c>
    </row>
    <row r="163" spans="2:20" x14ac:dyDescent="0.25">
      <c r="B163" s="87">
        <v>47170000000</v>
      </c>
      <c r="C163" s="87">
        <v>-11.542325999999999</v>
      </c>
      <c r="E163" s="88">
        <f t="shared" si="22"/>
        <v>47.59</v>
      </c>
      <c r="F163" s="87">
        <v>-11.1698</v>
      </c>
      <c r="G163" s="43">
        <f t="shared" si="23"/>
        <v>-9.8351735999999992</v>
      </c>
      <c r="H163" s="43">
        <f t="shared" si="24"/>
        <v>-9.9406146999999994</v>
      </c>
      <c r="I163" s="43">
        <f t="shared" si="25"/>
        <v>-10.064548</v>
      </c>
      <c r="N163" s="88">
        <f t="shared" si="26"/>
        <v>0</v>
      </c>
      <c r="O163" s="88">
        <f t="shared" si="27"/>
        <v>0</v>
      </c>
      <c r="P163" s="43">
        <f t="shared" si="28"/>
        <v>0</v>
      </c>
      <c r="Q163" s="43">
        <f t="shared" si="29"/>
        <v>0</v>
      </c>
      <c r="R163" s="43">
        <f t="shared" si="30"/>
        <v>0</v>
      </c>
      <c r="S163" s="43">
        <f t="shared" si="31"/>
        <v>0</v>
      </c>
      <c r="T163" s="43">
        <f t="shared" si="32"/>
        <v>0</v>
      </c>
    </row>
    <row r="164" spans="2:20" x14ac:dyDescent="0.25">
      <c r="B164" s="87">
        <v>47275000000</v>
      </c>
      <c r="C164" s="87">
        <v>-11.471036</v>
      </c>
      <c r="E164" s="88">
        <f t="shared" si="22"/>
        <v>47.695</v>
      </c>
      <c r="F164" s="87">
        <v>-11.168172999999999</v>
      </c>
      <c r="G164" s="43">
        <f t="shared" si="23"/>
        <v>-9.8017359000000006</v>
      </c>
      <c r="H164" s="43">
        <f t="shared" si="24"/>
        <v>-9.9315891000000001</v>
      </c>
      <c r="I164" s="43">
        <f t="shared" si="25"/>
        <v>-10.059733</v>
      </c>
      <c r="N164" s="88">
        <f t="shared" si="26"/>
        <v>0</v>
      </c>
      <c r="O164" s="88">
        <f t="shared" si="27"/>
        <v>0</v>
      </c>
      <c r="P164" s="43">
        <f t="shared" si="28"/>
        <v>0</v>
      </c>
      <c r="Q164" s="43">
        <f t="shared" si="29"/>
        <v>0</v>
      </c>
      <c r="R164" s="43">
        <f t="shared" si="30"/>
        <v>0</v>
      </c>
      <c r="S164" s="43">
        <f t="shared" si="31"/>
        <v>0</v>
      </c>
      <c r="T164" s="43">
        <f t="shared" si="32"/>
        <v>0</v>
      </c>
    </row>
    <row r="165" spans="2:20" x14ac:dyDescent="0.25">
      <c r="B165" s="87">
        <v>47380000000</v>
      </c>
      <c r="C165" s="87">
        <v>-11.390018</v>
      </c>
      <c r="E165" s="88">
        <f t="shared" si="22"/>
        <v>47.8</v>
      </c>
      <c r="F165" s="87">
        <v>-10.973675999999999</v>
      </c>
      <c r="G165" s="43">
        <f t="shared" si="23"/>
        <v>-9.7665585999999998</v>
      </c>
      <c r="H165" s="43">
        <f t="shared" si="24"/>
        <v>-9.9209337000000009</v>
      </c>
      <c r="I165" s="43">
        <f t="shared" si="25"/>
        <v>-10.062711999999999</v>
      </c>
      <c r="N165" s="88">
        <f t="shared" si="26"/>
        <v>0</v>
      </c>
      <c r="O165" s="88">
        <f t="shared" si="27"/>
        <v>0</v>
      </c>
      <c r="P165" s="43">
        <f t="shared" si="28"/>
        <v>0</v>
      </c>
      <c r="Q165" s="43">
        <f t="shared" si="29"/>
        <v>0</v>
      </c>
      <c r="R165" s="43">
        <f t="shared" si="30"/>
        <v>0</v>
      </c>
      <c r="S165" s="43">
        <f t="shared" si="31"/>
        <v>0</v>
      </c>
      <c r="T165" s="43">
        <f t="shared" si="32"/>
        <v>0</v>
      </c>
    </row>
    <row r="166" spans="2:20" x14ac:dyDescent="0.25">
      <c r="B166" s="87">
        <v>47485000000</v>
      </c>
      <c r="C166" s="87">
        <v>-11.188343</v>
      </c>
      <c r="E166" s="88">
        <f t="shared" si="22"/>
        <v>47.905000000000001</v>
      </c>
      <c r="F166" s="87">
        <v>-11.000565999999999</v>
      </c>
      <c r="G166" s="43">
        <f t="shared" si="23"/>
        <v>-9.7313957000000002</v>
      </c>
      <c r="H166" s="43">
        <f t="shared" si="24"/>
        <v>-9.9142218</v>
      </c>
      <c r="I166" s="43">
        <f t="shared" si="25"/>
        <v>-10.076556</v>
      </c>
      <c r="N166" s="88">
        <f t="shared" si="26"/>
        <v>0</v>
      </c>
      <c r="O166" s="88">
        <f t="shared" si="27"/>
        <v>0</v>
      </c>
      <c r="P166" s="43">
        <f t="shared" si="28"/>
        <v>0</v>
      </c>
      <c r="Q166" s="43">
        <f t="shared" si="29"/>
        <v>0</v>
      </c>
      <c r="R166" s="43">
        <f t="shared" si="30"/>
        <v>0</v>
      </c>
      <c r="S166" s="43">
        <f t="shared" si="31"/>
        <v>0</v>
      </c>
      <c r="T166" s="43">
        <f t="shared" si="32"/>
        <v>0</v>
      </c>
    </row>
    <row r="167" spans="2:20" x14ac:dyDescent="0.25">
      <c r="B167" s="87">
        <v>47590000000</v>
      </c>
      <c r="C167" s="87">
        <v>-11.1698</v>
      </c>
      <c r="E167" s="88">
        <f t="shared" si="22"/>
        <v>48.01</v>
      </c>
      <c r="F167" s="87">
        <v>-10.742819000000001</v>
      </c>
      <c r="G167" s="43">
        <f t="shared" si="23"/>
        <v>-9.6811618999999993</v>
      </c>
      <c r="H167" s="43">
        <f t="shared" si="24"/>
        <v>-9.8599338999999997</v>
      </c>
      <c r="I167" s="43">
        <f t="shared" si="25"/>
        <v>-10.087759999999999</v>
      </c>
      <c r="N167" s="88">
        <f t="shared" si="26"/>
        <v>0</v>
      </c>
      <c r="O167" s="88">
        <f t="shared" si="27"/>
        <v>0</v>
      </c>
      <c r="P167" s="43">
        <f t="shared" si="28"/>
        <v>0</v>
      </c>
      <c r="Q167" s="43">
        <f t="shared" si="29"/>
        <v>0</v>
      </c>
      <c r="R167" s="43">
        <f t="shared" si="30"/>
        <v>0</v>
      </c>
      <c r="S167" s="43">
        <f t="shared" si="31"/>
        <v>0</v>
      </c>
      <c r="T167" s="43">
        <f t="shared" si="32"/>
        <v>0</v>
      </c>
    </row>
    <row r="168" spans="2:20" x14ac:dyDescent="0.25">
      <c r="B168" s="87">
        <v>47695000000</v>
      </c>
      <c r="C168" s="87">
        <v>-11.168172999999999</v>
      </c>
      <c r="E168" s="88">
        <f t="shared" si="22"/>
        <v>48.115000000000002</v>
      </c>
      <c r="F168" s="87">
        <v>-10.664865000000001</v>
      </c>
      <c r="G168" s="43">
        <f t="shared" si="23"/>
        <v>-9.6499413999999994</v>
      </c>
      <c r="H168" s="43">
        <f t="shared" si="24"/>
        <v>-9.8283033</v>
      </c>
      <c r="I168" s="43">
        <f t="shared" si="25"/>
        <v>-10.129294</v>
      </c>
      <c r="N168" s="88">
        <f t="shared" si="26"/>
        <v>0</v>
      </c>
      <c r="O168" s="88">
        <f t="shared" si="27"/>
        <v>0</v>
      </c>
      <c r="P168" s="43">
        <f t="shared" si="28"/>
        <v>0</v>
      </c>
      <c r="Q168" s="43">
        <f t="shared" si="29"/>
        <v>0</v>
      </c>
      <c r="R168" s="43">
        <f t="shared" si="30"/>
        <v>0</v>
      </c>
      <c r="S168" s="43">
        <f t="shared" si="31"/>
        <v>0</v>
      </c>
      <c r="T168" s="43">
        <f t="shared" si="32"/>
        <v>0</v>
      </c>
    </row>
    <row r="169" spans="2:20" x14ac:dyDescent="0.25">
      <c r="B169" s="87">
        <v>47800000000</v>
      </c>
      <c r="C169" s="87">
        <v>-10.973675999999999</v>
      </c>
      <c r="E169" s="88">
        <f t="shared" si="22"/>
        <v>48.22</v>
      </c>
      <c r="F169" s="87">
        <v>-10.513021999999999</v>
      </c>
      <c r="G169" s="43">
        <f t="shared" si="23"/>
        <v>-9.6032858000000001</v>
      </c>
      <c r="H169" s="43">
        <f t="shared" si="24"/>
        <v>-9.7716141000000007</v>
      </c>
      <c r="I169" s="43">
        <f t="shared" si="25"/>
        <v>-10.164351</v>
      </c>
      <c r="N169" s="88">
        <f t="shared" si="26"/>
        <v>0</v>
      </c>
      <c r="O169" s="88">
        <f t="shared" si="27"/>
        <v>0</v>
      </c>
      <c r="P169" s="43">
        <f t="shared" si="28"/>
        <v>0</v>
      </c>
      <c r="Q169" s="43">
        <f t="shared" si="29"/>
        <v>0</v>
      </c>
      <c r="R169" s="43">
        <f t="shared" si="30"/>
        <v>0</v>
      </c>
      <c r="S169" s="43">
        <f t="shared" si="31"/>
        <v>0</v>
      </c>
      <c r="T169" s="43">
        <f t="shared" si="32"/>
        <v>0</v>
      </c>
    </row>
    <row r="170" spans="2:20" x14ac:dyDescent="0.25">
      <c r="B170" s="87">
        <v>47905000000</v>
      </c>
      <c r="C170" s="87">
        <v>-11.000565999999999</v>
      </c>
      <c r="E170" s="88">
        <f t="shared" si="22"/>
        <v>48.325000000000003</v>
      </c>
      <c r="F170" s="87">
        <v>-10.343249999999999</v>
      </c>
      <c r="G170" s="43">
        <f t="shared" si="23"/>
        <v>-9.5791426000000008</v>
      </c>
      <c r="H170" s="43">
        <f t="shared" si="24"/>
        <v>-9.7321586999999994</v>
      </c>
      <c r="I170" s="43">
        <f t="shared" si="25"/>
        <v>-10.223470000000001</v>
      </c>
      <c r="N170" s="88">
        <f t="shared" si="26"/>
        <v>0</v>
      </c>
      <c r="O170" s="88">
        <f t="shared" si="27"/>
        <v>0</v>
      </c>
      <c r="P170" s="43">
        <f t="shared" si="28"/>
        <v>0</v>
      </c>
      <c r="Q170" s="43">
        <f t="shared" si="29"/>
        <v>0</v>
      </c>
      <c r="R170" s="43">
        <f t="shared" si="30"/>
        <v>0</v>
      </c>
      <c r="S170" s="43">
        <f t="shared" si="31"/>
        <v>0</v>
      </c>
      <c r="T170" s="43">
        <f t="shared" si="32"/>
        <v>0</v>
      </c>
    </row>
    <row r="171" spans="2:20" x14ac:dyDescent="0.25">
      <c r="B171" s="87">
        <v>48010000000</v>
      </c>
      <c r="C171" s="87">
        <v>-10.742819000000001</v>
      </c>
      <c r="E171" s="88">
        <f t="shared" si="22"/>
        <v>48.43</v>
      </c>
      <c r="F171" s="87">
        <v>-10.219658000000001</v>
      </c>
      <c r="G171" s="43">
        <f t="shared" si="23"/>
        <v>-9.5353917999999993</v>
      </c>
      <c r="H171" s="43">
        <f t="shared" si="24"/>
        <v>-9.6667012999999997</v>
      </c>
      <c r="I171" s="43">
        <f t="shared" si="25"/>
        <v>-10.2395</v>
      </c>
      <c r="N171" s="88">
        <f t="shared" si="26"/>
        <v>0</v>
      </c>
      <c r="O171" s="88">
        <f t="shared" si="27"/>
        <v>0</v>
      </c>
      <c r="P171" s="43">
        <f t="shared" si="28"/>
        <v>0</v>
      </c>
      <c r="Q171" s="43">
        <f t="shared" si="29"/>
        <v>0</v>
      </c>
      <c r="R171" s="43">
        <f t="shared" si="30"/>
        <v>0</v>
      </c>
      <c r="S171" s="43">
        <f t="shared" si="31"/>
        <v>0</v>
      </c>
      <c r="T171" s="43">
        <f t="shared" si="32"/>
        <v>0</v>
      </c>
    </row>
    <row r="172" spans="2:20" x14ac:dyDescent="0.25">
      <c r="B172" s="87">
        <v>48115000000</v>
      </c>
      <c r="C172" s="87">
        <v>-10.664865000000001</v>
      </c>
      <c r="E172" s="88">
        <f t="shared" si="22"/>
        <v>48.534999999999997</v>
      </c>
      <c r="F172" s="87">
        <v>-10.160148</v>
      </c>
      <c r="G172" s="43">
        <f t="shared" si="23"/>
        <v>-9.4811411000000003</v>
      </c>
      <c r="H172" s="43">
        <f t="shared" si="24"/>
        <v>-9.6404829000000003</v>
      </c>
      <c r="I172" s="43">
        <f t="shared" si="25"/>
        <v>-10.251492000000001</v>
      </c>
      <c r="N172" s="88">
        <f t="shared" si="26"/>
        <v>0</v>
      </c>
      <c r="O172" s="88">
        <f t="shared" si="27"/>
        <v>0</v>
      </c>
      <c r="P172" s="43">
        <f t="shared" si="28"/>
        <v>0</v>
      </c>
      <c r="Q172" s="43">
        <f t="shared" si="29"/>
        <v>0</v>
      </c>
      <c r="R172" s="43">
        <f t="shared" si="30"/>
        <v>0</v>
      </c>
      <c r="S172" s="43">
        <f t="shared" si="31"/>
        <v>0</v>
      </c>
      <c r="T172" s="43">
        <f t="shared" si="32"/>
        <v>0</v>
      </c>
    </row>
    <row r="173" spans="2:20" x14ac:dyDescent="0.25">
      <c r="B173" s="87">
        <v>48220000000</v>
      </c>
      <c r="C173" s="87">
        <v>-10.513021999999999</v>
      </c>
      <c r="E173" s="88">
        <f t="shared" si="22"/>
        <v>48.64</v>
      </c>
      <c r="F173" s="87">
        <v>-10.029400000000001</v>
      </c>
      <c r="G173" s="43">
        <f t="shared" si="23"/>
        <v>-9.4236144999999993</v>
      </c>
      <c r="H173" s="43">
        <f t="shared" si="24"/>
        <v>-9.6200256</v>
      </c>
      <c r="I173" s="43">
        <f t="shared" si="25"/>
        <v>-10.242364999999999</v>
      </c>
      <c r="N173" s="88">
        <f t="shared" si="26"/>
        <v>0</v>
      </c>
      <c r="O173" s="88">
        <f t="shared" si="27"/>
        <v>0</v>
      </c>
      <c r="P173" s="43">
        <f t="shared" si="28"/>
        <v>0</v>
      </c>
      <c r="Q173" s="43">
        <f t="shared" si="29"/>
        <v>0</v>
      </c>
      <c r="R173" s="43">
        <f t="shared" si="30"/>
        <v>0</v>
      </c>
      <c r="S173" s="43">
        <f t="shared" si="31"/>
        <v>0</v>
      </c>
      <c r="T173" s="43">
        <f t="shared" si="32"/>
        <v>0</v>
      </c>
    </row>
    <row r="174" spans="2:20" x14ac:dyDescent="0.25">
      <c r="B174" s="87">
        <v>48325000000</v>
      </c>
      <c r="C174" s="87">
        <v>-10.343249999999999</v>
      </c>
      <c r="E174" s="88">
        <f t="shared" si="22"/>
        <v>48.744999999999997</v>
      </c>
      <c r="F174" s="87">
        <v>-10.033284999999999</v>
      </c>
      <c r="G174" s="43">
        <f t="shared" si="23"/>
        <v>-9.3861255999999997</v>
      </c>
      <c r="H174" s="43">
        <f t="shared" si="24"/>
        <v>-9.6584634999999999</v>
      </c>
      <c r="I174" s="43">
        <f t="shared" si="25"/>
        <v>-10.234639</v>
      </c>
      <c r="N174" s="88">
        <f t="shared" si="26"/>
        <v>0</v>
      </c>
      <c r="O174" s="88">
        <f t="shared" si="27"/>
        <v>0</v>
      </c>
      <c r="P174" s="43">
        <f t="shared" si="28"/>
        <v>0</v>
      </c>
      <c r="Q174" s="43">
        <f t="shared" si="29"/>
        <v>0</v>
      </c>
      <c r="R174" s="43">
        <f t="shared" si="30"/>
        <v>0</v>
      </c>
      <c r="S174" s="43">
        <f t="shared" si="31"/>
        <v>0</v>
      </c>
      <c r="T174" s="43">
        <f t="shared" si="32"/>
        <v>0</v>
      </c>
    </row>
    <row r="175" spans="2:20" x14ac:dyDescent="0.25">
      <c r="B175" s="87">
        <v>48430000000</v>
      </c>
      <c r="C175" s="87">
        <v>-10.219658000000001</v>
      </c>
      <c r="E175" s="88">
        <f t="shared" si="22"/>
        <v>48.85</v>
      </c>
      <c r="F175" s="87">
        <v>-9.9192494999999994</v>
      </c>
      <c r="G175" s="43">
        <f t="shared" si="23"/>
        <v>-9.3648261999999995</v>
      </c>
      <c r="H175" s="43">
        <f t="shared" si="24"/>
        <v>-9.6815709999999999</v>
      </c>
      <c r="I175" s="43">
        <f t="shared" si="25"/>
        <v>-10.176256</v>
      </c>
      <c r="N175" s="88">
        <f t="shared" si="26"/>
        <v>0</v>
      </c>
      <c r="O175" s="88">
        <f t="shared" si="27"/>
        <v>0</v>
      </c>
      <c r="P175" s="43">
        <f t="shared" si="28"/>
        <v>0</v>
      </c>
      <c r="Q175" s="43">
        <f t="shared" si="29"/>
        <v>0</v>
      </c>
      <c r="R175" s="43">
        <f t="shared" si="30"/>
        <v>0</v>
      </c>
      <c r="S175" s="43">
        <f t="shared" si="31"/>
        <v>0</v>
      </c>
      <c r="T175" s="43">
        <f t="shared" si="32"/>
        <v>0</v>
      </c>
    </row>
    <row r="176" spans="2:20" x14ac:dyDescent="0.25">
      <c r="B176" s="87">
        <v>48535000000</v>
      </c>
      <c r="C176" s="87">
        <v>-10.160148</v>
      </c>
      <c r="E176" s="88">
        <f t="shared" si="22"/>
        <v>48.954999999999998</v>
      </c>
      <c r="F176" s="87">
        <v>-9.9470100000000006</v>
      </c>
      <c r="G176" s="43">
        <f t="shared" si="23"/>
        <v>-9.3629856</v>
      </c>
      <c r="H176" s="43">
        <f t="shared" si="24"/>
        <v>-9.7016963999999994</v>
      </c>
      <c r="I176" s="43">
        <f t="shared" si="25"/>
        <v>-10.0922</v>
      </c>
      <c r="N176" s="88">
        <f t="shared" si="26"/>
        <v>0</v>
      </c>
      <c r="O176" s="88">
        <f t="shared" si="27"/>
        <v>0</v>
      </c>
      <c r="P176" s="43">
        <f t="shared" si="28"/>
        <v>0</v>
      </c>
      <c r="Q176" s="43">
        <f t="shared" si="29"/>
        <v>0</v>
      </c>
      <c r="R176" s="43">
        <f t="shared" si="30"/>
        <v>0</v>
      </c>
      <c r="S176" s="43">
        <f t="shared" si="31"/>
        <v>0</v>
      </c>
      <c r="T176" s="43">
        <f t="shared" si="32"/>
        <v>0</v>
      </c>
    </row>
    <row r="177" spans="2:20" x14ac:dyDescent="0.25">
      <c r="B177" s="87">
        <v>48640000000</v>
      </c>
      <c r="C177" s="87">
        <v>-10.029400000000001</v>
      </c>
      <c r="E177" s="88">
        <f t="shared" si="22"/>
        <v>49.06</v>
      </c>
      <c r="F177" s="87">
        <v>-9.9094639000000004</v>
      </c>
      <c r="G177" s="43">
        <f t="shared" si="23"/>
        <v>-9.3631449</v>
      </c>
      <c r="H177" s="43">
        <f t="shared" si="24"/>
        <v>-9.6836804999999995</v>
      </c>
      <c r="I177" s="43">
        <f t="shared" si="25"/>
        <v>-9.9518746999999994</v>
      </c>
      <c r="N177" s="88">
        <f t="shared" si="26"/>
        <v>0</v>
      </c>
      <c r="O177" s="88">
        <f t="shared" si="27"/>
        <v>0</v>
      </c>
      <c r="P177" s="43">
        <f t="shared" si="28"/>
        <v>0</v>
      </c>
      <c r="Q177" s="43">
        <f t="shared" si="29"/>
        <v>0</v>
      </c>
      <c r="R177" s="43">
        <f t="shared" si="30"/>
        <v>0</v>
      </c>
      <c r="S177" s="43">
        <f t="shared" si="31"/>
        <v>0</v>
      </c>
      <c r="T177" s="43">
        <f t="shared" si="32"/>
        <v>0</v>
      </c>
    </row>
    <row r="178" spans="2:20" x14ac:dyDescent="0.25">
      <c r="B178" s="87">
        <v>48745000000</v>
      </c>
      <c r="C178" s="87">
        <v>-10.033284999999999</v>
      </c>
      <c r="E178" s="88">
        <f t="shared" si="22"/>
        <v>49.164999999999999</v>
      </c>
      <c r="F178" s="87">
        <v>-9.9695225000000001</v>
      </c>
      <c r="G178" s="43">
        <f t="shared" si="23"/>
        <v>-9.3675747000000005</v>
      </c>
      <c r="H178" s="43">
        <f t="shared" si="24"/>
        <v>-9.6439866999999992</v>
      </c>
      <c r="I178" s="43">
        <f t="shared" si="25"/>
        <v>-9.8358431</v>
      </c>
      <c r="N178" s="88">
        <f t="shared" si="26"/>
        <v>0</v>
      </c>
      <c r="O178" s="88">
        <f t="shared" si="27"/>
        <v>0</v>
      </c>
      <c r="P178" s="43">
        <f t="shared" si="28"/>
        <v>0</v>
      </c>
      <c r="Q178" s="43">
        <f t="shared" si="29"/>
        <v>0</v>
      </c>
      <c r="R178" s="43">
        <f t="shared" si="30"/>
        <v>0</v>
      </c>
      <c r="S178" s="43">
        <f t="shared" si="31"/>
        <v>0</v>
      </c>
      <c r="T178" s="43">
        <f t="shared" si="32"/>
        <v>0</v>
      </c>
    </row>
    <row r="179" spans="2:20" x14ac:dyDescent="0.25">
      <c r="B179" s="87">
        <v>48850000000</v>
      </c>
      <c r="C179" s="87">
        <v>-9.9192494999999994</v>
      </c>
      <c r="E179" s="88">
        <f t="shared" si="22"/>
        <v>49.27</v>
      </c>
      <c r="F179" s="87">
        <v>-9.9126711000000007</v>
      </c>
      <c r="G179" s="43">
        <f t="shared" si="23"/>
        <v>-9.3567228</v>
      </c>
      <c r="H179" s="43">
        <f t="shared" si="24"/>
        <v>-9.5597849000000004</v>
      </c>
      <c r="I179" s="43">
        <f t="shared" si="25"/>
        <v>-9.7129612000000005</v>
      </c>
      <c r="N179" s="88">
        <f t="shared" si="26"/>
        <v>0</v>
      </c>
      <c r="O179" s="88">
        <f t="shared" si="27"/>
        <v>0</v>
      </c>
      <c r="P179" s="43">
        <f t="shared" si="28"/>
        <v>0</v>
      </c>
      <c r="Q179" s="43">
        <f t="shared" si="29"/>
        <v>0</v>
      </c>
      <c r="R179" s="43">
        <f t="shared" si="30"/>
        <v>0</v>
      </c>
      <c r="S179" s="43">
        <f t="shared" si="31"/>
        <v>0</v>
      </c>
      <c r="T179" s="43">
        <f t="shared" si="32"/>
        <v>0</v>
      </c>
    </row>
    <row r="180" spans="2:20" x14ac:dyDescent="0.25">
      <c r="B180" s="87">
        <v>48955000000</v>
      </c>
      <c r="C180" s="87">
        <v>-9.9470100000000006</v>
      </c>
      <c r="E180" s="88">
        <f t="shared" si="22"/>
        <v>49.375</v>
      </c>
      <c r="F180" s="87">
        <v>-9.8731852</v>
      </c>
      <c r="G180" s="43">
        <f t="shared" si="23"/>
        <v>-9.3578825000000005</v>
      </c>
      <c r="H180" s="43">
        <f t="shared" si="24"/>
        <v>-9.4759626000000008</v>
      </c>
      <c r="I180" s="43">
        <f t="shared" si="25"/>
        <v>-9.5949907000000003</v>
      </c>
      <c r="N180" s="88">
        <f t="shared" si="26"/>
        <v>0</v>
      </c>
      <c r="O180" s="88">
        <f t="shared" si="27"/>
        <v>0</v>
      </c>
      <c r="P180" s="43">
        <f t="shared" si="28"/>
        <v>0</v>
      </c>
      <c r="Q180" s="43">
        <f t="shared" si="29"/>
        <v>0</v>
      </c>
      <c r="R180" s="43">
        <f t="shared" si="30"/>
        <v>0</v>
      </c>
      <c r="S180" s="43">
        <f t="shared" si="31"/>
        <v>0</v>
      </c>
      <c r="T180" s="43">
        <f t="shared" si="32"/>
        <v>0</v>
      </c>
    </row>
    <row r="181" spans="2:20" x14ac:dyDescent="0.25">
      <c r="B181" s="87">
        <v>49060000000</v>
      </c>
      <c r="C181" s="87">
        <v>-9.9094639000000004</v>
      </c>
      <c r="E181" s="88">
        <f t="shared" si="22"/>
        <v>49.48</v>
      </c>
      <c r="F181" s="87">
        <v>-9.7494639999999997</v>
      </c>
      <c r="G181" s="43">
        <f t="shared" si="23"/>
        <v>-9.3596038999999998</v>
      </c>
      <c r="H181" s="43">
        <f t="shared" si="24"/>
        <v>-9.3788289999999996</v>
      </c>
      <c r="I181" s="43">
        <f t="shared" si="25"/>
        <v>-9.4845219000000007</v>
      </c>
      <c r="N181" s="88">
        <f t="shared" si="26"/>
        <v>0</v>
      </c>
      <c r="O181" s="88">
        <f t="shared" si="27"/>
        <v>0</v>
      </c>
      <c r="P181" s="43">
        <f t="shared" si="28"/>
        <v>0</v>
      </c>
      <c r="Q181" s="43">
        <f t="shared" si="29"/>
        <v>0</v>
      </c>
      <c r="R181" s="43">
        <f t="shared" si="30"/>
        <v>0</v>
      </c>
      <c r="S181" s="43">
        <f t="shared" si="31"/>
        <v>0</v>
      </c>
      <c r="T181" s="43">
        <f t="shared" si="32"/>
        <v>0</v>
      </c>
    </row>
    <row r="182" spans="2:20" x14ac:dyDescent="0.25">
      <c r="B182" s="87">
        <v>49165000000</v>
      </c>
      <c r="C182" s="87">
        <v>-9.9695225000000001</v>
      </c>
      <c r="E182" s="88">
        <f t="shared" si="22"/>
        <v>49.585000000000001</v>
      </c>
      <c r="F182" s="87">
        <v>-9.6665954999999997</v>
      </c>
      <c r="G182" s="43">
        <f t="shared" si="23"/>
        <v>-9.3533524999999997</v>
      </c>
      <c r="H182" s="43">
        <f t="shared" si="24"/>
        <v>-9.2938261000000004</v>
      </c>
      <c r="I182" s="43">
        <f t="shared" si="25"/>
        <v>-9.4067744999999992</v>
      </c>
      <c r="N182" s="88">
        <f t="shared" si="26"/>
        <v>0</v>
      </c>
      <c r="O182" s="88">
        <f t="shared" si="27"/>
        <v>0</v>
      </c>
      <c r="P182" s="43">
        <f t="shared" si="28"/>
        <v>0</v>
      </c>
      <c r="Q182" s="43">
        <f t="shared" si="29"/>
        <v>0</v>
      </c>
      <c r="R182" s="43">
        <f t="shared" si="30"/>
        <v>0</v>
      </c>
      <c r="S182" s="43">
        <f t="shared" si="31"/>
        <v>0</v>
      </c>
      <c r="T182" s="43">
        <f t="shared" si="32"/>
        <v>0</v>
      </c>
    </row>
    <row r="183" spans="2:20" x14ac:dyDescent="0.25">
      <c r="B183" s="87">
        <v>49270000000</v>
      </c>
      <c r="C183" s="87">
        <v>-9.9126711000000007</v>
      </c>
      <c r="E183" s="88">
        <f t="shared" si="22"/>
        <v>49.69</v>
      </c>
      <c r="F183" s="87">
        <v>-9.6825743000000006</v>
      </c>
      <c r="G183" s="43">
        <f t="shared" si="23"/>
        <v>-9.4195241999999997</v>
      </c>
      <c r="H183" s="43">
        <f t="shared" si="24"/>
        <v>-9.2488136000000001</v>
      </c>
      <c r="I183" s="43">
        <f t="shared" si="25"/>
        <v>-9.3676280999999992</v>
      </c>
      <c r="N183" s="88">
        <f t="shared" si="26"/>
        <v>0</v>
      </c>
      <c r="O183" s="88">
        <f t="shared" si="27"/>
        <v>0</v>
      </c>
      <c r="P183" s="43">
        <f t="shared" si="28"/>
        <v>0</v>
      </c>
      <c r="Q183" s="43">
        <f t="shared" si="29"/>
        <v>0</v>
      </c>
      <c r="R183" s="43">
        <f t="shared" si="30"/>
        <v>0</v>
      </c>
      <c r="S183" s="43">
        <f t="shared" si="31"/>
        <v>0</v>
      </c>
      <c r="T183" s="43">
        <f t="shared" si="32"/>
        <v>0</v>
      </c>
    </row>
    <row r="184" spans="2:20" x14ac:dyDescent="0.25">
      <c r="B184" s="87">
        <v>49375000000</v>
      </c>
      <c r="C184" s="87">
        <v>-9.8731852</v>
      </c>
      <c r="E184" s="88">
        <f t="shared" si="22"/>
        <v>49.795000000000002</v>
      </c>
      <c r="F184" s="87">
        <v>-9.6874217999999992</v>
      </c>
      <c r="G184" s="43">
        <f t="shared" si="23"/>
        <v>-9.4976406000000004</v>
      </c>
      <c r="H184" s="43">
        <f t="shared" si="24"/>
        <v>-9.2891578999999993</v>
      </c>
      <c r="I184" s="43">
        <f t="shared" si="25"/>
        <v>-9.3651304</v>
      </c>
      <c r="N184" s="88">
        <f t="shared" si="26"/>
        <v>0</v>
      </c>
      <c r="O184" s="88">
        <f t="shared" si="27"/>
        <v>0</v>
      </c>
      <c r="P184" s="43">
        <f t="shared" si="28"/>
        <v>0</v>
      </c>
      <c r="Q184" s="43">
        <f t="shared" si="29"/>
        <v>0</v>
      </c>
      <c r="R184" s="43">
        <f t="shared" si="30"/>
        <v>0</v>
      </c>
      <c r="S184" s="43">
        <f t="shared" si="31"/>
        <v>0</v>
      </c>
      <c r="T184" s="43">
        <f t="shared" si="32"/>
        <v>0</v>
      </c>
    </row>
    <row r="185" spans="2:20" x14ac:dyDescent="0.25">
      <c r="B185" s="87">
        <v>49480000000</v>
      </c>
      <c r="C185" s="87">
        <v>-9.7494639999999997</v>
      </c>
      <c r="E185" s="88">
        <f t="shared" si="22"/>
        <v>49.9</v>
      </c>
      <c r="F185" s="87">
        <v>-9.7484856000000004</v>
      </c>
      <c r="G185" s="43">
        <f t="shared" si="23"/>
        <v>-9.5831852000000008</v>
      </c>
      <c r="H185" s="43">
        <f t="shared" si="24"/>
        <v>-9.3865003999999992</v>
      </c>
      <c r="I185" s="43">
        <f t="shared" si="25"/>
        <v>-9.4149312999999992</v>
      </c>
      <c r="N185" s="88">
        <f t="shared" si="26"/>
        <v>0</v>
      </c>
      <c r="O185" s="88">
        <f t="shared" si="27"/>
        <v>0</v>
      </c>
      <c r="P185" s="43">
        <f t="shared" si="28"/>
        <v>0</v>
      </c>
      <c r="Q185" s="43">
        <f t="shared" si="29"/>
        <v>0</v>
      </c>
      <c r="R185" s="43">
        <f t="shared" si="30"/>
        <v>0</v>
      </c>
      <c r="S185" s="43">
        <f t="shared" si="31"/>
        <v>0</v>
      </c>
      <c r="T185" s="43">
        <f t="shared" si="32"/>
        <v>0</v>
      </c>
    </row>
    <row r="186" spans="2:20" x14ac:dyDescent="0.25">
      <c r="B186" s="87">
        <v>49585000000</v>
      </c>
      <c r="C186" s="87">
        <v>-9.6665954999999997</v>
      </c>
      <c r="E186" s="88">
        <f t="shared" si="22"/>
        <v>50.005000000000003</v>
      </c>
      <c r="F186" s="87">
        <v>-9.7758894000000005</v>
      </c>
      <c r="G186" s="43">
        <f t="shared" si="23"/>
        <v>-9.6835889999999996</v>
      </c>
      <c r="H186" s="43">
        <f t="shared" si="24"/>
        <v>-9.4924611999999993</v>
      </c>
      <c r="I186" s="43">
        <f t="shared" si="25"/>
        <v>-9.4879531999999998</v>
      </c>
      <c r="N186" s="88">
        <f t="shared" si="26"/>
        <v>0</v>
      </c>
      <c r="O186" s="88">
        <f t="shared" si="27"/>
        <v>0</v>
      </c>
      <c r="P186" s="43">
        <f t="shared" si="28"/>
        <v>0</v>
      </c>
      <c r="Q186" s="43">
        <f t="shared" si="29"/>
        <v>0</v>
      </c>
      <c r="R186" s="43">
        <f t="shared" si="30"/>
        <v>0</v>
      </c>
      <c r="S186" s="43">
        <f t="shared" si="31"/>
        <v>0</v>
      </c>
      <c r="T186" s="43">
        <f t="shared" si="32"/>
        <v>0</v>
      </c>
    </row>
    <row r="187" spans="2:20" x14ac:dyDescent="0.25">
      <c r="B187" s="87">
        <v>49690000000</v>
      </c>
      <c r="C187" s="87">
        <v>-9.6825743000000006</v>
      </c>
      <c r="E187" s="88">
        <f t="shared" si="22"/>
        <v>50.11</v>
      </c>
      <c r="F187" s="87">
        <v>-9.8003453999999994</v>
      </c>
      <c r="G187" s="43">
        <f t="shared" si="23"/>
        <v>-9.7507801000000001</v>
      </c>
      <c r="H187" s="43">
        <f t="shared" si="24"/>
        <v>-9.6258801999999992</v>
      </c>
      <c r="I187" s="43">
        <f t="shared" si="25"/>
        <v>-9.6243333999999994</v>
      </c>
      <c r="N187" s="88">
        <f t="shared" si="26"/>
        <v>0</v>
      </c>
      <c r="O187" s="88">
        <f t="shared" si="27"/>
        <v>0</v>
      </c>
      <c r="P187" s="43">
        <f t="shared" si="28"/>
        <v>0</v>
      </c>
      <c r="Q187" s="43">
        <f t="shared" si="29"/>
        <v>0</v>
      </c>
      <c r="R187" s="43">
        <f t="shared" si="30"/>
        <v>0</v>
      </c>
      <c r="S187" s="43">
        <f t="shared" si="31"/>
        <v>0</v>
      </c>
      <c r="T187" s="43">
        <f t="shared" si="32"/>
        <v>0</v>
      </c>
    </row>
    <row r="188" spans="2:20" x14ac:dyDescent="0.25">
      <c r="B188" s="87">
        <v>49795000000</v>
      </c>
      <c r="C188" s="87">
        <v>-9.6874217999999992</v>
      </c>
      <c r="E188" s="88">
        <f t="shared" si="22"/>
        <v>50.215000000000003</v>
      </c>
      <c r="F188" s="87">
        <v>-9.8495664999999999</v>
      </c>
      <c r="G188" s="43">
        <f t="shared" si="23"/>
        <v>-9.7769031999999996</v>
      </c>
      <c r="H188" s="43">
        <f t="shared" si="24"/>
        <v>-9.7550564000000008</v>
      </c>
      <c r="I188" s="43">
        <f t="shared" si="25"/>
        <v>-9.7886877000000005</v>
      </c>
      <c r="N188" s="88">
        <f t="shared" si="26"/>
        <v>0</v>
      </c>
      <c r="O188" s="88">
        <f t="shared" si="27"/>
        <v>0</v>
      </c>
      <c r="P188" s="43">
        <f t="shared" si="28"/>
        <v>0</v>
      </c>
      <c r="Q188" s="43">
        <f t="shared" si="29"/>
        <v>0</v>
      </c>
      <c r="R188" s="43">
        <f t="shared" si="30"/>
        <v>0</v>
      </c>
      <c r="S188" s="43">
        <f t="shared" si="31"/>
        <v>0</v>
      </c>
      <c r="T188" s="43">
        <f t="shared" si="32"/>
        <v>0</v>
      </c>
    </row>
    <row r="189" spans="2:20" x14ac:dyDescent="0.25">
      <c r="B189" s="87">
        <v>49900000000</v>
      </c>
      <c r="C189" s="87">
        <v>-9.7484856000000004</v>
      </c>
      <c r="E189" s="88">
        <f t="shared" si="22"/>
        <v>50.32</v>
      </c>
      <c r="F189" s="87">
        <v>-10.050344000000001</v>
      </c>
      <c r="G189" s="43">
        <f t="shared" si="23"/>
        <v>-9.8113489000000005</v>
      </c>
      <c r="H189" s="43">
        <f t="shared" si="24"/>
        <v>-9.8814420999999992</v>
      </c>
      <c r="I189" s="43">
        <f t="shared" si="25"/>
        <v>-9.9947909999999993</v>
      </c>
      <c r="N189" s="88">
        <f t="shared" si="26"/>
        <v>0</v>
      </c>
      <c r="O189" s="88">
        <f t="shared" si="27"/>
        <v>0</v>
      </c>
      <c r="P189" s="43">
        <f t="shared" si="28"/>
        <v>0</v>
      </c>
      <c r="Q189" s="43">
        <f t="shared" si="29"/>
        <v>0</v>
      </c>
      <c r="R189" s="43">
        <f t="shared" si="30"/>
        <v>0</v>
      </c>
      <c r="S189" s="43">
        <f t="shared" si="31"/>
        <v>0</v>
      </c>
      <c r="T189" s="43">
        <f t="shared" si="32"/>
        <v>0</v>
      </c>
    </row>
    <row r="190" spans="2:20" x14ac:dyDescent="0.25">
      <c r="B190" s="87">
        <v>50005000000</v>
      </c>
      <c r="C190" s="87">
        <v>-9.7758894000000005</v>
      </c>
      <c r="E190" s="88">
        <f t="shared" si="22"/>
        <v>50.424999999999997</v>
      </c>
      <c r="F190" s="87">
        <v>-10.156238</v>
      </c>
      <c r="G190" s="43">
        <f t="shared" si="23"/>
        <v>-9.7876042999999999</v>
      </c>
      <c r="H190" s="43">
        <f t="shared" si="24"/>
        <v>-9.9831304999999997</v>
      </c>
      <c r="I190" s="43">
        <f t="shared" si="25"/>
        <v>-10.222315999999999</v>
      </c>
      <c r="N190" s="88">
        <f t="shared" si="26"/>
        <v>0</v>
      </c>
      <c r="O190" s="88">
        <f t="shared" si="27"/>
        <v>0</v>
      </c>
      <c r="P190" s="43">
        <f t="shared" si="28"/>
        <v>0</v>
      </c>
      <c r="Q190" s="43">
        <f t="shared" si="29"/>
        <v>0</v>
      </c>
      <c r="R190" s="43">
        <f t="shared" si="30"/>
        <v>0</v>
      </c>
      <c r="S190" s="43">
        <f t="shared" si="31"/>
        <v>0</v>
      </c>
      <c r="T190" s="43">
        <f t="shared" si="32"/>
        <v>0</v>
      </c>
    </row>
    <row r="191" spans="2:20" x14ac:dyDescent="0.25">
      <c r="B191" s="87">
        <v>50110000000</v>
      </c>
      <c r="C191" s="87">
        <v>-9.8003453999999994</v>
      </c>
      <c r="E191" s="88">
        <f t="shared" si="22"/>
        <v>50.53</v>
      </c>
      <c r="F191" s="87">
        <v>-10.262133</v>
      </c>
      <c r="G191" s="43">
        <f t="shared" si="23"/>
        <v>-9.7293625000000006</v>
      </c>
      <c r="H191" s="43">
        <f t="shared" si="24"/>
        <v>-9.9844418000000008</v>
      </c>
      <c r="I191" s="43">
        <f t="shared" si="25"/>
        <v>-10.456391</v>
      </c>
      <c r="N191" s="88">
        <f t="shared" si="26"/>
        <v>0</v>
      </c>
      <c r="O191" s="88">
        <f t="shared" si="27"/>
        <v>0</v>
      </c>
      <c r="P191" s="43">
        <f t="shared" si="28"/>
        <v>0</v>
      </c>
      <c r="Q191" s="43">
        <f t="shared" si="29"/>
        <v>0</v>
      </c>
      <c r="R191" s="43">
        <f t="shared" si="30"/>
        <v>0</v>
      </c>
      <c r="S191" s="43">
        <f t="shared" si="31"/>
        <v>0</v>
      </c>
      <c r="T191" s="43">
        <f t="shared" si="32"/>
        <v>0</v>
      </c>
    </row>
    <row r="192" spans="2:20" x14ac:dyDescent="0.25">
      <c r="B192" s="87">
        <v>50215000000</v>
      </c>
      <c r="C192" s="87">
        <v>-9.8495664999999999</v>
      </c>
      <c r="E192" s="88">
        <f t="shared" si="22"/>
        <v>50.634999999999998</v>
      </c>
      <c r="F192" s="87">
        <v>-10.396508000000001</v>
      </c>
      <c r="G192" s="43">
        <f t="shared" si="23"/>
        <v>-9.6902132000000005</v>
      </c>
      <c r="H192" s="43">
        <f t="shared" si="24"/>
        <v>-9.9745264000000002</v>
      </c>
      <c r="I192" s="43">
        <f t="shared" si="25"/>
        <v>-10.612481000000001</v>
      </c>
      <c r="N192" s="88">
        <f t="shared" si="26"/>
        <v>0</v>
      </c>
      <c r="O192" s="88">
        <f t="shared" si="27"/>
        <v>0</v>
      </c>
      <c r="P192" s="43">
        <f t="shared" si="28"/>
        <v>0</v>
      </c>
      <c r="Q192" s="43">
        <f t="shared" si="29"/>
        <v>0</v>
      </c>
      <c r="R192" s="43">
        <f t="shared" si="30"/>
        <v>0</v>
      </c>
      <c r="S192" s="43">
        <f t="shared" si="31"/>
        <v>0</v>
      </c>
      <c r="T192" s="43">
        <f t="shared" si="32"/>
        <v>0</v>
      </c>
    </row>
    <row r="193" spans="2:20" x14ac:dyDescent="0.25">
      <c r="B193" s="87">
        <v>50320000000</v>
      </c>
      <c r="C193" s="87">
        <v>-10.050344000000001</v>
      </c>
      <c r="E193" s="88">
        <f t="shared" si="22"/>
        <v>50.74</v>
      </c>
      <c r="F193" s="87">
        <v>-10.654779</v>
      </c>
      <c r="G193" s="43">
        <f t="shared" si="23"/>
        <v>-9.6807032</v>
      </c>
      <c r="H193" s="43">
        <f t="shared" si="24"/>
        <v>-9.9685097000000003</v>
      </c>
      <c r="I193" s="43">
        <f t="shared" si="25"/>
        <v>-10.762466999999999</v>
      </c>
      <c r="N193" s="88">
        <f t="shared" si="26"/>
        <v>0</v>
      </c>
      <c r="O193" s="88">
        <f t="shared" si="27"/>
        <v>0</v>
      </c>
      <c r="P193" s="43">
        <f t="shared" si="28"/>
        <v>0</v>
      </c>
      <c r="Q193" s="43">
        <f t="shared" si="29"/>
        <v>0</v>
      </c>
      <c r="R193" s="43">
        <f t="shared" si="30"/>
        <v>0</v>
      </c>
      <c r="S193" s="43">
        <f t="shared" si="31"/>
        <v>0</v>
      </c>
      <c r="T193" s="43">
        <f t="shared" si="32"/>
        <v>0</v>
      </c>
    </row>
    <row r="194" spans="2:20" x14ac:dyDescent="0.25">
      <c r="B194" s="87">
        <v>50425000000</v>
      </c>
      <c r="C194" s="87">
        <v>-10.156238</v>
      </c>
      <c r="E194" s="88">
        <f t="shared" si="22"/>
        <v>50.844999999999999</v>
      </c>
      <c r="F194" s="87">
        <v>-10.85064</v>
      </c>
      <c r="G194" s="43">
        <f t="shared" si="23"/>
        <v>-9.7256602999999995</v>
      </c>
      <c r="H194" s="43">
        <f t="shared" si="24"/>
        <v>-9.9577855999999993</v>
      </c>
      <c r="I194" s="43">
        <f t="shared" si="25"/>
        <v>-10.850936000000001</v>
      </c>
      <c r="N194" s="88">
        <f t="shared" si="26"/>
        <v>0</v>
      </c>
      <c r="O194" s="88">
        <f t="shared" si="27"/>
        <v>0</v>
      </c>
      <c r="P194" s="43">
        <f t="shared" si="28"/>
        <v>0</v>
      </c>
      <c r="Q194" s="43">
        <f t="shared" si="29"/>
        <v>0</v>
      </c>
      <c r="R194" s="43">
        <f t="shared" si="30"/>
        <v>0</v>
      </c>
      <c r="S194" s="43">
        <f t="shared" si="31"/>
        <v>0</v>
      </c>
      <c r="T194" s="43">
        <f t="shared" si="32"/>
        <v>0</v>
      </c>
    </row>
    <row r="195" spans="2:20" x14ac:dyDescent="0.25">
      <c r="B195" s="87">
        <v>50530000000</v>
      </c>
      <c r="C195" s="87">
        <v>-10.262133</v>
      </c>
      <c r="E195" s="88">
        <f t="shared" si="22"/>
        <v>50.95</v>
      </c>
      <c r="F195" s="87">
        <v>-11.036467999999999</v>
      </c>
      <c r="G195" s="43">
        <f t="shared" si="23"/>
        <v>-9.8135709999999996</v>
      </c>
      <c r="H195" s="43">
        <f t="shared" si="24"/>
        <v>-9.9614363000000008</v>
      </c>
      <c r="I195" s="43">
        <f t="shared" si="25"/>
        <v>-10.923360000000001</v>
      </c>
      <c r="N195" s="88">
        <f t="shared" si="26"/>
        <v>0</v>
      </c>
      <c r="O195" s="88">
        <f t="shared" si="27"/>
        <v>0</v>
      </c>
      <c r="P195" s="43">
        <f t="shared" si="28"/>
        <v>0</v>
      </c>
      <c r="Q195" s="43">
        <f t="shared" si="29"/>
        <v>0</v>
      </c>
      <c r="R195" s="43">
        <f t="shared" si="30"/>
        <v>0</v>
      </c>
      <c r="S195" s="43">
        <f t="shared" si="31"/>
        <v>0</v>
      </c>
      <c r="T195" s="43">
        <f t="shared" si="32"/>
        <v>0</v>
      </c>
    </row>
    <row r="196" spans="2:20" x14ac:dyDescent="0.25">
      <c r="B196" s="87">
        <v>50635000000</v>
      </c>
      <c r="C196" s="87">
        <v>-10.396508000000001</v>
      </c>
      <c r="E196" s="88">
        <f t="shared" si="22"/>
        <v>51.055</v>
      </c>
      <c r="F196" s="87">
        <v>-11.256052</v>
      </c>
      <c r="G196" s="43">
        <f t="shared" si="23"/>
        <v>-9.9213486</v>
      </c>
      <c r="H196" s="43">
        <f t="shared" si="24"/>
        <v>-9.9963511999999994</v>
      </c>
      <c r="I196" s="43">
        <f t="shared" si="25"/>
        <v>-10.971719999999999</v>
      </c>
      <c r="N196" s="88">
        <f t="shared" si="26"/>
        <v>0</v>
      </c>
      <c r="O196" s="88">
        <f t="shared" si="27"/>
        <v>0</v>
      </c>
      <c r="P196" s="43">
        <f t="shared" si="28"/>
        <v>0</v>
      </c>
      <c r="Q196" s="43">
        <f t="shared" si="29"/>
        <v>0</v>
      </c>
      <c r="R196" s="43">
        <f t="shared" si="30"/>
        <v>0</v>
      </c>
      <c r="S196" s="43">
        <f t="shared" si="31"/>
        <v>0</v>
      </c>
      <c r="T196" s="43">
        <f t="shared" si="32"/>
        <v>0</v>
      </c>
    </row>
    <row r="197" spans="2:20" x14ac:dyDescent="0.25">
      <c r="B197" s="87">
        <v>50740000000</v>
      </c>
      <c r="C197" s="87">
        <v>-10.654779</v>
      </c>
      <c r="E197" s="88">
        <f t="shared" ref="E197:E205" si="33">B201/1000000000</f>
        <v>51.16</v>
      </c>
      <c r="F197" s="87">
        <v>-11.632398999999999</v>
      </c>
      <c r="G197" s="43">
        <f t="shared" ref="G197:G205" si="34">C407</f>
        <v>-10.036832</v>
      </c>
      <c r="H197" s="43">
        <f t="shared" ref="H197:H205" si="35">C613</f>
        <v>-10.050069000000001</v>
      </c>
      <c r="I197" s="43">
        <f t="shared" ref="I197:I205" si="36">C819</f>
        <v>-11.037374</v>
      </c>
      <c r="N197" s="88">
        <f t="shared" si="26"/>
        <v>0</v>
      </c>
      <c r="O197" s="88">
        <f t="shared" si="27"/>
        <v>0</v>
      </c>
      <c r="P197" s="43">
        <f t="shared" si="28"/>
        <v>0</v>
      </c>
      <c r="Q197" s="43">
        <f t="shared" si="29"/>
        <v>0</v>
      </c>
      <c r="R197" s="43">
        <f t="shared" si="30"/>
        <v>0</v>
      </c>
      <c r="S197" s="43">
        <f t="shared" si="31"/>
        <v>0</v>
      </c>
      <c r="T197" s="43">
        <f t="shared" si="32"/>
        <v>0</v>
      </c>
    </row>
    <row r="198" spans="2:20" x14ac:dyDescent="0.25">
      <c r="B198" s="87">
        <v>50845000000</v>
      </c>
      <c r="C198" s="87">
        <v>-10.85064</v>
      </c>
      <c r="E198" s="88">
        <f t="shared" si="33"/>
        <v>51.265000000000001</v>
      </c>
      <c r="F198" s="87">
        <v>-11.773014999999999</v>
      </c>
      <c r="G198" s="43">
        <f t="shared" si="34"/>
        <v>-10.207848</v>
      </c>
      <c r="H198" s="43">
        <f t="shared" si="35"/>
        <v>-10.247703</v>
      </c>
      <c r="I198" s="43">
        <f t="shared" si="36"/>
        <v>-11.095090000000001</v>
      </c>
      <c r="N198" s="88">
        <f t="shared" ref="N198:N205" si="37">K202/1000000000</f>
        <v>0</v>
      </c>
      <c r="O198" s="88">
        <f t="shared" ref="O198:O205" si="38">L202</f>
        <v>0</v>
      </c>
      <c r="P198" s="43">
        <f t="shared" ref="P198:P205" si="39">L408</f>
        <v>0</v>
      </c>
      <c r="Q198" s="43">
        <f t="shared" ref="Q198:Q205" si="40">L614</f>
        <v>0</v>
      </c>
      <c r="R198" s="43">
        <f t="shared" ref="R198:R205" si="41">L820</f>
        <v>0</v>
      </c>
      <c r="S198" s="43">
        <f t="shared" ref="S198:S205" si="42">L1026</f>
        <v>0</v>
      </c>
      <c r="T198" s="43">
        <f t="shared" ref="T198:T205" si="43">L1232</f>
        <v>0</v>
      </c>
    </row>
    <row r="199" spans="2:20" x14ac:dyDescent="0.25">
      <c r="B199" s="87">
        <v>50950000000</v>
      </c>
      <c r="C199" s="87">
        <v>-11.036467999999999</v>
      </c>
      <c r="E199" s="88">
        <f t="shared" si="33"/>
        <v>51.37</v>
      </c>
      <c r="F199" s="87">
        <v>-12.036885</v>
      </c>
      <c r="G199" s="43">
        <f t="shared" si="34"/>
        <v>-10.423524</v>
      </c>
      <c r="H199" s="43">
        <f t="shared" si="35"/>
        <v>-10.493900999999999</v>
      </c>
      <c r="I199" s="43">
        <f t="shared" si="36"/>
        <v>-11.240161000000001</v>
      </c>
      <c r="N199" s="88">
        <f t="shared" si="37"/>
        <v>0</v>
      </c>
      <c r="O199" s="88">
        <f t="shared" si="38"/>
        <v>0</v>
      </c>
      <c r="P199" s="43">
        <f t="shared" si="39"/>
        <v>0</v>
      </c>
      <c r="Q199" s="43">
        <f t="shared" si="40"/>
        <v>0</v>
      </c>
      <c r="R199" s="43">
        <f t="shared" si="41"/>
        <v>0</v>
      </c>
      <c r="S199" s="43">
        <f t="shared" si="42"/>
        <v>0</v>
      </c>
      <c r="T199" s="43">
        <f t="shared" si="43"/>
        <v>0</v>
      </c>
    </row>
    <row r="200" spans="2:20" x14ac:dyDescent="0.25">
      <c r="B200" s="87">
        <v>51055000000</v>
      </c>
      <c r="C200" s="87">
        <v>-11.256052</v>
      </c>
      <c r="E200" s="88">
        <f t="shared" si="33"/>
        <v>51.475000000000001</v>
      </c>
      <c r="F200" s="87">
        <v>-12.207616</v>
      </c>
      <c r="G200" s="43">
        <f t="shared" si="34"/>
        <v>-10.675791</v>
      </c>
      <c r="H200" s="43">
        <f t="shared" si="35"/>
        <v>-10.782567</v>
      </c>
      <c r="I200" s="43">
        <f t="shared" si="36"/>
        <v>-11.372088</v>
      </c>
      <c r="N200" s="88">
        <f t="shared" si="37"/>
        <v>0</v>
      </c>
      <c r="O200" s="88">
        <f t="shared" si="38"/>
        <v>0</v>
      </c>
      <c r="P200" s="43">
        <f t="shared" si="39"/>
        <v>0</v>
      </c>
      <c r="Q200" s="43">
        <f t="shared" si="40"/>
        <v>0</v>
      </c>
      <c r="R200" s="43">
        <f t="shared" si="41"/>
        <v>0</v>
      </c>
      <c r="S200" s="43">
        <f t="shared" si="42"/>
        <v>0</v>
      </c>
      <c r="T200" s="43">
        <f t="shared" si="43"/>
        <v>0</v>
      </c>
    </row>
    <row r="201" spans="2:20" x14ac:dyDescent="0.25">
      <c r="B201" s="87">
        <v>51160000000</v>
      </c>
      <c r="C201" s="87">
        <v>-11.632398999999999</v>
      </c>
      <c r="E201" s="88">
        <f t="shared" si="33"/>
        <v>51.58</v>
      </c>
      <c r="F201" s="87">
        <v>-12.424127</v>
      </c>
      <c r="G201" s="43">
        <f t="shared" si="34"/>
        <v>-10.941293999999999</v>
      </c>
      <c r="H201" s="43">
        <f t="shared" si="35"/>
        <v>-11.072811</v>
      </c>
      <c r="I201" s="43">
        <f t="shared" si="36"/>
        <v>-11.571125</v>
      </c>
      <c r="N201" s="88">
        <f t="shared" si="37"/>
        <v>0</v>
      </c>
      <c r="O201" s="88">
        <f t="shared" si="38"/>
        <v>0</v>
      </c>
      <c r="P201" s="43">
        <f t="shared" si="39"/>
        <v>0</v>
      </c>
      <c r="Q201" s="43">
        <f t="shared" si="40"/>
        <v>0</v>
      </c>
      <c r="R201" s="43">
        <f t="shared" si="41"/>
        <v>0</v>
      </c>
      <c r="S201" s="43">
        <f t="shared" si="42"/>
        <v>0</v>
      </c>
      <c r="T201" s="43">
        <f t="shared" si="43"/>
        <v>0</v>
      </c>
    </row>
    <row r="202" spans="2:20" x14ac:dyDescent="0.25">
      <c r="B202" s="87">
        <v>51265000000</v>
      </c>
      <c r="C202" s="87">
        <v>-11.773014999999999</v>
      </c>
      <c r="E202" s="88">
        <f t="shared" si="33"/>
        <v>51.685000000000002</v>
      </c>
      <c r="F202" s="87">
        <v>-12.586974</v>
      </c>
      <c r="G202" s="43">
        <f t="shared" si="34"/>
        <v>-11.206837</v>
      </c>
      <c r="H202" s="43">
        <f t="shared" si="35"/>
        <v>-11.375266</v>
      </c>
      <c r="I202" s="43">
        <f t="shared" si="36"/>
        <v>-11.770211</v>
      </c>
      <c r="N202" s="88">
        <f t="shared" si="37"/>
        <v>0</v>
      </c>
      <c r="O202" s="88">
        <f t="shared" si="38"/>
        <v>0</v>
      </c>
      <c r="P202" s="43">
        <f t="shared" si="39"/>
        <v>0</v>
      </c>
      <c r="Q202" s="43">
        <f t="shared" si="40"/>
        <v>0</v>
      </c>
      <c r="R202" s="43">
        <f t="shared" si="41"/>
        <v>0</v>
      </c>
      <c r="S202" s="43">
        <f t="shared" si="42"/>
        <v>0</v>
      </c>
      <c r="T202" s="43">
        <f t="shared" si="43"/>
        <v>0</v>
      </c>
    </row>
    <row r="203" spans="2:20" x14ac:dyDescent="0.25">
      <c r="B203" s="87">
        <v>51370000000</v>
      </c>
      <c r="C203" s="87">
        <v>-12.036885</v>
      </c>
      <c r="E203" s="88">
        <f t="shared" si="33"/>
        <v>51.79</v>
      </c>
      <c r="F203" s="87">
        <v>-12.747465999999999</v>
      </c>
      <c r="G203" s="43">
        <f t="shared" si="34"/>
        <v>-11.439909999999999</v>
      </c>
      <c r="H203" s="43">
        <f t="shared" si="35"/>
        <v>-11.650777</v>
      </c>
      <c r="I203" s="43">
        <f t="shared" si="36"/>
        <v>-11.956576999999999</v>
      </c>
      <c r="N203" s="88">
        <f t="shared" si="37"/>
        <v>0</v>
      </c>
      <c r="O203" s="88">
        <f t="shared" si="38"/>
        <v>0</v>
      </c>
      <c r="P203" s="43">
        <f t="shared" si="39"/>
        <v>0</v>
      </c>
      <c r="Q203" s="43">
        <f t="shared" si="40"/>
        <v>0</v>
      </c>
      <c r="R203" s="43">
        <f t="shared" si="41"/>
        <v>0</v>
      </c>
      <c r="S203" s="43">
        <f t="shared" si="42"/>
        <v>0</v>
      </c>
      <c r="T203" s="43">
        <f t="shared" si="43"/>
        <v>0</v>
      </c>
    </row>
    <row r="204" spans="2:20" x14ac:dyDescent="0.25">
      <c r="B204" s="87">
        <v>51475000000</v>
      </c>
      <c r="C204" s="87">
        <v>-12.207616</v>
      </c>
      <c r="E204" s="88">
        <f t="shared" si="33"/>
        <v>51.895000000000003</v>
      </c>
      <c r="F204" s="87">
        <v>-12.834166</v>
      </c>
      <c r="G204" s="43">
        <f t="shared" si="34"/>
        <v>-11.643405</v>
      </c>
      <c r="H204" s="43">
        <f t="shared" si="35"/>
        <v>-11.907906000000001</v>
      </c>
      <c r="I204" s="43">
        <f t="shared" si="36"/>
        <v>-12.095509</v>
      </c>
      <c r="N204" s="88">
        <f t="shared" si="37"/>
        <v>0</v>
      </c>
      <c r="O204" s="88">
        <f t="shared" si="38"/>
        <v>0</v>
      </c>
      <c r="P204" s="43">
        <f t="shared" si="39"/>
        <v>0</v>
      </c>
      <c r="Q204" s="43">
        <f t="shared" si="40"/>
        <v>0</v>
      </c>
      <c r="R204" s="43">
        <f t="shared" si="41"/>
        <v>0</v>
      </c>
      <c r="S204" s="43">
        <f t="shared" si="42"/>
        <v>0</v>
      </c>
      <c r="T204" s="43">
        <f t="shared" si="43"/>
        <v>0</v>
      </c>
    </row>
    <row r="205" spans="2:20" x14ac:dyDescent="0.25">
      <c r="B205" s="87">
        <v>51580000000</v>
      </c>
      <c r="C205" s="87">
        <v>-12.424127</v>
      </c>
      <c r="E205" s="88">
        <f t="shared" si="33"/>
        <v>52</v>
      </c>
      <c r="F205" s="87">
        <v>-13.080185999999999</v>
      </c>
      <c r="G205" s="43">
        <f t="shared" si="34"/>
        <v>-11.801765</v>
      </c>
      <c r="H205" s="43">
        <f t="shared" si="35"/>
        <v>-12.064753</v>
      </c>
      <c r="I205" s="43">
        <f t="shared" si="36"/>
        <v>-12.227186</v>
      </c>
      <c r="N205" s="88">
        <f t="shared" si="37"/>
        <v>0</v>
      </c>
      <c r="O205" s="88">
        <f t="shared" si="38"/>
        <v>0</v>
      </c>
      <c r="P205" s="43">
        <f t="shared" si="39"/>
        <v>0</v>
      </c>
      <c r="Q205" s="43">
        <f t="shared" si="40"/>
        <v>0</v>
      </c>
      <c r="R205" s="43">
        <f t="shared" si="41"/>
        <v>0</v>
      </c>
      <c r="S205" s="43">
        <f t="shared" si="42"/>
        <v>0</v>
      </c>
      <c r="T205" s="43">
        <f t="shared" si="43"/>
        <v>0</v>
      </c>
    </row>
    <row r="206" spans="2:20" x14ac:dyDescent="0.25">
      <c r="B206" s="87">
        <v>51685000000</v>
      </c>
      <c r="C206" s="87">
        <v>-12.586974</v>
      </c>
    </row>
    <row r="207" spans="2:20" x14ac:dyDescent="0.25">
      <c r="B207" s="87">
        <v>51790000000</v>
      </c>
      <c r="C207" s="87">
        <v>-12.747465999999999</v>
      </c>
    </row>
    <row r="208" spans="2:20" x14ac:dyDescent="0.25">
      <c r="B208" s="87">
        <v>51895000000</v>
      </c>
      <c r="C208" s="87">
        <v>-12.834166</v>
      </c>
    </row>
    <row r="209" spans="2:3" x14ac:dyDescent="0.25">
      <c r="B209" s="87">
        <v>52000000000</v>
      </c>
      <c r="C209" s="87">
        <v>-13.080185999999999</v>
      </c>
    </row>
    <row r="210" spans="2:3" x14ac:dyDescent="0.25">
      <c r="B210" s="87" t="s">
        <v>21</v>
      </c>
    </row>
    <row r="213" spans="2:3" x14ac:dyDescent="0.25">
      <c r="B213" s="87" t="s">
        <v>18</v>
      </c>
    </row>
    <row r="214" spans="2:3" x14ac:dyDescent="0.25">
      <c r="B214" s="87" t="s">
        <v>19</v>
      </c>
      <c r="C214" s="87" t="s">
        <v>280</v>
      </c>
    </row>
    <row r="215" spans="2:3" x14ac:dyDescent="0.25">
      <c r="B215" s="87">
        <v>30000000000</v>
      </c>
      <c r="C215" s="87">
        <v>-9.5228300000000008</v>
      </c>
    </row>
    <row r="216" spans="2:3" x14ac:dyDescent="0.25">
      <c r="B216" s="87">
        <v>30110000000</v>
      </c>
      <c r="C216" s="87">
        <v>-9.5179396000000001</v>
      </c>
    </row>
    <row r="217" spans="2:3" x14ac:dyDescent="0.25">
      <c r="B217" s="87">
        <v>30220000000</v>
      </c>
      <c r="C217" s="87">
        <v>-9.5187740000000005</v>
      </c>
    </row>
    <row r="218" spans="2:3" x14ac:dyDescent="0.25">
      <c r="B218" s="87">
        <v>30330000000</v>
      </c>
      <c r="C218" s="87">
        <v>-9.5135211999999996</v>
      </c>
    </row>
    <row r="219" spans="2:3" x14ac:dyDescent="0.25">
      <c r="B219" s="87">
        <v>30440000000</v>
      </c>
      <c r="C219" s="87">
        <v>-9.5156469000000001</v>
      </c>
    </row>
    <row r="220" spans="2:3" x14ac:dyDescent="0.25">
      <c r="B220" s="87">
        <v>30550000000</v>
      </c>
      <c r="C220" s="87">
        <v>-9.5503739999999997</v>
      </c>
    </row>
    <row r="221" spans="2:3" x14ac:dyDescent="0.25">
      <c r="B221" s="87">
        <v>30660000000</v>
      </c>
      <c r="C221" s="87">
        <v>-9.6002054000000001</v>
      </c>
    </row>
    <row r="222" spans="2:3" x14ac:dyDescent="0.25">
      <c r="B222" s="87">
        <v>30770000000</v>
      </c>
      <c r="C222" s="87">
        <v>-9.6479415999999993</v>
      </c>
    </row>
    <row r="223" spans="2:3" x14ac:dyDescent="0.25">
      <c r="B223" s="87">
        <v>30880000000</v>
      </c>
      <c r="C223" s="87">
        <v>-9.7038840999999998</v>
      </c>
    </row>
    <row r="224" spans="2:3" x14ac:dyDescent="0.25">
      <c r="B224" s="87">
        <v>30990000000</v>
      </c>
      <c r="C224" s="87">
        <v>-9.7648200999999997</v>
      </c>
    </row>
    <row r="225" spans="2:3" x14ac:dyDescent="0.25">
      <c r="B225" s="87">
        <v>31100000000</v>
      </c>
      <c r="C225" s="87">
        <v>-9.8463182000000007</v>
      </c>
    </row>
    <row r="226" spans="2:3" x14ac:dyDescent="0.25">
      <c r="B226" s="87">
        <v>31210000000</v>
      </c>
      <c r="C226" s="87">
        <v>-9.9454775000000009</v>
      </c>
    </row>
    <row r="227" spans="2:3" x14ac:dyDescent="0.25">
      <c r="B227" s="87">
        <v>31320000000</v>
      </c>
      <c r="C227" s="87">
        <v>-10.046777000000001</v>
      </c>
    </row>
    <row r="228" spans="2:3" x14ac:dyDescent="0.25">
      <c r="B228" s="87">
        <v>31430000000</v>
      </c>
      <c r="C228" s="87">
        <v>-10.136464999999999</v>
      </c>
    </row>
    <row r="229" spans="2:3" x14ac:dyDescent="0.25">
      <c r="B229" s="87">
        <v>31540000000</v>
      </c>
      <c r="C229" s="87">
        <v>-10.23596</v>
      </c>
    </row>
    <row r="230" spans="2:3" x14ac:dyDescent="0.25">
      <c r="B230" s="87">
        <v>31650000000</v>
      </c>
      <c r="C230" s="87">
        <v>-10.348812000000001</v>
      </c>
    </row>
    <row r="231" spans="2:3" x14ac:dyDescent="0.25">
      <c r="B231" s="87">
        <v>31760000000</v>
      </c>
      <c r="C231" s="87">
        <v>-10.462662</v>
      </c>
    </row>
    <row r="232" spans="2:3" x14ac:dyDescent="0.25">
      <c r="B232" s="87">
        <v>31870000000</v>
      </c>
      <c r="C232" s="87">
        <v>-10.606527</v>
      </c>
    </row>
    <row r="233" spans="2:3" x14ac:dyDescent="0.25">
      <c r="B233" s="87">
        <v>31980000000</v>
      </c>
      <c r="C233" s="87">
        <v>-10.754197</v>
      </c>
    </row>
    <row r="234" spans="2:3" x14ac:dyDescent="0.25">
      <c r="B234" s="87">
        <v>32090000000</v>
      </c>
      <c r="C234" s="87">
        <v>-10.917451</v>
      </c>
    </row>
    <row r="235" spans="2:3" x14ac:dyDescent="0.25">
      <c r="B235" s="87">
        <v>32200000000</v>
      </c>
      <c r="C235" s="87">
        <v>-11.096066</v>
      </c>
    </row>
    <row r="236" spans="2:3" x14ac:dyDescent="0.25">
      <c r="B236" s="87">
        <v>32310000000</v>
      </c>
      <c r="C236" s="87">
        <v>-11.287521999999999</v>
      </c>
    </row>
    <row r="237" spans="2:3" x14ac:dyDescent="0.25">
      <c r="B237" s="87">
        <v>32420000000</v>
      </c>
      <c r="C237" s="87">
        <v>-11.469609</v>
      </c>
    </row>
    <row r="238" spans="2:3" x14ac:dyDescent="0.25">
      <c r="B238" s="87">
        <v>32530000000</v>
      </c>
      <c r="C238" s="87">
        <v>-11.672745000000001</v>
      </c>
    </row>
    <row r="239" spans="2:3" x14ac:dyDescent="0.25">
      <c r="B239" s="87">
        <v>32640000000</v>
      </c>
      <c r="C239" s="87">
        <v>-11.844725</v>
      </c>
    </row>
    <row r="240" spans="2:3" x14ac:dyDescent="0.25">
      <c r="B240" s="87">
        <v>32750000000</v>
      </c>
      <c r="C240" s="87">
        <v>-11.980938</v>
      </c>
    </row>
    <row r="241" spans="2:3" x14ac:dyDescent="0.25">
      <c r="B241" s="87">
        <v>32860000000</v>
      </c>
      <c r="C241" s="87">
        <v>-12.07687</v>
      </c>
    </row>
    <row r="242" spans="2:3" x14ac:dyDescent="0.25">
      <c r="B242" s="87">
        <v>32970000000</v>
      </c>
      <c r="C242" s="87">
        <v>-12.160646</v>
      </c>
    </row>
    <row r="243" spans="2:3" x14ac:dyDescent="0.25">
      <c r="B243" s="87">
        <v>33080000000</v>
      </c>
      <c r="C243" s="87">
        <v>-12.218343000000001</v>
      </c>
    </row>
    <row r="244" spans="2:3" x14ac:dyDescent="0.25">
      <c r="B244" s="87">
        <v>33190000000</v>
      </c>
      <c r="C244" s="87">
        <v>-12.240163000000001</v>
      </c>
    </row>
    <row r="245" spans="2:3" x14ac:dyDescent="0.25">
      <c r="B245" s="87">
        <v>33300000000</v>
      </c>
      <c r="C245" s="87">
        <v>-12.207784</v>
      </c>
    </row>
    <row r="246" spans="2:3" x14ac:dyDescent="0.25">
      <c r="B246" s="87">
        <v>33410000000</v>
      </c>
      <c r="C246" s="87">
        <v>-12.150741999999999</v>
      </c>
    </row>
    <row r="247" spans="2:3" x14ac:dyDescent="0.25">
      <c r="B247" s="87">
        <v>33520000000</v>
      </c>
      <c r="C247" s="87">
        <v>-12.085456000000001</v>
      </c>
    </row>
    <row r="248" spans="2:3" x14ac:dyDescent="0.25">
      <c r="B248" s="87">
        <v>33630000000</v>
      </c>
      <c r="C248" s="87">
        <v>-12.049519999999999</v>
      </c>
    </row>
    <row r="249" spans="2:3" x14ac:dyDescent="0.25">
      <c r="B249" s="87">
        <v>33740000000</v>
      </c>
      <c r="C249" s="87">
        <v>-12.021293</v>
      </c>
    </row>
    <row r="250" spans="2:3" x14ac:dyDescent="0.25">
      <c r="B250" s="87">
        <v>33850000000</v>
      </c>
      <c r="C250" s="87">
        <v>-11.995308</v>
      </c>
    </row>
    <row r="251" spans="2:3" x14ac:dyDescent="0.25">
      <c r="B251" s="87">
        <v>33960000000</v>
      </c>
      <c r="C251" s="87">
        <v>-11.993918000000001</v>
      </c>
    </row>
    <row r="252" spans="2:3" x14ac:dyDescent="0.25">
      <c r="B252" s="87">
        <v>34070000000</v>
      </c>
      <c r="C252" s="87">
        <v>-12.033156</v>
      </c>
    </row>
    <row r="253" spans="2:3" x14ac:dyDescent="0.25">
      <c r="B253" s="87">
        <v>34180000000</v>
      </c>
      <c r="C253" s="87">
        <v>-12.081557999999999</v>
      </c>
    </row>
    <row r="254" spans="2:3" x14ac:dyDescent="0.25">
      <c r="B254" s="87">
        <v>34290000000</v>
      </c>
      <c r="C254" s="87">
        <v>-12.146852000000001</v>
      </c>
    </row>
    <row r="255" spans="2:3" x14ac:dyDescent="0.25">
      <c r="B255" s="87">
        <v>34400000000</v>
      </c>
      <c r="C255" s="87">
        <v>-12.183844000000001</v>
      </c>
    </row>
    <row r="256" spans="2:3" x14ac:dyDescent="0.25">
      <c r="B256" s="87">
        <v>34510000000</v>
      </c>
      <c r="C256" s="87">
        <v>-12.151503999999999</v>
      </c>
    </row>
    <row r="257" spans="2:3" x14ac:dyDescent="0.25">
      <c r="B257" s="87">
        <v>34620000000</v>
      </c>
      <c r="C257" s="87">
        <v>-12.114801999999999</v>
      </c>
    </row>
    <row r="258" spans="2:3" x14ac:dyDescent="0.25">
      <c r="B258" s="87">
        <v>34730000000</v>
      </c>
      <c r="C258" s="87">
        <v>-12.071296999999999</v>
      </c>
    </row>
    <row r="259" spans="2:3" x14ac:dyDescent="0.25">
      <c r="B259" s="87">
        <v>34840000000</v>
      </c>
      <c r="C259" s="87">
        <v>-11.994799</v>
      </c>
    </row>
    <row r="260" spans="2:3" x14ac:dyDescent="0.25">
      <c r="B260" s="87">
        <v>34950000000</v>
      </c>
      <c r="C260" s="87">
        <v>-11.915710000000001</v>
      </c>
    </row>
    <row r="261" spans="2:3" x14ac:dyDescent="0.25">
      <c r="B261" s="87">
        <v>35060000000</v>
      </c>
      <c r="C261" s="87">
        <v>-11.82044</v>
      </c>
    </row>
    <row r="262" spans="2:3" x14ac:dyDescent="0.25">
      <c r="B262" s="87">
        <v>35170000000</v>
      </c>
      <c r="C262" s="87">
        <v>-11.718522</v>
      </c>
    </row>
    <row r="263" spans="2:3" x14ac:dyDescent="0.25">
      <c r="B263" s="87">
        <v>35280000000</v>
      </c>
      <c r="C263" s="87">
        <v>-11.658265999999999</v>
      </c>
    </row>
    <row r="264" spans="2:3" x14ac:dyDescent="0.25">
      <c r="B264" s="87">
        <v>35390000000</v>
      </c>
      <c r="C264" s="87">
        <v>-11.571363</v>
      </c>
    </row>
    <row r="265" spans="2:3" x14ac:dyDescent="0.25">
      <c r="B265" s="87">
        <v>35500000000</v>
      </c>
      <c r="C265" s="87">
        <v>-11.476198</v>
      </c>
    </row>
    <row r="266" spans="2:3" x14ac:dyDescent="0.25">
      <c r="B266" s="87">
        <v>35610000000</v>
      </c>
      <c r="C266" s="87">
        <v>-11.376060000000001</v>
      </c>
    </row>
    <row r="267" spans="2:3" x14ac:dyDescent="0.25">
      <c r="B267" s="87">
        <v>35720000000</v>
      </c>
      <c r="C267" s="87">
        <v>-11.293411000000001</v>
      </c>
    </row>
    <row r="268" spans="2:3" x14ac:dyDescent="0.25">
      <c r="B268" s="87">
        <v>35830000000</v>
      </c>
      <c r="C268" s="87">
        <v>-11.219182</v>
      </c>
    </row>
    <row r="269" spans="2:3" x14ac:dyDescent="0.25">
      <c r="B269" s="87">
        <v>35940000000</v>
      </c>
      <c r="C269" s="87">
        <v>-11.166364</v>
      </c>
    </row>
    <row r="270" spans="2:3" x14ac:dyDescent="0.25">
      <c r="B270" s="87">
        <v>36050000000</v>
      </c>
      <c r="C270" s="87">
        <v>-11.095977</v>
      </c>
    </row>
    <row r="271" spans="2:3" x14ac:dyDescent="0.25">
      <c r="B271" s="87">
        <v>36160000000</v>
      </c>
      <c r="C271" s="87">
        <v>-11.050025</v>
      </c>
    </row>
    <row r="272" spans="2:3" x14ac:dyDescent="0.25">
      <c r="B272" s="87">
        <v>36270000000</v>
      </c>
      <c r="C272" s="87">
        <v>-11.012465000000001</v>
      </c>
    </row>
    <row r="273" spans="2:3" x14ac:dyDescent="0.25">
      <c r="B273" s="87">
        <v>36380000000</v>
      </c>
      <c r="C273" s="87">
        <v>-10.995818</v>
      </c>
    </row>
    <row r="274" spans="2:3" x14ac:dyDescent="0.25">
      <c r="B274" s="87">
        <v>36490000000</v>
      </c>
      <c r="C274" s="87">
        <v>-10.937805000000001</v>
      </c>
    </row>
    <row r="275" spans="2:3" x14ac:dyDescent="0.25">
      <c r="B275" s="87">
        <v>36600000000</v>
      </c>
      <c r="C275" s="87">
        <v>-10.886949</v>
      </c>
    </row>
    <row r="276" spans="2:3" x14ac:dyDescent="0.25">
      <c r="B276" s="87">
        <v>36710000000</v>
      </c>
      <c r="C276" s="87">
        <v>-10.821331000000001</v>
      </c>
    </row>
    <row r="277" spans="2:3" x14ac:dyDescent="0.25">
      <c r="B277" s="87">
        <v>36820000000</v>
      </c>
      <c r="C277" s="87">
        <v>-10.760058000000001</v>
      </c>
    </row>
    <row r="278" spans="2:3" x14ac:dyDescent="0.25">
      <c r="B278" s="87">
        <v>36930000000</v>
      </c>
      <c r="C278" s="87">
        <v>-10.63677</v>
      </c>
    </row>
    <row r="279" spans="2:3" x14ac:dyDescent="0.25">
      <c r="B279" s="87">
        <v>37040000000</v>
      </c>
      <c r="C279" s="87">
        <v>-10.51877</v>
      </c>
    </row>
    <row r="280" spans="2:3" x14ac:dyDescent="0.25">
      <c r="B280" s="87">
        <v>37150000000</v>
      </c>
      <c r="C280" s="87">
        <v>-10.397557000000001</v>
      </c>
    </row>
    <row r="281" spans="2:3" x14ac:dyDescent="0.25">
      <c r="B281" s="87">
        <v>37260000000</v>
      </c>
      <c r="C281" s="87">
        <v>-10.317572</v>
      </c>
    </row>
    <row r="282" spans="2:3" x14ac:dyDescent="0.25">
      <c r="B282" s="87">
        <v>37370000000</v>
      </c>
      <c r="C282" s="87">
        <v>-10.253375</v>
      </c>
    </row>
    <row r="283" spans="2:3" x14ac:dyDescent="0.25">
      <c r="B283" s="87">
        <v>37480000000</v>
      </c>
      <c r="C283" s="87">
        <v>-10.223083000000001</v>
      </c>
    </row>
    <row r="284" spans="2:3" x14ac:dyDescent="0.25">
      <c r="B284" s="87">
        <v>37590000000</v>
      </c>
      <c r="C284" s="87">
        <v>-10.247672</v>
      </c>
    </row>
    <row r="285" spans="2:3" x14ac:dyDescent="0.25">
      <c r="B285" s="87">
        <v>37700000000</v>
      </c>
      <c r="C285" s="87">
        <v>-10.376592</v>
      </c>
    </row>
    <row r="286" spans="2:3" x14ac:dyDescent="0.25">
      <c r="B286" s="87">
        <v>37810000000</v>
      </c>
      <c r="C286" s="87">
        <v>-10.530601000000001</v>
      </c>
    </row>
    <row r="287" spans="2:3" x14ac:dyDescent="0.25">
      <c r="B287" s="87">
        <v>37920000000</v>
      </c>
      <c r="C287" s="87">
        <v>-10.703915</v>
      </c>
    </row>
    <row r="288" spans="2:3" x14ac:dyDescent="0.25">
      <c r="B288" s="87">
        <v>38030000000</v>
      </c>
      <c r="C288" s="87">
        <v>-10.866728</v>
      </c>
    </row>
    <row r="289" spans="2:3" x14ac:dyDescent="0.25">
      <c r="B289" s="87">
        <v>38140000000</v>
      </c>
      <c r="C289" s="87">
        <v>-11.047238</v>
      </c>
    </row>
    <row r="290" spans="2:3" x14ac:dyDescent="0.25">
      <c r="B290" s="87">
        <v>38250000000</v>
      </c>
      <c r="C290" s="87">
        <v>-11.297575999999999</v>
      </c>
    </row>
    <row r="291" spans="2:3" x14ac:dyDescent="0.25">
      <c r="B291" s="87">
        <v>38360000000</v>
      </c>
      <c r="C291" s="87">
        <v>-11.525454999999999</v>
      </c>
    </row>
    <row r="292" spans="2:3" x14ac:dyDescent="0.25">
      <c r="B292" s="87">
        <v>38470000000</v>
      </c>
      <c r="C292" s="87">
        <v>-11.726348</v>
      </c>
    </row>
    <row r="293" spans="2:3" x14ac:dyDescent="0.25">
      <c r="B293" s="87">
        <v>38580000000</v>
      </c>
      <c r="C293" s="87">
        <v>-11.863773999999999</v>
      </c>
    </row>
    <row r="294" spans="2:3" x14ac:dyDescent="0.25">
      <c r="B294" s="87">
        <v>38690000000</v>
      </c>
      <c r="C294" s="87">
        <v>-11.985848000000001</v>
      </c>
    </row>
    <row r="295" spans="2:3" x14ac:dyDescent="0.25">
      <c r="B295" s="87">
        <v>38800000000</v>
      </c>
      <c r="C295" s="87">
        <v>-12.129726</v>
      </c>
    </row>
    <row r="296" spans="2:3" x14ac:dyDescent="0.25">
      <c r="B296" s="87">
        <v>38910000000</v>
      </c>
      <c r="C296" s="87">
        <v>-12.322908</v>
      </c>
    </row>
    <row r="297" spans="2:3" x14ac:dyDescent="0.25">
      <c r="B297" s="87">
        <v>39020000000</v>
      </c>
      <c r="C297" s="87">
        <v>-12.404106000000001</v>
      </c>
    </row>
    <row r="298" spans="2:3" x14ac:dyDescent="0.25">
      <c r="B298" s="87">
        <v>39130000000</v>
      </c>
      <c r="C298" s="87">
        <v>-12.490140999999999</v>
      </c>
    </row>
    <row r="299" spans="2:3" x14ac:dyDescent="0.25">
      <c r="B299" s="87">
        <v>39240000000</v>
      </c>
      <c r="C299" s="87">
        <v>-12.540433</v>
      </c>
    </row>
    <row r="300" spans="2:3" x14ac:dyDescent="0.25">
      <c r="B300" s="87">
        <v>39350000000</v>
      </c>
      <c r="C300" s="87">
        <v>-12.589301000000001</v>
      </c>
    </row>
    <row r="301" spans="2:3" x14ac:dyDescent="0.25">
      <c r="B301" s="87">
        <v>39460000000</v>
      </c>
      <c r="C301" s="87">
        <v>-12.599864</v>
      </c>
    </row>
    <row r="302" spans="2:3" x14ac:dyDescent="0.25">
      <c r="B302" s="87">
        <v>39570000000</v>
      </c>
      <c r="C302" s="87">
        <v>-12.465399</v>
      </c>
    </row>
    <row r="303" spans="2:3" x14ac:dyDescent="0.25">
      <c r="B303" s="87">
        <v>39680000000</v>
      </c>
      <c r="C303" s="87">
        <v>-12.273593</v>
      </c>
    </row>
    <row r="304" spans="2:3" x14ac:dyDescent="0.25">
      <c r="B304" s="87">
        <v>39790000000</v>
      </c>
      <c r="C304" s="87">
        <v>-12.096909999999999</v>
      </c>
    </row>
    <row r="305" spans="2:3" x14ac:dyDescent="0.25">
      <c r="B305" s="87">
        <v>39900000000</v>
      </c>
      <c r="C305" s="87">
        <v>-11.91508</v>
      </c>
    </row>
    <row r="306" spans="2:3" x14ac:dyDescent="0.25">
      <c r="B306" s="87">
        <v>40010000000</v>
      </c>
      <c r="C306" s="87">
        <v>-11.764435000000001</v>
      </c>
    </row>
    <row r="307" spans="2:3" x14ac:dyDescent="0.25">
      <c r="B307" s="87">
        <v>40120000000</v>
      </c>
      <c r="C307" s="87">
        <v>-11.640112999999999</v>
      </c>
    </row>
    <row r="308" spans="2:3" x14ac:dyDescent="0.25">
      <c r="B308" s="87">
        <v>40230000000</v>
      </c>
      <c r="C308" s="87">
        <v>-11.546925999999999</v>
      </c>
    </row>
    <row r="309" spans="2:3" x14ac:dyDescent="0.25">
      <c r="B309" s="87">
        <v>40340000000</v>
      </c>
      <c r="C309" s="87">
        <v>-11.560205</v>
      </c>
    </row>
    <row r="310" spans="2:3" x14ac:dyDescent="0.25">
      <c r="B310" s="87">
        <v>40450000000</v>
      </c>
      <c r="C310" s="87">
        <v>-11.537053</v>
      </c>
    </row>
    <row r="311" spans="2:3" x14ac:dyDescent="0.25">
      <c r="B311" s="87">
        <v>40560000000</v>
      </c>
      <c r="C311" s="87">
        <v>-11.489869000000001</v>
      </c>
    </row>
    <row r="312" spans="2:3" x14ac:dyDescent="0.25">
      <c r="B312" s="87">
        <v>40670000000</v>
      </c>
      <c r="C312" s="87">
        <v>-11.414655</v>
      </c>
    </row>
    <row r="313" spans="2:3" x14ac:dyDescent="0.25">
      <c r="B313" s="87">
        <v>40780000000</v>
      </c>
      <c r="C313" s="87">
        <v>-11.313124999999999</v>
      </c>
    </row>
    <row r="314" spans="2:3" x14ac:dyDescent="0.25">
      <c r="B314" s="87">
        <v>40890000000</v>
      </c>
      <c r="C314" s="87">
        <v>-11.219154</v>
      </c>
    </row>
    <row r="315" spans="2:3" x14ac:dyDescent="0.25">
      <c r="B315" s="87">
        <v>41000000000</v>
      </c>
      <c r="C315" s="87">
        <v>-11.1249</v>
      </c>
    </row>
    <row r="316" spans="2:3" x14ac:dyDescent="0.25">
      <c r="B316" s="87">
        <v>41110000000</v>
      </c>
      <c r="C316" s="87">
        <v>-11.014441</v>
      </c>
    </row>
    <row r="317" spans="2:3" x14ac:dyDescent="0.25">
      <c r="B317" s="87">
        <v>41220000000</v>
      </c>
      <c r="C317" s="87">
        <v>-10.903074999999999</v>
      </c>
    </row>
    <row r="318" spans="2:3" x14ac:dyDescent="0.25">
      <c r="B318" s="87">
        <v>41330000000</v>
      </c>
      <c r="C318" s="87">
        <v>-10.788713</v>
      </c>
    </row>
    <row r="319" spans="2:3" x14ac:dyDescent="0.25">
      <c r="B319" s="87">
        <v>41440000000</v>
      </c>
      <c r="C319" s="87">
        <v>-10.671322</v>
      </c>
    </row>
    <row r="320" spans="2:3" x14ac:dyDescent="0.25">
      <c r="B320" s="87">
        <v>41550000000</v>
      </c>
      <c r="C320" s="87">
        <v>-10.555125</v>
      </c>
    </row>
    <row r="321" spans="2:3" x14ac:dyDescent="0.25">
      <c r="B321" s="87">
        <v>41660000000</v>
      </c>
      <c r="C321" s="87">
        <v>-10.416751</v>
      </c>
    </row>
    <row r="322" spans="2:3" x14ac:dyDescent="0.25">
      <c r="B322" s="87">
        <v>41770000000</v>
      </c>
      <c r="C322" s="87">
        <v>-10.280265999999999</v>
      </c>
    </row>
    <row r="323" spans="2:3" x14ac:dyDescent="0.25">
      <c r="B323" s="87">
        <v>41880000000</v>
      </c>
      <c r="C323" s="87">
        <v>-10.183579999999999</v>
      </c>
    </row>
    <row r="324" spans="2:3" x14ac:dyDescent="0.25">
      <c r="B324" s="87">
        <v>41990000000</v>
      </c>
      <c r="C324" s="87">
        <v>-10.097704999999999</v>
      </c>
    </row>
    <row r="325" spans="2:3" x14ac:dyDescent="0.25">
      <c r="B325" s="87">
        <v>42100000000</v>
      </c>
      <c r="C325" s="87">
        <v>-10.041736999999999</v>
      </c>
    </row>
    <row r="326" spans="2:3" x14ac:dyDescent="0.25">
      <c r="B326" s="87">
        <v>42210000000</v>
      </c>
      <c r="C326" s="87">
        <v>-10.000875000000001</v>
      </c>
    </row>
    <row r="327" spans="2:3" x14ac:dyDescent="0.25">
      <c r="B327" s="87">
        <v>42320000000</v>
      </c>
      <c r="C327" s="87">
        <v>-9.9961690999999995</v>
      </c>
    </row>
    <row r="328" spans="2:3" x14ac:dyDescent="0.25">
      <c r="B328" s="87">
        <v>42430000000</v>
      </c>
      <c r="C328" s="87">
        <v>-10.037027</v>
      </c>
    </row>
    <row r="329" spans="2:3" x14ac:dyDescent="0.25">
      <c r="B329" s="87">
        <v>42540000000</v>
      </c>
      <c r="C329" s="87">
        <v>-10.092241</v>
      </c>
    </row>
    <row r="330" spans="2:3" x14ac:dyDescent="0.25">
      <c r="B330" s="87">
        <v>42650000000</v>
      </c>
      <c r="C330" s="87">
        <v>-10.142191</v>
      </c>
    </row>
    <row r="331" spans="2:3" x14ac:dyDescent="0.25">
      <c r="B331" s="87">
        <v>42760000000</v>
      </c>
      <c r="C331" s="87">
        <v>-10.215654000000001</v>
      </c>
    </row>
    <row r="332" spans="2:3" x14ac:dyDescent="0.25">
      <c r="B332" s="87">
        <v>42870000000</v>
      </c>
      <c r="C332" s="87">
        <v>-10.297857</v>
      </c>
    </row>
    <row r="333" spans="2:3" x14ac:dyDescent="0.25">
      <c r="B333" s="87">
        <v>42980000000</v>
      </c>
      <c r="C333" s="87">
        <v>-10.429273999999999</v>
      </c>
    </row>
    <row r="334" spans="2:3" x14ac:dyDescent="0.25">
      <c r="B334" s="87">
        <v>43090000000</v>
      </c>
      <c r="C334" s="87">
        <v>-10.567587</v>
      </c>
    </row>
    <row r="335" spans="2:3" x14ac:dyDescent="0.25">
      <c r="B335" s="87">
        <v>43200000000</v>
      </c>
      <c r="C335" s="87">
        <v>-10.710027999999999</v>
      </c>
    </row>
    <row r="336" spans="2:3" x14ac:dyDescent="0.25">
      <c r="B336" s="87">
        <v>43310000000</v>
      </c>
      <c r="C336" s="87">
        <v>-10.843273</v>
      </c>
    </row>
    <row r="337" spans="2:3" x14ac:dyDescent="0.25">
      <c r="B337" s="87">
        <v>43420000000</v>
      </c>
      <c r="C337" s="87">
        <v>-10.932321999999999</v>
      </c>
    </row>
    <row r="338" spans="2:3" x14ac:dyDescent="0.25">
      <c r="B338" s="87">
        <v>43530000000</v>
      </c>
      <c r="C338" s="87">
        <v>-10.964356</v>
      </c>
    </row>
    <row r="339" spans="2:3" x14ac:dyDescent="0.25">
      <c r="B339" s="87">
        <v>43640000000</v>
      </c>
      <c r="C339" s="87">
        <v>-10.942356</v>
      </c>
    </row>
    <row r="340" spans="2:3" x14ac:dyDescent="0.25">
      <c r="B340" s="87">
        <v>43750000000</v>
      </c>
      <c r="C340" s="87">
        <v>-10.846700999999999</v>
      </c>
    </row>
    <row r="341" spans="2:3" x14ac:dyDescent="0.25">
      <c r="B341" s="87">
        <v>43860000000</v>
      </c>
      <c r="C341" s="87">
        <v>-10.725225999999999</v>
      </c>
    </row>
    <row r="342" spans="2:3" x14ac:dyDescent="0.25">
      <c r="B342" s="87">
        <v>43970000000</v>
      </c>
      <c r="C342" s="87">
        <v>-10.583282000000001</v>
      </c>
    </row>
    <row r="343" spans="2:3" x14ac:dyDescent="0.25">
      <c r="B343" s="87">
        <v>44080000000</v>
      </c>
      <c r="C343" s="87">
        <v>-10.423261999999999</v>
      </c>
    </row>
    <row r="344" spans="2:3" x14ac:dyDescent="0.25">
      <c r="B344" s="87">
        <v>44190000000</v>
      </c>
      <c r="C344" s="87">
        <v>-10.313356000000001</v>
      </c>
    </row>
    <row r="345" spans="2:3" x14ac:dyDescent="0.25">
      <c r="B345" s="87">
        <v>44300000000</v>
      </c>
      <c r="C345" s="87">
        <v>-10.232435000000001</v>
      </c>
    </row>
    <row r="346" spans="2:3" x14ac:dyDescent="0.25">
      <c r="B346" s="87">
        <v>44410000000</v>
      </c>
      <c r="C346" s="87">
        <v>-10.196894</v>
      </c>
    </row>
    <row r="347" spans="2:3" x14ac:dyDescent="0.25">
      <c r="B347" s="87">
        <v>44520000000</v>
      </c>
      <c r="C347" s="87">
        <v>-10.192252</v>
      </c>
    </row>
    <row r="348" spans="2:3" x14ac:dyDescent="0.25">
      <c r="B348" s="87">
        <v>44630000000</v>
      </c>
      <c r="C348" s="87">
        <v>-10.202862</v>
      </c>
    </row>
    <row r="349" spans="2:3" x14ac:dyDescent="0.25">
      <c r="B349" s="87">
        <v>44740000000</v>
      </c>
      <c r="C349" s="87">
        <v>-10.231695999999999</v>
      </c>
    </row>
    <row r="350" spans="2:3" x14ac:dyDescent="0.25">
      <c r="B350" s="87">
        <v>44850000000</v>
      </c>
      <c r="C350" s="87">
        <v>-10.302659999999999</v>
      </c>
    </row>
    <row r="351" spans="2:3" x14ac:dyDescent="0.25">
      <c r="B351" s="87">
        <v>44960000000</v>
      </c>
      <c r="C351" s="87">
        <v>-10.398923</v>
      </c>
    </row>
    <row r="352" spans="2:3" x14ac:dyDescent="0.25">
      <c r="B352" s="87">
        <v>45070000000</v>
      </c>
      <c r="C352" s="87">
        <v>-10.504806</v>
      </c>
    </row>
    <row r="353" spans="2:3" x14ac:dyDescent="0.25">
      <c r="B353" s="87">
        <v>45180000000</v>
      </c>
      <c r="C353" s="87">
        <v>-10.622915000000001</v>
      </c>
    </row>
    <row r="354" spans="2:3" x14ac:dyDescent="0.25">
      <c r="B354" s="87">
        <v>45290000000</v>
      </c>
      <c r="C354" s="87">
        <v>-10.73465</v>
      </c>
    </row>
    <row r="355" spans="2:3" x14ac:dyDescent="0.25">
      <c r="B355" s="87">
        <v>45400000000</v>
      </c>
      <c r="C355" s="87">
        <v>-10.815094</v>
      </c>
    </row>
    <row r="356" spans="2:3" x14ac:dyDescent="0.25">
      <c r="B356" s="87">
        <v>45510000000</v>
      </c>
      <c r="C356" s="87">
        <v>-10.874337000000001</v>
      </c>
    </row>
    <row r="357" spans="2:3" x14ac:dyDescent="0.25">
      <c r="B357" s="87">
        <v>45620000000</v>
      </c>
      <c r="C357" s="87">
        <v>-10.883203999999999</v>
      </c>
    </row>
    <row r="358" spans="2:3" x14ac:dyDescent="0.25">
      <c r="B358" s="87">
        <v>45730000000</v>
      </c>
      <c r="C358" s="87">
        <v>-10.867203999999999</v>
      </c>
    </row>
    <row r="359" spans="2:3" x14ac:dyDescent="0.25">
      <c r="B359" s="87">
        <v>45840000000</v>
      </c>
      <c r="C359" s="87">
        <v>-10.816993</v>
      </c>
    </row>
    <row r="360" spans="2:3" x14ac:dyDescent="0.25">
      <c r="B360" s="87">
        <v>45950000000</v>
      </c>
      <c r="C360" s="87">
        <v>-10.755697</v>
      </c>
    </row>
    <row r="361" spans="2:3" x14ac:dyDescent="0.25">
      <c r="B361" s="87">
        <v>46060000000</v>
      </c>
      <c r="C361" s="87">
        <v>-10.685181</v>
      </c>
    </row>
    <row r="362" spans="2:3" x14ac:dyDescent="0.25">
      <c r="B362" s="87">
        <v>46170000000</v>
      </c>
      <c r="C362" s="87">
        <v>-10.609502000000001</v>
      </c>
    </row>
    <row r="363" spans="2:3" x14ac:dyDescent="0.25">
      <c r="B363" s="87">
        <v>46280000000</v>
      </c>
      <c r="C363" s="87">
        <v>-10.522005</v>
      </c>
    </row>
    <row r="364" spans="2:3" x14ac:dyDescent="0.25">
      <c r="B364" s="87">
        <v>46390000000</v>
      </c>
      <c r="C364" s="87">
        <v>-10.462813000000001</v>
      </c>
    </row>
    <row r="365" spans="2:3" x14ac:dyDescent="0.25">
      <c r="B365" s="87">
        <v>46500000000</v>
      </c>
      <c r="C365" s="87">
        <v>-10.37575</v>
      </c>
    </row>
    <row r="366" spans="2:3" x14ac:dyDescent="0.25">
      <c r="B366" s="87">
        <v>46610000000</v>
      </c>
      <c r="C366" s="87">
        <v>-10.288508999999999</v>
      </c>
    </row>
    <row r="367" spans="2:3" x14ac:dyDescent="0.25">
      <c r="B367" s="87">
        <v>46720000000</v>
      </c>
      <c r="C367" s="87">
        <v>-10.204190000000001</v>
      </c>
    </row>
    <row r="368" spans="2:3" x14ac:dyDescent="0.25">
      <c r="B368" s="87">
        <v>46830000000</v>
      </c>
      <c r="C368" s="87">
        <v>-10.13073</v>
      </c>
    </row>
    <row r="369" spans="2:3" x14ac:dyDescent="0.25">
      <c r="B369" s="87">
        <v>46940000000</v>
      </c>
      <c r="C369" s="87">
        <v>-10.061108000000001</v>
      </c>
    </row>
    <row r="370" spans="2:3" x14ac:dyDescent="0.25">
      <c r="B370" s="87">
        <v>47050000000</v>
      </c>
      <c r="C370" s="87">
        <v>-10.008684000000001</v>
      </c>
    </row>
    <row r="371" spans="2:3" x14ac:dyDescent="0.25">
      <c r="B371" s="87">
        <v>47160000000</v>
      </c>
      <c r="C371" s="87">
        <v>-9.9305705999999994</v>
      </c>
    </row>
    <row r="372" spans="2:3" x14ac:dyDescent="0.25">
      <c r="B372" s="87">
        <v>47270000000</v>
      </c>
      <c r="C372" s="87">
        <v>-9.8790893999999998</v>
      </c>
    </row>
    <row r="373" spans="2:3" x14ac:dyDescent="0.25">
      <c r="B373" s="87">
        <v>47380000000</v>
      </c>
      <c r="C373" s="87">
        <v>-9.8351735999999992</v>
      </c>
    </row>
    <row r="374" spans="2:3" x14ac:dyDescent="0.25">
      <c r="B374" s="87">
        <v>47490000000</v>
      </c>
      <c r="C374" s="87">
        <v>-9.8017359000000006</v>
      </c>
    </row>
    <row r="375" spans="2:3" x14ac:dyDescent="0.25">
      <c r="B375" s="87">
        <v>47600000000</v>
      </c>
      <c r="C375" s="87">
        <v>-9.7665585999999998</v>
      </c>
    </row>
    <row r="376" spans="2:3" x14ac:dyDescent="0.25">
      <c r="B376" s="87">
        <v>47710000000</v>
      </c>
      <c r="C376" s="87">
        <v>-9.7313957000000002</v>
      </c>
    </row>
    <row r="377" spans="2:3" x14ac:dyDescent="0.25">
      <c r="B377" s="87">
        <v>47820000000</v>
      </c>
      <c r="C377" s="87">
        <v>-9.6811618999999993</v>
      </c>
    </row>
    <row r="378" spans="2:3" x14ac:dyDescent="0.25">
      <c r="B378" s="87">
        <v>47930000000</v>
      </c>
      <c r="C378" s="87">
        <v>-9.6499413999999994</v>
      </c>
    </row>
    <row r="379" spans="2:3" x14ac:dyDescent="0.25">
      <c r="B379" s="87">
        <v>48040000000</v>
      </c>
      <c r="C379" s="87">
        <v>-9.6032858000000001</v>
      </c>
    </row>
    <row r="380" spans="2:3" x14ac:dyDescent="0.25">
      <c r="B380" s="87">
        <v>48150000000</v>
      </c>
      <c r="C380" s="87">
        <v>-9.5791426000000008</v>
      </c>
    </row>
    <row r="381" spans="2:3" x14ac:dyDescent="0.25">
      <c r="B381" s="87">
        <v>48260000000</v>
      </c>
      <c r="C381" s="87">
        <v>-9.5353917999999993</v>
      </c>
    </row>
    <row r="382" spans="2:3" x14ac:dyDescent="0.25">
      <c r="B382" s="87">
        <v>48370000000</v>
      </c>
      <c r="C382" s="87">
        <v>-9.4811411000000003</v>
      </c>
    </row>
    <row r="383" spans="2:3" x14ac:dyDescent="0.25">
      <c r="B383" s="87">
        <v>48480000000</v>
      </c>
      <c r="C383" s="87">
        <v>-9.4236144999999993</v>
      </c>
    </row>
    <row r="384" spans="2:3" x14ac:dyDescent="0.25">
      <c r="B384" s="87">
        <v>48590000000</v>
      </c>
      <c r="C384" s="87">
        <v>-9.3861255999999997</v>
      </c>
    </row>
    <row r="385" spans="2:3" x14ac:dyDescent="0.25">
      <c r="B385" s="87">
        <v>48700000000</v>
      </c>
      <c r="C385" s="87">
        <v>-9.3648261999999995</v>
      </c>
    </row>
    <row r="386" spans="2:3" x14ac:dyDescent="0.25">
      <c r="B386" s="87">
        <v>48810000000</v>
      </c>
      <c r="C386" s="87">
        <v>-9.3629856</v>
      </c>
    </row>
    <row r="387" spans="2:3" x14ac:dyDescent="0.25">
      <c r="B387" s="87">
        <v>48920000000</v>
      </c>
      <c r="C387" s="87">
        <v>-9.3631449</v>
      </c>
    </row>
    <row r="388" spans="2:3" x14ac:dyDescent="0.25">
      <c r="B388" s="87">
        <v>49030000000</v>
      </c>
      <c r="C388" s="87">
        <v>-9.3675747000000005</v>
      </c>
    </row>
    <row r="389" spans="2:3" x14ac:dyDescent="0.25">
      <c r="B389" s="87">
        <v>49140000000</v>
      </c>
      <c r="C389" s="87">
        <v>-9.3567228</v>
      </c>
    </row>
    <row r="390" spans="2:3" x14ac:dyDescent="0.25">
      <c r="B390" s="87">
        <v>49250000000</v>
      </c>
      <c r="C390" s="87">
        <v>-9.3578825000000005</v>
      </c>
    </row>
    <row r="391" spans="2:3" x14ac:dyDescent="0.25">
      <c r="B391" s="87">
        <v>49360000000</v>
      </c>
      <c r="C391" s="87">
        <v>-9.3596038999999998</v>
      </c>
    </row>
    <row r="392" spans="2:3" x14ac:dyDescent="0.25">
      <c r="B392" s="87">
        <v>49470000000</v>
      </c>
      <c r="C392" s="87">
        <v>-9.3533524999999997</v>
      </c>
    </row>
    <row r="393" spans="2:3" x14ac:dyDescent="0.25">
      <c r="B393" s="87">
        <v>49580000000</v>
      </c>
      <c r="C393" s="87">
        <v>-9.4195241999999997</v>
      </c>
    </row>
    <row r="394" spans="2:3" x14ac:dyDescent="0.25">
      <c r="B394" s="87">
        <v>49690000000</v>
      </c>
      <c r="C394" s="87">
        <v>-9.4976406000000004</v>
      </c>
    </row>
    <row r="395" spans="2:3" x14ac:dyDescent="0.25">
      <c r="B395" s="87">
        <v>49800000000</v>
      </c>
      <c r="C395" s="87">
        <v>-9.5831852000000008</v>
      </c>
    </row>
    <row r="396" spans="2:3" x14ac:dyDescent="0.25">
      <c r="B396" s="87">
        <v>49910000000</v>
      </c>
      <c r="C396" s="87">
        <v>-9.6835889999999996</v>
      </c>
    </row>
    <row r="397" spans="2:3" x14ac:dyDescent="0.25">
      <c r="B397" s="87">
        <v>50020000000</v>
      </c>
      <c r="C397" s="87">
        <v>-9.7507801000000001</v>
      </c>
    </row>
    <row r="398" spans="2:3" x14ac:dyDescent="0.25">
      <c r="B398" s="87">
        <v>50130000000</v>
      </c>
      <c r="C398" s="87">
        <v>-9.7769031999999996</v>
      </c>
    </row>
    <row r="399" spans="2:3" x14ac:dyDescent="0.25">
      <c r="B399" s="87">
        <v>50240000000</v>
      </c>
      <c r="C399" s="87">
        <v>-9.8113489000000005</v>
      </c>
    </row>
    <row r="400" spans="2:3" x14ac:dyDescent="0.25">
      <c r="B400" s="87">
        <v>50350000000</v>
      </c>
      <c r="C400" s="87">
        <v>-9.7876042999999999</v>
      </c>
    </row>
    <row r="401" spans="2:3" x14ac:dyDescent="0.25">
      <c r="B401" s="87">
        <v>50460000000</v>
      </c>
      <c r="C401" s="87">
        <v>-9.7293625000000006</v>
      </c>
    </row>
    <row r="402" spans="2:3" x14ac:dyDescent="0.25">
      <c r="B402" s="87">
        <v>50570000000</v>
      </c>
      <c r="C402" s="87">
        <v>-9.6902132000000005</v>
      </c>
    </row>
    <row r="403" spans="2:3" x14ac:dyDescent="0.25">
      <c r="B403" s="87">
        <v>50680000000</v>
      </c>
      <c r="C403" s="87">
        <v>-9.6807032</v>
      </c>
    </row>
    <row r="404" spans="2:3" x14ac:dyDescent="0.25">
      <c r="B404" s="87">
        <v>50790000000</v>
      </c>
      <c r="C404" s="87">
        <v>-9.7256602999999995</v>
      </c>
    </row>
    <row r="405" spans="2:3" x14ac:dyDescent="0.25">
      <c r="B405" s="87">
        <v>50900000000</v>
      </c>
      <c r="C405" s="87">
        <v>-9.8135709999999996</v>
      </c>
    </row>
    <row r="406" spans="2:3" x14ac:dyDescent="0.25">
      <c r="B406" s="87">
        <v>51010000000</v>
      </c>
      <c r="C406" s="87">
        <v>-9.9213486</v>
      </c>
    </row>
    <row r="407" spans="2:3" x14ac:dyDescent="0.25">
      <c r="B407" s="87">
        <v>51120000000</v>
      </c>
      <c r="C407" s="87">
        <v>-10.036832</v>
      </c>
    </row>
    <row r="408" spans="2:3" x14ac:dyDescent="0.25">
      <c r="B408" s="87">
        <v>51230000000</v>
      </c>
      <c r="C408" s="87">
        <v>-10.207848</v>
      </c>
    </row>
    <row r="409" spans="2:3" x14ac:dyDescent="0.25">
      <c r="B409" s="87">
        <v>51340000000</v>
      </c>
      <c r="C409" s="87">
        <v>-10.423524</v>
      </c>
    </row>
    <row r="410" spans="2:3" x14ac:dyDescent="0.25">
      <c r="B410" s="87">
        <v>51450000000</v>
      </c>
      <c r="C410" s="87">
        <v>-10.675791</v>
      </c>
    </row>
    <row r="411" spans="2:3" x14ac:dyDescent="0.25">
      <c r="B411" s="87">
        <v>51560000000</v>
      </c>
      <c r="C411" s="87">
        <v>-10.941293999999999</v>
      </c>
    </row>
    <row r="412" spans="2:3" x14ac:dyDescent="0.25">
      <c r="B412" s="87">
        <v>51670000000</v>
      </c>
      <c r="C412" s="87">
        <v>-11.206837</v>
      </c>
    </row>
    <row r="413" spans="2:3" x14ac:dyDescent="0.25">
      <c r="B413" s="87">
        <v>51780000000</v>
      </c>
      <c r="C413" s="87">
        <v>-11.439909999999999</v>
      </c>
    </row>
    <row r="414" spans="2:3" x14ac:dyDescent="0.25">
      <c r="B414" s="87">
        <v>51890000000</v>
      </c>
      <c r="C414" s="87">
        <v>-11.643405</v>
      </c>
    </row>
    <row r="415" spans="2:3" x14ac:dyDescent="0.25">
      <c r="B415" s="87">
        <v>52000000000</v>
      </c>
      <c r="C415" s="87">
        <v>-11.801765</v>
      </c>
    </row>
    <row r="416" spans="2:3" x14ac:dyDescent="0.25">
      <c r="B416" s="87" t="s">
        <v>21</v>
      </c>
    </row>
    <row r="419" spans="2:3" x14ac:dyDescent="0.25">
      <c r="B419" s="87" t="s">
        <v>22</v>
      </c>
    </row>
    <row r="420" spans="2:3" x14ac:dyDescent="0.25">
      <c r="B420" s="87" t="s">
        <v>19</v>
      </c>
      <c r="C420" s="87" t="s">
        <v>281</v>
      </c>
    </row>
    <row r="421" spans="2:3" x14ac:dyDescent="0.25">
      <c r="B421" s="87">
        <v>30000000000</v>
      </c>
      <c r="C421" s="87">
        <v>-9.5014752999999992</v>
      </c>
    </row>
    <row r="422" spans="2:3" x14ac:dyDescent="0.25">
      <c r="B422" s="87">
        <v>30110000000</v>
      </c>
      <c r="C422" s="87">
        <v>-9.4958801000000008</v>
      </c>
    </row>
    <row r="423" spans="2:3" x14ac:dyDescent="0.25">
      <c r="B423" s="87">
        <v>30220000000</v>
      </c>
      <c r="C423" s="87">
        <v>-9.4931450000000002</v>
      </c>
    </row>
    <row r="424" spans="2:3" x14ac:dyDescent="0.25">
      <c r="B424" s="87">
        <v>30330000000</v>
      </c>
      <c r="C424" s="87">
        <v>-9.4867028999999992</v>
      </c>
    </row>
    <row r="425" spans="2:3" x14ac:dyDescent="0.25">
      <c r="B425" s="87">
        <v>30440000000</v>
      </c>
      <c r="C425" s="87">
        <v>-9.4836311000000002</v>
      </c>
    </row>
    <row r="426" spans="2:3" x14ac:dyDescent="0.25">
      <c r="B426" s="87">
        <v>30550000000</v>
      </c>
      <c r="C426" s="87">
        <v>-9.5115870999999999</v>
      </c>
    </row>
    <row r="427" spans="2:3" x14ac:dyDescent="0.25">
      <c r="B427" s="87">
        <v>30660000000</v>
      </c>
      <c r="C427" s="87">
        <v>-9.5544214000000007</v>
      </c>
    </row>
    <row r="428" spans="2:3" x14ac:dyDescent="0.25">
      <c r="B428" s="87">
        <v>30770000000</v>
      </c>
      <c r="C428" s="87">
        <v>-9.5942831000000002</v>
      </c>
    </row>
    <row r="429" spans="2:3" x14ac:dyDescent="0.25">
      <c r="B429" s="87">
        <v>30880000000</v>
      </c>
      <c r="C429" s="87">
        <v>-9.6432418999999996</v>
      </c>
    </row>
    <row r="430" spans="2:3" x14ac:dyDescent="0.25">
      <c r="B430" s="87">
        <v>30990000000</v>
      </c>
      <c r="C430" s="87">
        <v>-9.6998567999999992</v>
      </c>
    </row>
    <row r="431" spans="2:3" x14ac:dyDescent="0.25">
      <c r="B431" s="87">
        <v>31100000000</v>
      </c>
      <c r="C431" s="87">
        <v>-9.7916927000000005</v>
      </c>
    </row>
    <row r="432" spans="2:3" x14ac:dyDescent="0.25">
      <c r="B432" s="87">
        <v>31210000000</v>
      </c>
      <c r="C432" s="87">
        <v>-9.8968171999999992</v>
      </c>
    </row>
    <row r="433" spans="2:3" x14ac:dyDescent="0.25">
      <c r="B433" s="87">
        <v>31320000000</v>
      </c>
      <c r="C433" s="87">
        <v>-9.9952992999999992</v>
      </c>
    </row>
    <row r="434" spans="2:3" x14ac:dyDescent="0.25">
      <c r="B434" s="87">
        <v>31430000000</v>
      </c>
      <c r="C434" s="87">
        <v>-10.082428</v>
      </c>
    </row>
    <row r="435" spans="2:3" x14ac:dyDescent="0.25">
      <c r="B435" s="87">
        <v>31540000000</v>
      </c>
      <c r="C435" s="87">
        <v>-10.184075</v>
      </c>
    </row>
    <row r="436" spans="2:3" x14ac:dyDescent="0.25">
      <c r="B436" s="87">
        <v>31650000000</v>
      </c>
      <c r="C436" s="87">
        <v>-10.299692</v>
      </c>
    </row>
    <row r="437" spans="2:3" x14ac:dyDescent="0.25">
      <c r="B437" s="87">
        <v>31760000000</v>
      </c>
      <c r="C437" s="87">
        <v>-10.419623</v>
      </c>
    </row>
    <row r="438" spans="2:3" x14ac:dyDescent="0.25">
      <c r="B438" s="87">
        <v>31870000000</v>
      </c>
      <c r="C438" s="87">
        <v>-10.559537000000001</v>
      </c>
    </row>
    <row r="439" spans="2:3" x14ac:dyDescent="0.25">
      <c r="B439" s="87">
        <v>31980000000</v>
      </c>
      <c r="C439" s="87">
        <v>-10.711740000000001</v>
      </c>
    </row>
    <row r="440" spans="2:3" x14ac:dyDescent="0.25">
      <c r="B440" s="87">
        <v>32090000000</v>
      </c>
      <c r="C440" s="87">
        <v>-10.897306</v>
      </c>
    </row>
    <row r="441" spans="2:3" x14ac:dyDescent="0.25">
      <c r="B441" s="87">
        <v>32200000000</v>
      </c>
      <c r="C441" s="87">
        <v>-11.096641</v>
      </c>
    </row>
    <row r="442" spans="2:3" x14ac:dyDescent="0.25">
      <c r="B442" s="87">
        <v>32310000000</v>
      </c>
      <c r="C442" s="87">
        <v>-11.307918000000001</v>
      </c>
    </row>
    <row r="443" spans="2:3" x14ac:dyDescent="0.25">
      <c r="B443" s="87">
        <v>32420000000</v>
      </c>
      <c r="C443" s="87">
        <v>-11.507467999999999</v>
      </c>
    </row>
    <row r="444" spans="2:3" x14ac:dyDescent="0.25">
      <c r="B444" s="87">
        <v>32530000000</v>
      </c>
      <c r="C444" s="87">
        <v>-11.724454</v>
      </c>
    </row>
    <row r="445" spans="2:3" x14ac:dyDescent="0.25">
      <c r="B445" s="87">
        <v>32640000000</v>
      </c>
      <c r="C445" s="87">
        <v>-11.906948999999999</v>
      </c>
    </row>
    <row r="446" spans="2:3" x14ac:dyDescent="0.25">
      <c r="B446" s="87">
        <v>32750000000</v>
      </c>
      <c r="C446" s="87">
        <v>-12.052606000000001</v>
      </c>
    </row>
    <row r="447" spans="2:3" x14ac:dyDescent="0.25">
      <c r="B447" s="87">
        <v>32860000000</v>
      </c>
      <c r="C447" s="87">
        <v>-12.150969999999999</v>
      </c>
    </row>
    <row r="448" spans="2:3" x14ac:dyDescent="0.25">
      <c r="B448" s="87">
        <v>32970000000</v>
      </c>
      <c r="C448" s="87">
        <v>-12.236738000000001</v>
      </c>
    </row>
    <row r="449" spans="2:3" x14ac:dyDescent="0.25">
      <c r="B449" s="87">
        <v>33080000000</v>
      </c>
      <c r="C449" s="87">
        <v>-12.297180000000001</v>
      </c>
    </row>
    <row r="450" spans="2:3" x14ac:dyDescent="0.25">
      <c r="B450" s="87">
        <v>33190000000</v>
      </c>
      <c r="C450" s="87">
        <v>-12.319428</v>
      </c>
    </row>
    <row r="451" spans="2:3" x14ac:dyDescent="0.25">
      <c r="B451" s="87">
        <v>33300000000</v>
      </c>
      <c r="C451" s="87">
        <v>-12.289662</v>
      </c>
    </row>
    <row r="452" spans="2:3" x14ac:dyDescent="0.25">
      <c r="B452" s="87">
        <v>33410000000</v>
      </c>
      <c r="C452" s="87">
        <v>-12.231468</v>
      </c>
    </row>
    <row r="453" spans="2:3" x14ac:dyDescent="0.25">
      <c r="B453" s="87">
        <v>33520000000</v>
      </c>
      <c r="C453" s="87">
        <v>-12.194094</v>
      </c>
    </row>
    <row r="454" spans="2:3" x14ac:dyDescent="0.25">
      <c r="B454" s="87">
        <v>33630000000</v>
      </c>
      <c r="C454" s="87">
        <v>-12.188663</v>
      </c>
    </row>
    <row r="455" spans="2:3" x14ac:dyDescent="0.25">
      <c r="B455" s="87">
        <v>33740000000</v>
      </c>
      <c r="C455" s="87">
        <v>-12.170933</v>
      </c>
    </row>
    <row r="456" spans="2:3" x14ac:dyDescent="0.25">
      <c r="B456" s="87">
        <v>33850000000</v>
      </c>
      <c r="C456" s="87">
        <v>-12.129841000000001</v>
      </c>
    </row>
    <row r="457" spans="2:3" x14ac:dyDescent="0.25">
      <c r="B457" s="87">
        <v>33960000000</v>
      </c>
      <c r="C457" s="87">
        <v>-12.118762</v>
      </c>
    </row>
    <row r="458" spans="2:3" x14ac:dyDescent="0.25">
      <c r="B458" s="87">
        <v>34070000000</v>
      </c>
      <c r="C458" s="87">
        <v>-12.155423000000001</v>
      </c>
    </row>
    <row r="459" spans="2:3" x14ac:dyDescent="0.25">
      <c r="B459" s="87">
        <v>34180000000</v>
      </c>
      <c r="C459" s="87">
        <v>-12.212274000000001</v>
      </c>
    </row>
    <row r="460" spans="2:3" x14ac:dyDescent="0.25">
      <c r="B460" s="87">
        <v>34290000000</v>
      </c>
      <c r="C460" s="87">
        <v>-12.278554</v>
      </c>
    </row>
    <row r="461" spans="2:3" x14ac:dyDescent="0.25">
      <c r="B461" s="87">
        <v>34400000000</v>
      </c>
      <c r="C461" s="87">
        <v>-12.335665000000001</v>
      </c>
    </row>
    <row r="462" spans="2:3" x14ac:dyDescent="0.25">
      <c r="B462" s="87">
        <v>34510000000</v>
      </c>
      <c r="C462" s="87">
        <v>-12.416342999999999</v>
      </c>
    </row>
    <row r="463" spans="2:3" x14ac:dyDescent="0.25">
      <c r="B463" s="87">
        <v>34620000000</v>
      </c>
      <c r="C463" s="87">
        <v>-12.510374000000001</v>
      </c>
    </row>
    <row r="464" spans="2:3" x14ac:dyDescent="0.25">
      <c r="B464" s="87">
        <v>34730000000</v>
      </c>
      <c r="C464" s="87">
        <v>-12.613167000000001</v>
      </c>
    </row>
    <row r="465" spans="2:3" x14ac:dyDescent="0.25">
      <c r="B465" s="87">
        <v>34840000000</v>
      </c>
      <c r="C465" s="87">
        <v>-12.655275</v>
      </c>
    </row>
    <row r="466" spans="2:3" x14ac:dyDescent="0.25">
      <c r="B466" s="87">
        <v>34950000000</v>
      </c>
      <c r="C466" s="87">
        <v>-12.693249</v>
      </c>
    </row>
    <row r="467" spans="2:3" x14ac:dyDescent="0.25">
      <c r="B467" s="87">
        <v>35060000000</v>
      </c>
      <c r="C467" s="87">
        <v>-12.678642999999999</v>
      </c>
    </row>
    <row r="468" spans="2:3" x14ac:dyDescent="0.25">
      <c r="B468" s="87">
        <v>35170000000</v>
      </c>
      <c r="C468" s="87">
        <v>-12.607844999999999</v>
      </c>
    </row>
    <row r="469" spans="2:3" x14ac:dyDescent="0.25">
      <c r="B469" s="87">
        <v>35280000000</v>
      </c>
      <c r="C469" s="87">
        <v>-12.426905</v>
      </c>
    </row>
    <row r="470" spans="2:3" x14ac:dyDescent="0.25">
      <c r="B470" s="87">
        <v>35390000000</v>
      </c>
      <c r="C470" s="87">
        <v>-12.22415</v>
      </c>
    </row>
    <row r="471" spans="2:3" x14ac:dyDescent="0.25">
      <c r="B471" s="87">
        <v>35500000000</v>
      </c>
      <c r="C471" s="87">
        <v>-12.062006</v>
      </c>
    </row>
    <row r="472" spans="2:3" x14ac:dyDescent="0.25">
      <c r="B472" s="87">
        <v>35610000000</v>
      </c>
      <c r="C472" s="87">
        <v>-11.916902</v>
      </c>
    </row>
    <row r="473" spans="2:3" x14ac:dyDescent="0.25">
      <c r="B473" s="87">
        <v>35720000000</v>
      </c>
      <c r="C473" s="87">
        <v>-11.770014</v>
      </c>
    </row>
    <row r="474" spans="2:3" x14ac:dyDescent="0.25">
      <c r="B474" s="87">
        <v>35830000000</v>
      </c>
      <c r="C474" s="87">
        <v>-11.614402999999999</v>
      </c>
    </row>
    <row r="475" spans="2:3" x14ac:dyDescent="0.25">
      <c r="B475" s="87">
        <v>35940000000</v>
      </c>
      <c r="C475" s="87">
        <v>-11.469948</v>
      </c>
    </row>
    <row r="476" spans="2:3" x14ac:dyDescent="0.25">
      <c r="B476" s="87">
        <v>36050000000</v>
      </c>
      <c r="C476" s="87">
        <v>-11.370616999999999</v>
      </c>
    </row>
    <row r="477" spans="2:3" x14ac:dyDescent="0.25">
      <c r="B477" s="87">
        <v>36160000000</v>
      </c>
      <c r="C477" s="87">
        <v>-11.299288000000001</v>
      </c>
    </row>
    <row r="478" spans="2:3" x14ac:dyDescent="0.25">
      <c r="B478" s="87">
        <v>36270000000</v>
      </c>
      <c r="C478" s="87">
        <v>-11.198881999999999</v>
      </c>
    </row>
    <row r="479" spans="2:3" x14ac:dyDescent="0.25">
      <c r="B479" s="87">
        <v>36380000000</v>
      </c>
      <c r="C479" s="87">
        <v>-11.144911</v>
      </c>
    </row>
    <row r="480" spans="2:3" x14ac:dyDescent="0.25">
      <c r="B480" s="87">
        <v>36490000000</v>
      </c>
      <c r="C480" s="87">
        <v>-11.103719999999999</v>
      </c>
    </row>
    <row r="481" spans="2:3" x14ac:dyDescent="0.25">
      <c r="B481" s="87">
        <v>36600000000</v>
      </c>
      <c r="C481" s="87">
        <v>-11.137980000000001</v>
      </c>
    </row>
    <row r="482" spans="2:3" x14ac:dyDescent="0.25">
      <c r="B482" s="87">
        <v>36710000000</v>
      </c>
      <c r="C482" s="87">
        <v>-11.227145999999999</v>
      </c>
    </row>
    <row r="483" spans="2:3" x14ac:dyDescent="0.25">
      <c r="B483" s="87">
        <v>36820000000</v>
      </c>
      <c r="C483" s="87">
        <v>-11.354507999999999</v>
      </c>
    </row>
    <row r="484" spans="2:3" x14ac:dyDescent="0.25">
      <c r="B484" s="87">
        <v>36930000000</v>
      </c>
      <c r="C484" s="87">
        <v>-11.454921000000001</v>
      </c>
    </row>
    <row r="485" spans="2:3" x14ac:dyDescent="0.25">
      <c r="B485" s="87">
        <v>37040000000</v>
      </c>
      <c r="C485" s="87">
        <v>-11.495708</v>
      </c>
    </row>
    <row r="486" spans="2:3" x14ac:dyDescent="0.25">
      <c r="B486" s="87">
        <v>37150000000</v>
      </c>
      <c r="C486" s="87">
        <v>-11.484890999999999</v>
      </c>
    </row>
    <row r="487" spans="2:3" x14ac:dyDescent="0.25">
      <c r="B487" s="87">
        <v>37260000000</v>
      </c>
      <c r="C487" s="87">
        <v>-11.447369</v>
      </c>
    </row>
    <row r="488" spans="2:3" x14ac:dyDescent="0.25">
      <c r="B488" s="87">
        <v>37370000000</v>
      </c>
      <c r="C488" s="87">
        <v>-11.288834</v>
      </c>
    </row>
    <row r="489" spans="2:3" x14ac:dyDescent="0.25">
      <c r="B489" s="87">
        <v>37480000000</v>
      </c>
      <c r="C489" s="87">
        <v>-11.136421</v>
      </c>
    </row>
    <row r="490" spans="2:3" x14ac:dyDescent="0.25">
      <c r="B490" s="87">
        <v>37590000000</v>
      </c>
      <c r="C490" s="87">
        <v>-11.038112</v>
      </c>
    </row>
    <row r="491" spans="2:3" x14ac:dyDescent="0.25">
      <c r="B491" s="87">
        <v>37700000000</v>
      </c>
      <c r="C491" s="87">
        <v>-11.017552999999999</v>
      </c>
    </row>
    <row r="492" spans="2:3" x14ac:dyDescent="0.25">
      <c r="B492" s="87">
        <v>37810000000</v>
      </c>
      <c r="C492" s="87">
        <v>-11.069329</v>
      </c>
    </row>
    <row r="493" spans="2:3" x14ac:dyDescent="0.25">
      <c r="B493" s="87">
        <v>37920000000</v>
      </c>
      <c r="C493" s="87">
        <v>-11.174103000000001</v>
      </c>
    </row>
    <row r="494" spans="2:3" x14ac:dyDescent="0.25">
      <c r="B494" s="87">
        <v>38030000000</v>
      </c>
      <c r="C494" s="87">
        <v>-11.338721</v>
      </c>
    </row>
    <row r="495" spans="2:3" x14ac:dyDescent="0.25">
      <c r="B495" s="87">
        <v>38140000000</v>
      </c>
      <c r="C495" s="87">
        <v>-11.651102</v>
      </c>
    </row>
    <row r="496" spans="2:3" x14ac:dyDescent="0.25">
      <c r="B496" s="87">
        <v>38250000000</v>
      </c>
      <c r="C496" s="87">
        <v>-11.928203999999999</v>
      </c>
    </row>
    <row r="497" spans="2:3" x14ac:dyDescent="0.25">
      <c r="B497" s="87">
        <v>38360000000</v>
      </c>
      <c r="C497" s="87">
        <v>-12.130095000000001</v>
      </c>
    </row>
    <row r="498" spans="2:3" x14ac:dyDescent="0.25">
      <c r="B498" s="87">
        <v>38470000000</v>
      </c>
      <c r="C498" s="87">
        <v>-12.261771</v>
      </c>
    </row>
    <row r="499" spans="2:3" x14ac:dyDescent="0.25">
      <c r="B499" s="87">
        <v>38580000000</v>
      </c>
      <c r="C499" s="87">
        <v>-12.417111</v>
      </c>
    </row>
    <row r="500" spans="2:3" x14ac:dyDescent="0.25">
      <c r="B500" s="87">
        <v>38690000000</v>
      </c>
      <c r="C500" s="87">
        <v>-12.56301</v>
      </c>
    </row>
    <row r="501" spans="2:3" x14ac:dyDescent="0.25">
      <c r="B501" s="87">
        <v>38800000000</v>
      </c>
      <c r="C501" s="87">
        <v>-12.635719</v>
      </c>
    </row>
    <row r="502" spans="2:3" x14ac:dyDescent="0.25">
      <c r="B502" s="87">
        <v>38910000000</v>
      </c>
      <c r="C502" s="87">
        <v>-12.593051000000001</v>
      </c>
    </row>
    <row r="503" spans="2:3" x14ac:dyDescent="0.25">
      <c r="B503" s="87">
        <v>39020000000</v>
      </c>
      <c r="C503" s="87">
        <v>-12.586078000000001</v>
      </c>
    </row>
    <row r="504" spans="2:3" x14ac:dyDescent="0.25">
      <c r="B504" s="87">
        <v>39130000000</v>
      </c>
      <c r="C504" s="87">
        <v>-12.645346</v>
      </c>
    </row>
    <row r="505" spans="2:3" x14ac:dyDescent="0.25">
      <c r="B505" s="87">
        <v>39240000000</v>
      </c>
      <c r="C505" s="87">
        <v>-12.768212</v>
      </c>
    </row>
    <row r="506" spans="2:3" x14ac:dyDescent="0.25">
      <c r="B506" s="87">
        <v>39350000000</v>
      </c>
      <c r="C506" s="87">
        <v>-12.854729000000001</v>
      </c>
    </row>
    <row r="507" spans="2:3" x14ac:dyDescent="0.25">
      <c r="B507" s="87">
        <v>39460000000</v>
      </c>
      <c r="C507" s="87">
        <v>-12.956284999999999</v>
      </c>
    </row>
    <row r="508" spans="2:3" x14ac:dyDescent="0.25">
      <c r="B508" s="87">
        <v>39570000000</v>
      </c>
      <c r="C508" s="87">
        <v>-13.047349000000001</v>
      </c>
    </row>
    <row r="509" spans="2:3" x14ac:dyDescent="0.25">
      <c r="B509" s="87">
        <v>39680000000</v>
      </c>
      <c r="C509" s="87">
        <v>-13.1372</v>
      </c>
    </row>
    <row r="510" spans="2:3" x14ac:dyDescent="0.25">
      <c r="B510" s="87">
        <v>39790000000</v>
      </c>
      <c r="C510" s="87">
        <v>-13.032724999999999</v>
      </c>
    </row>
    <row r="511" spans="2:3" x14ac:dyDescent="0.25">
      <c r="B511" s="87">
        <v>39900000000</v>
      </c>
      <c r="C511" s="87">
        <v>-12.898339999999999</v>
      </c>
    </row>
    <row r="512" spans="2:3" x14ac:dyDescent="0.25">
      <c r="B512" s="87">
        <v>40010000000</v>
      </c>
      <c r="C512" s="87">
        <v>-12.7295</v>
      </c>
    </row>
    <row r="513" spans="2:3" x14ac:dyDescent="0.25">
      <c r="B513" s="87">
        <v>40120000000</v>
      </c>
      <c r="C513" s="87">
        <v>-12.518489000000001</v>
      </c>
    </row>
    <row r="514" spans="2:3" x14ac:dyDescent="0.25">
      <c r="B514" s="87">
        <v>40230000000</v>
      </c>
      <c r="C514" s="87">
        <v>-12.263769</v>
      </c>
    </row>
    <row r="515" spans="2:3" x14ac:dyDescent="0.25">
      <c r="B515" s="87">
        <v>40340000000</v>
      </c>
      <c r="C515" s="87">
        <v>-12.02495</v>
      </c>
    </row>
    <row r="516" spans="2:3" x14ac:dyDescent="0.25">
      <c r="B516" s="87">
        <v>40450000000</v>
      </c>
      <c r="C516" s="87">
        <v>-11.82841</v>
      </c>
    </row>
    <row r="517" spans="2:3" x14ac:dyDescent="0.25">
      <c r="B517" s="87">
        <v>40560000000</v>
      </c>
      <c r="C517" s="87">
        <v>-11.767846</v>
      </c>
    </row>
    <row r="518" spans="2:3" x14ac:dyDescent="0.25">
      <c r="B518" s="87">
        <v>40670000000</v>
      </c>
      <c r="C518" s="87">
        <v>-11.74512</v>
      </c>
    </row>
    <row r="519" spans="2:3" x14ac:dyDescent="0.25">
      <c r="B519" s="87">
        <v>40780000000</v>
      </c>
      <c r="C519" s="87">
        <v>-11.751644000000001</v>
      </c>
    </row>
    <row r="520" spans="2:3" x14ac:dyDescent="0.25">
      <c r="B520" s="87">
        <v>40890000000</v>
      </c>
      <c r="C520" s="87">
        <v>-11.739663999999999</v>
      </c>
    </row>
    <row r="521" spans="2:3" x14ac:dyDescent="0.25">
      <c r="B521" s="87">
        <v>41000000000</v>
      </c>
      <c r="C521" s="87">
        <v>-11.706440000000001</v>
      </c>
    </row>
    <row r="522" spans="2:3" x14ac:dyDescent="0.25">
      <c r="B522" s="87">
        <v>41110000000</v>
      </c>
      <c r="C522" s="87">
        <v>-11.629859</v>
      </c>
    </row>
    <row r="523" spans="2:3" x14ac:dyDescent="0.25">
      <c r="B523" s="87">
        <v>41220000000</v>
      </c>
      <c r="C523" s="87">
        <v>-11.52721</v>
      </c>
    </row>
    <row r="524" spans="2:3" x14ac:dyDescent="0.25">
      <c r="B524" s="87">
        <v>41330000000</v>
      </c>
      <c r="C524" s="87">
        <v>-11.403896</v>
      </c>
    </row>
    <row r="525" spans="2:3" x14ac:dyDescent="0.25">
      <c r="B525" s="87">
        <v>41440000000</v>
      </c>
      <c r="C525" s="87">
        <v>-11.174875999999999</v>
      </c>
    </row>
    <row r="526" spans="2:3" x14ac:dyDescent="0.25">
      <c r="B526" s="87">
        <v>41550000000</v>
      </c>
      <c r="C526" s="87">
        <v>-10.900608999999999</v>
      </c>
    </row>
    <row r="527" spans="2:3" x14ac:dyDescent="0.25">
      <c r="B527" s="87">
        <v>41660000000</v>
      </c>
      <c r="C527" s="87">
        <v>-10.637722999999999</v>
      </c>
    </row>
    <row r="528" spans="2:3" x14ac:dyDescent="0.25">
      <c r="B528" s="87">
        <v>41770000000</v>
      </c>
      <c r="C528" s="87">
        <v>-10.40231</v>
      </c>
    </row>
    <row r="529" spans="2:3" x14ac:dyDescent="0.25">
      <c r="B529" s="87">
        <v>41880000000</v>
      </c>
      <c r="C529" s="87">
        <v>-10.248384</v>
      </c>
    </row>
    <row r="530" spans="2:3" x14ac:dyDescent="0.25">
      <c r="B530" s="87">
        <v>41990000000</v>
      </c>
      <c r="C530" s="87">
        <v>-10.145948000000001</v>
      </c>
    </row>
    <row r="531" spans="2:3" x14ac:dyDescent="0.25">
      <c r="B531" s="87">
        <v>42100000000</v>
      </c>
      <c r="C531" s="87">
        <v>-10.103191000000001</v>
      </c>
    </row>
    <row r="532" spans="2:3" x14ac:dyDescent="0.25">
      <c r="B532" s="87">
        <v>42210000000</v>
      </c>
      <c r="C532" s="87">
        <v>-10.11871</v>
      </c>
    </row>
    <row r="533" spans="2:3" x14ac:dyDescent="0.25">
      <c r="B533" s="87">
        <v>42320000000</v>
      </c>
      <c r="C533" s="87">
        <v>-10.143179</v>
      </c>
    </row>
    <row r="534" spans="2:3" x14ac:dyDescent="0.25">
      <c r="B534" s="87">
        <v>42430000000</v>
      </c>
      <c r="C534" s="87">
        <v>-10.197196</v>
      </c>
    </row>
    <row r="535" spans="2:3" x14ac:dyDescent="0.25">
      <c r="B535" s="87">
        <v>42540000000</v>
      </c>
      <c r="C535" s="87">
        <v>-10.267296</v>
      </c>
    </row>
    <row r="536" spans="2:3" x14ac:dyDescent="0.25">
      <c r="B536" s="87">
        <v>42650000000</v>
      </c>
      <c r="C536" s="87">
        <v>-10.318125</v>
      </c>
    </row>
    <row r="537" spans="2:3" x14ac:dyDescent="0.25">
      <c r="B537" s="87">
        <v>42760000000</v>
      </c>
      <c r="C537" s="87">
        <v>-10.450789</v>
      </c>
    </row>
    <row r="538" spans="2:3" x14ac:dyDescent="0.25">
      <c r="B538" s="87">
        <v>42870000000</v>
      </c>
      <c r="C538" s="87">
        <v>-10.689133999999999</v>
      </c>
    </row>
    <row r="539" spans="2:3" x14ac:dyDescent="0.25">
      <c r="B539" s="87">
        <v>42980000000</v>
      </c>
      <c r="C539" s="87">
        <v>-10.975339</v>
      </c>
    </row>
    <row r="540" spans="2:3" x14ac:dyDescent="0.25">
      <c r="B540" s="87">
        <v>43090000000</v>
      </c>
      <c r="C540" s="87">
        <v>-11.252124999999999</v>
      </c>
    </row>
    <row r="541" spans="2:3" x14ac:dyDescent="0.25">
      <c r="B541" s="87">
        <v>43200000000</v>
      </c>
      <c r="C541" s="87">
        <v>-11.495981</v>
      </c>
    </row>
    <row r="542" spans="2:3" x14ac:dyDescent="0.25">
      <c r="B542" s="87">
        <v>43310000000</v>
      </c>
      <c r="C542" s="87">
        <v>-11.645182999999999</v>
      </c>
    </row>
    <row r="543" spans="2:3" x14ac:dyDescent="0.25">
      <c r="B543" s="87">
        <v>43420000000</v>
      </c>
      <c r="C543" s="87">
        <v>-11.71604</v>
      </c>
    </row>
    <row r="544" spans="2:3" x14ac:dyDescent="0.25">
      <c r="B544" s="87">
        <v>43530000000</v>
      </c>
      <c r="C544" s="87">
        <v>-11.640478</v>
      </c>
    </row>
    <row r="545" spans="2:3" x14ac:dyDescent="0.25">
      <c r="B545" s="87">
        <v>43640000000</v>
      </c>
      <c r="C545" s="87">
        <v>-11.450831000000001</v>
      </c>
    </row>
    <row r="546" spans="2:3" x14ac:dyDescent="0.25">
      <c r="B546" s="87">
        <v>43750000000</v>
      </c>
      <c r="C546" s="87">
        <v>-11.20298</v>
      </c>
    </row>
    <row r="547" spans="2:3" x14ac:dyDescent="0.25">
      <c r="B547" s="87">
        <v>43860000000</v>
      </c>
      <c r="C547" s="87">
        <v>-10.95683</v>
      </c>
    </row>
    <row r="548" spans="2:3" x14ac:dyDescent="0.25">
      <c r="B548" s="87">
        <v>43970000000</v>
      </c>
      <c r="C548" s="87">
        <v>-10.740793999999999</v>
      </c>
    </row>
    <row r="549" spans="2:3" x14ac:dyDescent="0.25">
      <c r="B549" s="87">
        <v>44080000000</v>
      </c>
      <c r="C549" s="87">
        <v>-10.583043</v>
      </c>
    </row>
    <row r="550" spans="2:3" x14ac:dyDescent="0.25">
      <c r="B550" s="87">
        <v>44190000000</v>
      </c>
      <c r="C550" s="87">
        <v>-10.509328999999999</v>
      </c>
    </row>
    <row r="551" spans="2:3" x14ac:dyDescent="0.25">
      <c r="B551" s="87">
        <v>44300000000</v>
      </c>
      <c r="C551" s="87">
        <v>-10.487632</v>
      </c>
    </row>
    <row r="552" spans="2:3" x14ac:dyDescent="0.25">
      <c r="B552" s="87">
        <v>44410000000</v>
      </c>
      <c r="C552" s="87">
        <v>-10.462716</v>
      </c>
    </row>
    <row r="553" spans="2:3" x14ac:dyDescent="0.25">
      <c r="B553" s="87">
        <v>44520000000</v>
      </c>
      <c r="C553" s="87">
        <v>-10.443314000000001</v>
      </c>
    </row>
    <row r="554" spans="2:3" x14ac:dyDescent="0.25">
      <c r="B554" s="87">
        <v>44630000000</v>
      </c>
      <c r="C554" s="87">
        <v>-10.446522999999999</v>
      </c>
    </row>
    <row r="555" spans="2:3" x14ac:dyDescent="0.25">
      <c r="B555" s="87">
        <v>44740000000</v>
      </c>
      <c r="C555" s="87">
        <v>-10.467993</v>
      </c>
    </row>
    <row r="556" spans="2:3" x14ac:dyDescent="0.25">
      <c r="B556" s="87">
        <v>44850000000</v>
      </c>
      <c r="C556" s="87">
        <v>-10.534438</v>
      </c>
    </row>
    <row r="557" spans="2:3" x14ac:dyDescent="0.25">
      <c r="B557" s="87">
        <v>44960000000</v>
      </c>
      <c r="C557" s="87">
        <v>-10.634886</v>
      </c>
    </row>
    <row r="558" spans="2:3" x14ac:dyDescent="0.25">
      <c r="B558" s="87">
        <v>45070000000</v>
      </c>
      <c r="C558" s="87">
        <v>-10.751267</v>
      </c>
    </row>
    <row r="559" spans="2:3" x14ac:dyDescent="0.25">
      <c r="B559" s="87">
        <v>45180000000</v>
      </c>
      <c r="C559" s="87">
        <v>-10.899281999999999</v>
      </c>
    </row>
    <row r="560" spans="2:3" x14ac:dyDescent="0.25">
      <c r="B560" s="87">
        <v>45290000000</v>
      </c>
      <c r="C560" s="87">
        <v>-11.059314000000001</v>
      </c>
    </row>
    <row r="561" spans="2:3" x14ac:dyDescent="0.25">
      <c r="B561" s="87">
        <v>45400000000</v>
      </c>
      <c r="C561" s="87">
        <v>-11.198324</v>
      </c>
    </row>
    <row r="562" spans="2:3" x14ac:dyDescent="0.25">
      <c r="B562" s="87">
        <v>45510000000</v>
      </c>
      <c r="C562" s="87">
        <v>-11.297056</v>
      </c>
    </row>
    <row r="563" spans="2:3" x14ac:dyDescent="0.25">
      <c r="B563" s="87">
        <v>45620000000</v>
      </c>
      <c r="C563" s="87">
        <v>-11.341210999999999</v>
      </c>
    </row>
    <row r="564" spans="2:3" x14ac:dyDescent="0.25">
      <c r="B564" s="87">
        <v>45730000000</v>
      </c>
      <c r="C564" s="87">
        <v>-11.336271999999999</v>
      </c>
    </row>
    <row r="565" spans="2:3" x14ac:dyDescent="0.25">
      <c r="B565" s="87">
        <v>45840000000</v>
      </c>
      <c r="C565" s="87">
        <v>-11.294786999999999</v>
      </c>
    </row>
    <row r="566" spans="2:3" x14ac:dyDescent="0.25">
      <c r="B566" s="87">
        <v>45950000000</v>
      </c>
      <c r="C566" s="87">
        <v>-11.203942</v>
      </c>
    </row>
    <row r="567" spans="2:3" x14ac:dyDescent="0.25">
      <c r="B567" s="87">
        <v>46060000000</v>
      </c>
      <c r="C567" s="87">
        <v>-11.091369</v>
      </c>
    </row>
    <row r="568" spans="2:3" x14ac:dyDescent="0.25">
      <c r="B568" s="87">
        <v>46170000000</v>
      </c>
      <c r="C568" s="87">
        <v>-10.954791</v>
      </c>
    </row>
    <row r="569" spans="2:3" x14ac:dyDescent="0.25">
      <c r="B569" s="87">
        <v>46280000000</v>
      </c>
      <c r="C569" s="87">
        <v>-10.816808999999999</v>
      </c>
    </row>
    <row r="570" spans="2:3" x14ac:dyDescent="0.25">
      <c r="B570" s="87">
        <v>46390000000</v>
      </c>
      <c r="C570" s="87">
        <v>-10.693241</v>
      </c>
    </row>
    <row r="571" spans="2:3" x14ac:dyDescent="0.25">
      <c r="B571" s="87">
        <v>46500000000</v>
      </c>
      <c r="C571" s="87">
        <v>-10.557577999999999</v>
      </c>
    </row>
    <row r="572" spans="2:3" x14ac:dyDescent="0.25">
      <c r="B572" s="87">
        <v>46610000000</v>
      </c>
      <c r="C572" s="87">
        <v>-10.432722</v>
      </c>
    </row>
    <row r="573" spans="2:3" x14ac:dyDescent="0.25">
      <c r="B573" s="87">
        <v>46720000000</v>
      </c>
      <c r="C573" s="87">
        <v>-10.316511999999999</v>
      </c>
    </row>
    <row r="574" spans="2:3" x14ac:dyDescent="0.25">
      <c r="B574" s="87">
        <v>46830000000</v>
      </c>
      <c r="C574" s="87">
        <v>-10.223224999999999</v>
      </c>
    </row>
    <row r="575" spans="2:3" x14ac:dyDescent="0.25">
      <c r="B575" s="87">
        <v>46940000000</v>
      </c>
      <c r="C575" s="87">
        <v>-10.140136999999999</v>
      </c>
    </row>
    <row r="576" spans="2:3" x14ac:dyDescent="0.25">
      <c r="B576" s="87">
        <v>47050000000</v>
      </c>
      <c r="C576" s="87">
        <v>-10.07755</v>
      </c>
    </row>
    <row r="577" spans="2:3" x14ac:dyDescent="0.25">
      <c r="B577" s="87">
        <v>47160000000</v>
      </c>
      <c r="C577" s="87">
        <v>-10.009154000000001</v>
      </c>
    </row>
    <row r="578" spans="2:3" x14ac:dyDescent="0.25">
      <c r="B578" s="87">
        <v>47270000000</v>
      </c>
      <c r="C578" s="87">
        <v>-9.9747342999999997</v>
      </c>
    </row>
    <row r="579" spans="2:3" x14ac:dyDescent="0.25">
      <c r="B579" s="87">
        <v>47380000000</v>
      </c>
      <c r="C579" s="87">
        <v>-9.9406146999999994</v>
      </c>
    </row>
    <row r="580" spans="2:3" x14ac:dyDescent="0.25">
      <c r="B580" s="87">
        <v>47490000000</v>
      </c>
      <c r="C580" s="87">
        <v>-9.9315891000000001</v>
      </c>
    </row>
    <row r="581" spans="2:3" x14ac:dyDescent="0.25">
      <c r="B581" s="87">
        <v>47600000000</v>
      </c>
      <c r="C581" s="87">
        <v>-9.9209337000000009</v>
      </c>
    </row>
    <row r="582" spans="2:3" x14ac:dyDescent="0.25">
      <c r="B582" s="87">
        <v>47710000000</v>
      </c>
      <c r="C582" s="87">
        <v>-9.9142218</v>
      </c>
    </row>
    <row r="583" spans="2:3" x14ac:dyDescent="0.25">
      <c r="B583" s="87">
        <v>47820000000</v>
      </c>
      <c r="C583" s="87">
        <v>-9.8599338999999997</v>
      </c>
    </row>
    <row r="584" spans="2:3" x14ac:dyDescent="0.25">
      <c r="B584" s="87">
        <v>47930000000</v>
      </c>
      <c r="C584" s="87">
        <v>-9.8283033</v>
      </c>
    </row>
    <row r="585" spans="2:3" x14ac:dyDescent="0.25">
      <c r="B585" s="87">
        <v>48040000000</v>
      </c>
      <c r="C585" s="87">
        <v>-9.7716141000000007</v>
      </c>
    </row>
    <row r="586" spans="2:3" x14ac:dyDescent="0.25">
      <c r="B586" s="87">
        <v>48150000000</v>
      </c>
      <c r="C586" s="87">
        <v>-9.7321586999999994</v>
      </c>
    </row>
    <row r="587" spans="2:3" x14ac:dyDescent="0.25">
      <c r="B587" s="87">
        <v>48260000000</v>
      </c>
      <c r="C587" s="87">
        <v>-9.6667012999999997</v>
      </c>
    </row>
    <row r="588" spans="2:3" x14ac:dyDescent="0.25">
      <c r="B588" s="87">
        <v>48370000000</v>
      </c>
      <c r="C588" s="87">
        <v>-9.6404829000000003</v>
      </c>
    </row>
    <row r="589" spans="2:3" x14ac:dyDescent="0.25">
      <c r="B589" s="87">
        <v>48480000000</v>
      </c>
      <c r="C589" s="87">
        <v>-9.6200256</v>
      </c>
    </row>
    <row r="590" spans="2:3" x14ac:dyDescent="0.25">
      <c r="B590" s="87">
        <v>48590000000</v>
      </c>
      <c r="C590" s="87">
        <v>-9.6584634999999999</v>
      </c>
    </row>
    <row r="591" spans="2:3" x14ac:dyDescent="0.25">
      <c r="B591" s="87">
        <v>48700000000</v>
      </c>
      <c r="C591" s="87">
        <v>-9.6815709999999999</v>
      </c>
    </row>
    <row r="592" spans="2:3" x14ac:dyDescent="0.25">
      <c r="B592" s="87">
        <v>48810000000</v>
      </c>
      <c r="C592" s="87">
        <v>-9.7016963999999994</v>
      </c>
    </row>
    <row r="593" spans="2:3" x14ac:dyDescent="0.25">
      <c r="B593" s="87">
        <v>48920000000</v>
      </c>
      <c r="C593" s="87">
        <v>-9.6836804999999995</v>
      </c>
    </row>
    <row r="594" spans="2:3" x14ac:dyDescent="0.25">
      <c r="B594" s="87">
        <v>49030000000</v>
      </c>
      <c r="C594" s="87">
        <v>-9.6439866999999992</v>
      </c>
    </row>
    <row r="595" spans="2:3" x14ac:dyDescent="0.25">
      <c r="B595" s="87">
        <v>49140000000</v>
      </c>
      <c r="C595" s="87">
        <v>-9.5597849000000004</v>
      </c>
    </row>
    <row r="596" spans="2:3" x14ac:dyDescent="0.25">
      <c r="B596" s="87">
        <v>49250000000</v>
      </c>
      <c r="C596" s="87">
        <v>-9.4759626000000008</v>
      </c>
    </row>
    <row r="597" spans="2:3" x14ac:dyDescent="0.25">
      <c r="B597" s="87">
        <v>49360000000</v>
      </c>
      <c r="C597" s="87">
        <v>-9.3788289999999996</v>
      </c>
    </row>
    <row r="598" spans="2:3" x14ac:dyDescent="0.25">
      <c r="B598" s="87">
        <v>49470000000</v>
      </c>
      <c r="C598" s="87">
        <v>-9.2938261000000004</v>
      </c>
    </row>
    <row r="599" spans="2:3" x14ac:dyDescent="0.25">
      <c r="B599" s="87">
        <v>49580000000</v>
      </c>
      <c r="C599" s="87">
        <v>-9.2488136000000001</v>
      </c>
    </row>
    <row r="600" spans="2:3" x14ac:dyDescent="0.25">
      <c r="B600" s="87">
        <v>49690000000</v>
      </c>
      <c r="C600" s="87">
        <v>-9.2891578999999993</v>
      </c>
    </row>
    <row r="601" spans="2:3" x14ac:dyDescent="0.25">
      <c r="B601" s="87">
        <v>49800000000</v>
      </c>
      <c r="C601" s="87">
        <v>-9.3865003999999992</v>
      </c>
    </row>
    <row r="602" spans="2:3" x14ac:dyDescent="0.25">
      <c r="B602" s="87">
        <v>49910000000</v>
      </c>
      <c r="C602" s="87">
        <v>-9.4924611999999993</v>
      </c>
    </row>
    <row r="603" spans="2:3" x14ac:dyDescent="0.25">
      <c r="B603" s="87">
        <v>50020000000</v>
      </c>
      <c r="C603" s="87">
        <v>-9.6258801999999992</v>
      </c>
    </row>
    <row r="604" spans="2:3" x14ac:dyDescent="0.25">
      <c r="B604" s="87">
        <v>50130000000</v>
      </c>
      <c r="C604" s="87">
        <v>-9.7550564000000008</v>
      </c>
    </row>
    <row r="605" spans="2:3" x14ac:dyDescent="0.25">
      <c r="B605" s="87">
        <v>50240000000</v>
      </c>
      <c r="C605" s="87">
        <v>-9.8814420999999992</v>
      </c>
    </row>
    <row r="606" spans="2:3" x14ac:dyDescent="0.25">
      <c r="B606" s="87">
        <v>50350000000</v>
      </c>
      <c r="C606" s="87">
        <v>-9.9831304999999997</v>
      </c>
    </row>
    <row r="607" spans="2:3" x14ac:dyDescent="0.25">
      <c r="B607" s="87">
        <v>50460000000</v>
      </c>
      <c r="C607" s="87">
        <v>-9.9844418000000008</v>
      </c>
    </row>
    <row r="608" spans="2:3" x14ac:dyDescent="0.25">
      <c r="B608" s="87">
        <v>50570000000</v>
      </c>
      <c r="C608" s="87">
        <v>-9.9745264000000002</v>
      </c>
    </row>
    <row r="609" spans="2:3" x14ac:dyDescent="0.25">
      <c r="B609" s="87">
        <v>50680000000</v>
      </c>
      <c r="C609" s="87">
        <v>-9.9685097000000003</v>
      </c>
    </row>
    <row r="610" spans="2:3" x14ac:dyDescent="0.25">
      <c r="B610" s="87">
        <v>50790000000</v>
      </c>
      <c r="C610" s="87">
        <v>-9.9577855999999993</v>
      </c>
    </row>
    <row r="611" spans="2:3" x14ac:dyDescent="0.25">
      <c r="B611" s="87">
        <v>50900000000</v>
      </c>
      <c r="C611" s="87">
        <v>-9.9614363000000008</v>
      </c>
    </row>
    <row r="612" spans="2:3" x14ac:dyDescent="0.25">
      <c r="B612" s="87">
        <v>51010000000</v>
      </c>
      <c r="C612" s="87">
        <v>-9.9963511999999994</v>
      </c>
    </row>
    <row r="613" spans="2:3" x14ac:dyDescent="0.25">
      <c r="B613" s="87">
        <v>51120000000</v>
      </c>
      <c r="C613" s="87">
        <v>-10.050069000000001</v>
      </c>
    </row>
    <row r="614" spans="2:3" x14ac:dyDescent="0.25">
      <c r="B614" s="87">
        <v>51230000000</v>
      </c>
      <c r="C614" s="87">
        <v>-10.247703</v>
      </c>
    </row>
    <row r="615" spans="2:3" x14ac:dyDescent="0.25">
      <c r="B615" s="87">
        <v>51340000000</v>
      </c>
      <c r="C615" s="87">
        <v>-10.493900999999999</v>
      </c>
    </row>
    <row r="616" spans="2:3" x14ac:dyDescent="0.25">
      <c r="B616" s="87">
        <v>51450000000</v>
      </c>
      <c r="C616" s="87">
        <v>-10.782567</v>
      </c>
    </row>
    <row r="617" spans="2:3" x14ac:dyDescent="0.25">
      <c r="B617" s="87">
        <v>51560000000</v>
      </c>
      <c r="C617" s="87">
        <v>-11.072811</v>
      </c>
    </row>
    <row r="618" spans="2:3" x14ac:dyDescent="0.25">
      <c r="B618" s="87">
        <v>51670000000</v>
      </c>
      <c r="C618" s="87">
        <v>-11.375266</v>
      </c>
    </row>
    <row r="619" spans="2:3" x14ac:dyDescent="0.25">
      <c r="B619" s="87">
        <v>51780000000</v>
      </c>
      <c r="C619" s="87">
        <v>-11.650777</v>
      </c>
    </row>
    <row r="620" spans="2:3" x14ac:dyDescent="0.25">
      <c r="B620" s="87">
        <v>51890000000</v>
      </c>
      <c r="C620" s="87">
        <v>-11.907906000000001</v>
      </c>
    </row>
    <row r="621" spans="2:3" x14ac:dyDescent="0.25">
      <c r="B621" s="87">
        <v>52000000000</v>
      </c>
      <c r="C621" s="87">
        <v>-12.064753</v>
      </c>
    </row>
    <row r="622" spans="2:3" x14ac:dyDescent="0.25">
      <c r="B622" s="87" t="s">
        <v>21</v>
      </c>
    </row>
    <row r="625" spans="2:3" x14ac:dyDescent="0.25">
      <c r="B625" s="87" t="s">
        <v>23</v>
      </c>
    </row>
    <row r="626" spans="2:3" x14ac:dyDescent="0.25">
      <c r="B626" s="87" t="s">
        <v>19</v>
      </c>
      <c r="C626" s="87" t="s">
        <v>282</v>
      </c>
    </row>
    <row r="627" spans="2:3" x14ac:dyDescent="0.25">
      <c r="B627" s="87">
        <v>30000000000</v>
      </c>
      <c r="C627" s="87">
        <v>-9.5412321000000002</v>
      </c>
    </row>
    <row r="628" spans="2:3" x14ac:dyDescent="0.25">
      <c r="B628" s="87">
        <v>30110000000</v>
      </c>
      <c r="C628" s="87">
        <v>-9.5293683999999992</v>
      </c>
    </row>
    <row r="629" spans="2:3" x14ac:dyDescent="0.25">
      <c r="B629" s="87">
        <v>30220000000</v>
      </c>
      <c r="C629" s="87">
        <v>-9.5221701000000003</v>
      </c>
    </row>
    <row r="630" spans="2:3" x14ac:dyDescent="0.25">
      <c r="B630" s="87">
        <v>30330000000</v>
      </c>
      <c r="C630" s="87">
        <v>-9.5087995999999997</v>
      </c>
    </row>
    <row r="631" spans="2:3" x14ac:dyDescent="0.25">
      <c r="B631" s="87">
        <v>30440000000</v>
      </c>
      <c r="C631" s="87">
        <v>-9.5003977000000006</v>
      </c>
    </row>
    <row r="632" spans="2:3" x14ac:dyDescent="0.25">
      <c r="B632" s="87">
        <v>30550000000</v>
      </c>
      <c r="C632" s="87">
        <v>-9.5204839999999997</v>
      </c>
    </row>
    <row r="633" spans="2:3" x14ac:dyDescent="0.25">
      <c r="B633" s="87">
        <v>30660000000</v>
      </c>
      <c r="C633" s="87">
        <v>-9.5539389000000003</v>
      </c>
    </row>
    <row r="634" spans="2:3" x14ac:dyDescent="0.25">
      <c r="B634" s="87">
        <v>30770000000</v>
      </c>
      <c r="C634" s="87">
        <v>-9.5856504000000005</v>
      </c>
    </row>
    <row r="635" spans="2:3" x14ac:dyDescent="0.25">
      <c r="B635" s="87">
        <v>30880000000</v>
      </c>
      <c r="C635" s="87">
        <v>-9.6564101999999998</v>
      </c>
    </row>
    <row r="636" spans="2:3" x14ac:dyDescent="0.25">
      <c r="B636" s="87">
        <v>30990000000</v>
      </c>
      <c r="C636" s="87">
        <v>-9.7327290000000009</v>
      </c>
    </row>
    <row r="637" spans="2:3" x14ac:dyDescent="0.25">
      <c r="B637" s="87">
        <v>31100000000</v>
      </c>
      <c r="C637" s="87">
        <v>-9.8220387000000002</v>
      </c>
    </row>
    <row r="638" spans="2:3" x14ac:dyDescent="0.25">
      <c r="B638" s="87">
        <v>31210000000</v>
      </c>
      <c r="C638" s="87">
        <v>-9.9108409999999996</v>
      </c>
    </row>
    <row r="639" spans="2:3" x14ac:dyDescent="0.25">
      <c r="B639" s="87">
        <v>31320000000</v>
      </c>
      <c r="C639" s="87">
        <v>-9.9924497999999993</v>
      </c>
    </row>
    <row r="640" spans="2:3" x14ac:dyDescent="0.25">
      <c r="B640" s="87">
        <v>31430000000</v>
      </c>
      <c r="C640" s="87">
        <v>-10.076361</v>
      </c>
    </row>
    <row r="641" spans="2:3" x14ac:dyDescent="0.25">
      <c r="B641" s="87">
        <v>31540000000</v>
      </c>
      <c r="C641" s="87">
        <v>-10.180662999999999</v>
      </c>
    </row>
    <row r="642" spans="2:3" x14ac:dyDescent="0.25">
      <c r="B642" s="87">
        <v>31650000000</v>
      </c>
      <c r="C642" s="87">
        <v>-10.270401</v>
      </c>
    </row>
    <row r="643" spans="2:3" x14ac:dyDescent="0.25">
      <c r="B643" s="87">
        <v>31760000000</v>
      </c>
      <c r="C643" s="87">
        <v>-10.372926</v>
      </c>
    </row>
    <row r="644" spans="2:3" x14ac:dyDescent="0.25">
      <c r="B644" s="87">
        <v>31870000000</v>
      </c>
      <c r="C644" s="87">
        <v>-10.526433000000001</v>
      </c>
    </row>
    <row r="645" spans="2:3" x14ac:dyDescent="0.25">
      <c r="B645" s="87">
        <v>31980000000</v>
      </c>
      <c r="C645" s="87">
        <v>-10.698157</v>
      </c>
    </row>
    <row r="646" spans="2:3" x14ac:dyDescent="0.25">
      <c r="B646" s="87">
        <v>32090000000</v>
      </c>
      <c r="C646" s="87">
        <v>-10.914975999999999</v>
      </c>
    </row>
    <row r="647" spans="2:3" x14ac:dyDescent="0.25">
      <c r="B647" s="87">
        <v>32200000000</v>
      </c>
      <c r="C647" s="87">
        <v>-11.135856</v>
      </c>
    </row>
    <row r="648" spans="2:3" x14ac:dyDescent="0.25">
      <c r="B648" s="87">
        <v>32310000000</v>
      </c>
      <c r="C648" s="87">
        <v>-11.365461</v>
      </c>
    </row>
    <row r="649" spans="2:3" x14ac:dyDescent="0.25">
      <c r="B649" s="87">
        <v>32420000000</v>
      </c>
      <c r="C649" s="87">
        <v>-11.581015000000001</v>
      </c>
    </row>
    <row r="650" spans="2:3" x14ac:dyDescent="0.25">
      <c r="B650" s="87">
        <v>32530000000</v>
      </c>
      <c r="C650" s="87">
        <v>-11.808002</v>
      </c>
    </row>
    <row r="651" spans="2:3" x14ac:dyDescent="0.25">
      <c r="B651" s="87">
        <v>32640000000</v>
      </c>
      <c r="C651" s="87">
        <v>-11.989724000000001</v>
      </c>
    </row>
    <row r="652" spans="2:3" x14ac:dyDescent="0.25">
      <c r="B652" s="87">
        <v>32750000000</v>
      </c>
      <c r="C652" s="87">
        <v>-12.146629000000001</v>
      </c>
    </row>
    <row r="653" spans="2:3" x14ac:dyDescent="0.25">
      <c r="B653" s="87">
        <v>32860000000</v>
      </c>
      <c r="C653" s="87">
        <v>-12.247451999999999</v>
      </c>
    </row>
    <row r="654" spans="2:3" x14ac:dyDescent="0.25">
      <c r="B654" s="87">
        <v>32970000000</v>
      </c>
      <c r="C654" s="87">
        <v>-12.330431000000001</v>
      </c>
    </row>
    <row r="655" spans="2:3" x14ac:dyDescent="0.25">
      <c r="B655" s="87">
        <v>33080000000</v>
      </c>
      <c r="C655" s="87">
        <v>-12.387039</v>
      </c>
    </row>
    <row r="656" spans="2:3" x14ac:dyDescent="0.25">
      <c r="B656" s="87">
        <v>33190000000</v>
      </c>
      <c r="C656" s="87">
        <v>-12.413574000000001</v>
      </c>
    </row>
    <row r="657" spans="2:3" x14ac:dyDescent="0.25">
      <c r="B657" s="87">
        <v>33300000000</v>
      </c>
      <c r="C657" s="87">
        <v>-12.452069</v>
      </c>
    </row>
    <row r="658" spans="2:3" x14ac:dyDescent="0.25">
      <c r="B658" s="87">
        <v>33410000000</v>
      </c>
      <c r="C658" s="87">
        <v>-12.471237</v>
      </c>
    </row>
    <row r="659" spans="2:3" x14ac:dyDescent="0.25">
      <c r="B659" s="87">
        <v>33520000000</v>
      </c>
      <c r="C659" s="87">
        <v>-12.454971</v>
      </c>
    </row>
    <row r="660" spans="2:3" x14ac:dyDescent="0.25">
      <c r="B660" s="87">
        <v>33630000000</v>
      </c>
      <c r="C660" s="87">
        <v>-12.442524000000001</v>
      </c>
    </row>
    <row r="661" spans="2:3" x14ac:dyDescent="0.25">
      <c r="B661" s="87">
        <v>33740000000</v>
      </c>
      <c r="C661" s="87">
        <v>-12.401289</v>
      </c>
    </row>
    <row r="662" spans="2:3" x14ac:dyDescent="0.25">
      <c r="B662" s="87">
        <v>33850000000</v>
      </c>
      <c r="C662" s="87">
        <v>-12.335770999999999</v>
      </c>
    </row>
    <row r="663" spans="2:3" x14ac:dyDescent="0.25">
      <c r="B663" s="87">
        <v>33960000000</v>
      </c>
      <c r="C663" s="87">
        <v>-12.292213</v>
      </c>
    </row>
    <row r="664" spans="2:3" x14ac:dyDescent="0.25">
      <c r="B664" s="87">
        <v>34070000000</v>
      </c>
      <c r="C664" s="87">
        <v>-12.204872999999999</v>
      </c>
    </row>
    <row r="665" spans="2:3" x14ac:dyDescent="0.25">
      <c r="B665" s="87">
        <v>34180000000</v>
      </c>
      <c r="C665" s="87">
        <v>-12.146004</v>
      </c>
    </row>
    <row r="666" spans="2:3" x14ac:dyDescent="0.25">
      <c r="B666" s="87">
        <v>34290000000</v>
      </c>
      <c r="C666" s="87">
        <v>-12.152393999999999</v>
      </c>
    </row>
    <row r="667" spans="2:3" x14ac:dyDescent="0.25">
      <c r="B667" s="87">
        <v>34400000000</v>
      </c>
      <c r="C667" s="87">
        <v>-12.215192999999999</v>
      </c>
    </row>
    <row r="668" spans="2:3" x14ac:dyDescent="0.25">
      <c r="B668" s="87">
        <v>34510000000</v>
      </c>
      <c r="C668" s="87">
        <v>-12.325604</v>
      </c>
    </row>
    <row r="669" spans="2:3" x14ac:dyDescent="0.25">
      <c r="B669" s="87">
        <v>34620000000</v>
      </c>
      <c r="C669" s="87">
        <v>-12.488872000000001</v>
      </c>
    </row>
    <row r="670" spans="2:3" x14ac:dyDescent="0.25">
      <c r="B670" s="87">
        <v>34730000000</v>
      </c>
      <c r="C670" s="87">
        <v>-12.671063999999999</v>
      </c>
    </row>
    <row r="671" spans="2:3" x14ac:dyDescent="0.25">
      <c r="B671" s="87">
        <v>34840000000</v>
      </c>
      <c r="C671" s="87">
        <v>-12.881834</v>
      </c>
    </row>
    <row r="672" spans="2:3" x14ac:dyDescent="0.25">
      <c r="B672" s="87">
        <v>34950000000</v>
      </c>
      <c r="C672" s="87">
        <v>-13.083804000000001</v>
      </c>
    </row>
    <row r="673" spans="2:3" x14ac:dyDescent="0.25">
      <c r="B673" s="87">
        <v>35060000000</v>
      </c>
      <c r="C673" s="87">
        <v>-13.220812</v>
      </c>
    </row>
    <row r="674" spans="2:3" x14ac:dyDescent="0.25">
      <c r="B674" s="87">
        <v>35170000000</v>
      </c>
      <c r="C674" s="87">
        <v>-13.287393</v>
      </c>
    </row>
    <row r="675" spans="2:3" x14ac:dyDescent="0.25">
      <c r="B675" s="87">
        <v>35280000000</v>
      </c>
      <c r="C675" s="87">
        <v>-13.266363</v>
      </c>
    </row>
    <row r="676" spans="2:3" x14ac:dyDescent="0.25">
      <c r="B676" s="87">
        <v>35390000000</v>
      </c>
      <c r="C676" s="87">
        <v>-13.175083000000001</v>
      </c>
    </row>
    <row r="677" spans="2:3" x14ac:dyDescent="0.25">
      <c r="B677" s="87">
        <v>35500000000</v>
      </c>
      <c r="C677" s="87">
        <v>-13.012513999999999</v>
      </c>
    </row>
    <row r="678" spans="2:3" x14ac:dyDescent="0.25">
      <c r="B678" s="87">
        <v>35610000000</v>
      </c>
      <c r="C678" s="87">
        <v>-12.792315</v>
      </c>
    </row>
    <row r="679" spans="2:3" x14ac:dyDescent="0.25">
      <c r="B679" s="87">
        <v>35720000000</v>
      </c>
      <c r="C679" s="87">
        <v>-12.521692</v>
      </c>
    </row>
    <row r="680" spans="2:3" x14ac:dyDescent="0.25">
      <c r="B680" s="87">
        <v>35830000000</v>
      </c>
      <c r="C680" s="87">
        <v>-12.226893</v>
      </c>
    </row>
    <row r="681" spans="2:3" x14ac:dyDescent="0.25">
      <c r="B681" s="87">
        <v>35940000000</v>
      </c>
      <c r="C681" s="87">
        <v>-11.942886</v>
      </c>
    </row>
    <row r="682" spans="2:3" x14ac:dyDescent="0.25">
      <c r="B682" s="87">
        <v>36050000000</v>
      </c>
      <c r="C682" s="87">
        <v>-11.704521</v>
      </c>
    </row>
    <row r="683" spans="2:3" x14ac:dyDescent="0.25">
      <c r="B683" s="87">
        <v>36160000000</v>
      </c>
      <c r="C683" s="87">
        <v>-11.479926000000001</v>
      </c>
    </row>
    <row r="684" spans="2:3" x14ac:dyDescent="0.25">
      <c r="B684" s="87">
        <v>36270000000</v>
      </c>
      <c r="C684" s="87">
        <v>-11.292785</v>
      </c>
    </row>
    <row r="685" spans="2:3" x14ac:dyDescent="0.25">
      <c r="B685" s="87">
        <v>36380000000</v>
      </c>
      <c r="C685" s="87">
        <v>-11.154702</v>
      </c>
    </row>
    <row r="686" spans="2:3" x14ac:dyDescent="0.25">
      <c r="B686" s="87">
        <v>36490000000</v>
      </c>
      <c r="C686" s="87">
        <v>-11.119318</v>
      </c>
    </row>
    <row r="687" spans="2:3" x14ac:dyDescent="0.25">
      <c r="B687" s="87">
        <v>36600000000</v>
      </c>
      <c r="C687" s="87">
        <v>-11.206979</v>
      </c>
    </row>
    <row r="688" spans="2:3" x14ac:dyDescent="0.25">
      <c r="B688" s="87">
        <v>36710000000</v>
      </c>
      <c r="C688" s="87">
        <v>-11.33686</v>
      </c>
    </row>
    <row r="689" spans="2:3" x14ac:dyDescent="0.25">
      <c r="B689" s="87">
        <v>36820000000</v>
      </c>
      <c r="C689" s="87">
        <v>-11.531404</v>
      </c>
    </row>
    <row r="690" spans="2:3" x14ac:dyDescent="0.25">
      <c r="B690" s="87">
        <v>36930000000</v>
      </c>
      <c r="C690" s="87">
        <v>-11.745227</v>
      </c>
    </row>
    <row r="691" spans="2:3" x14ac:dyDescent="0.25">
      <c r="B691" s="87">
        <v>37040000000</v>
      </c>
      <c r="C691" s="87">
        <v>-12.000730000000001</v>
      </c>
    </row>
    <row r="692" spans="2:3" x14ac:dyDescent="0.25">
      <c r="B692" s="87">
        <v>37150000000</v>
      </c>
      <c r="C692" s="87">
        <v>-12.211299</v>
      </c>
    </row>
    <row r="693" spans="2:3" x14ac:dyDescent="0.25">
      <c r="B693" s="87">
        <v>37260000000</v>
      </c>
      <c r="C693" s="87">
        <v>-12.403980000000001</v>
      </c>
    </row>
    <row r="694" spans="2:3" x14ac:dyDescent="0.25">
      <c r="B694" s="87">
        <v>37370000000</v>
      </c>
      <c r="C694" s="87">
        <v>-12.504175999999999</v>
      </c>
    </row>
    <row r="695" spans="2:3" x14ac:dyDescent="0.25">
      <c r="B695" s="87">
        <v>37480000000</v>
      </c>
      <c r="C695" s="87">
        <v>-12.588832</v>
      </c>
    </row>
    <row r="696" spans="2:3" x14ac:dyDescent="0.25">
      <c r="B696" s="87">
        <v>37590000000</v>
      </c>
      <c r="C696" s="87">
        <v>-12.62373</v>
      </c>
    </row>
    <row r="697" spans="2:3" x14ac:dyDescent="0.25">
      <c r="B697" s="87">
        <v>37700000000</v>
      </c>
      <c r="C697" s="87">
        <v>-12.788188</v>
      </c>
    </row>
    <row r="698" spans="2:3" x14ac:dyDescent="0.25">
      <c r="B698" s="87">
        <v>37810000000</v>
      </c>
      <c r="C698" s="87">
        <v>-12.927752</v>
      </c>
    </row>
    <row r="699" spans="2:3" x14ac:dyDescent="0.25">
      <c r="B699" s="87">
        <v>37920000000</v>
      </c>
      <c r="C699" s="87">
        <v>-13.189356999999999</v>
      </c>
    </row>
    <row r="700" spans="2:3" x14ac:dyDescent="0.25">
      <c r="B700" s="87">
        <v>38030000000</v>
      </c>
      <c r="C700" s="87">
        <v>-13.336677</v>
      </c>
    </row>
    <row r="701" spans="2:3" x14ac:dyDescent="0.25">
      <c r="B701" s="87">
        <v>38140000000</v>
      </c>
      <c r="C701" s="87">
        <v>-13.504711</v>
      </c>
    </row>
    <row r="702" spans="2:3" x14ac:dyDescent="0.25">
      <c r="B702" s="87">
        <v>38250000000</v>
      </c>
      <c r="C702" s="87">
        <v>-13.743878</v>
      </c>
    </row>
    <row r="703" spans="2:3" x14ac:dyDescent="0.25">
      <c r="B703" s="87">
        <v>38360000000</v>
      </c>
      <c r="C703" s="87">
        <v>-13.947575000000001</v>
      </c>
    </row>
    <row r="704" spans="2:3" x14ac:dyDescent="0.25">
      <c r="B704" s="87">
        <v>38470000000</v>
      </c>
      <c r="C704" s="87">
        <v>-13.99555</v>
      </c>
    </row>
    <row r="705" spans="2:3" x14ac:dyDescent="0.25">
      <c r="B705" s="87">
        <v>38580000000</v>
      </c>
      <c r="C705" s="87">
        <v>-14.124079999999999</v>
      </c>
    </row>
    <row r="706" spans="2:3" x14ac:dyDescent="0.25">
      <c r="B706" s="87">
        <v>38690000000</v>
      </c>
      <c r="C706" s="87">
        <v>-14.189214</v>
      </c>
    </row>
    <row r="707" spans="2:3" x14ac:dyDescent="0.25">
      <c r="B707" s="87">
        <v>38800000000</v>
      </c>
      <c r="C707" s="87">
        <v>-14.27026</v>
      </c>
    </row>
    <row r="708" spans="2:3" x14ac:dyDescent="0.25">
      <c r="B708" s="87">
        <v>38910000000</v>
      </c>
      <c r="C708" s="87">
        <v>-14.267275</v>
      </c>
    </row>
    <row r="709" spans="2:3" x14ac:dyDescent="0.25">
      <c r="B709" s="87">
        <v>39020000000</v>
      </c>
      <c r="C709" s="87">
        <v>-14.084291</v>
      </c>
    </row>
    <row r="710" spans="2:3" x14ac:dyDescent="0.25">
      <c r="B710" s="87">
        <v>39130000000</v>
      </c>
      <c r="C710" s="87">
        <v>-13.906487</v>
      </c>
    </row>
    <row r="711" spans="2:3" x14ac:dyDescent="0.25">
      <c r="B711" s="87">
        <v>39240000000</v>
      </c>
      <c r="C711" s="87">
        <v>-13.727592</v>
      </c>
    </row>
    <row r="712" spans="2:3" x14ac:dyDescent="0.25">
      <c r="B712" s="87">
        <v>39350000000</v>
      </c>
      <c r="C712" s="87">
        <v>-13.565375</v>
      </c>
    </row>
    <row r="713" spans="2:3" x14ac:dyDescent="0.25">
      <c r="B713" s="87">
        <v>39460000000</v>
      </c>
      <c r="C713" s="87">
        <v>-13.439173</v>
      </c>
    </row>
    <row r="714" spans="2:3" x14ac:dyDescent="0.25">
      <c r="B714" s="87">
        <v>39570000000</v>
      </c>
      <c r="C714" s="87">
        <v>-13.427902</v>
      </c>
    </row>
    <row r="715" spans="2:3" x14ac:dyDescent="0.25">
      <c r="B715" s="87">
        <v>39680000000</v>
      </c>
      <c r="C715" s="87">
        <v>-13.534656999999999</v>
      </c>
    </row>
    <row r="716" spans="2:3" x14ac:dyDescent="0.25">
      <c r="B716" s="87">
        <v>39790000000</v>
      </c>
      <c r="C716" s="87">
        <v>-13.719747</v>
      </c>
    </row>
    <row r="717" spans="2:3" x14ac:dyDescent="0.25">
      <c r="B717" s="87">
        <v>39900000000</v>
      </c>
      <c r="C717" s="87">
        <v>-13.840583000000001</v>
      </c>
    </row>
    <row r="718" spans="2:3" x14ac:dyDescent="0.25">
      <c r="B718" s="87">
        <v>40010000000</v>
      </c>
      <c r="C718" s="87">
        <v>-13.800214</v>
      </c>
    </row>
    <row r="719" spans="2:3" x14ac:dyDescent="0.25">
      <c r="B719" s="87">
        <v>40120000000</v>
      </c>
      <c r="C719" s="87">
        <v>-13.642440000000001</v>
      </c>
    </row>
    <row r="720" spans="2:3" x14ac:dyDescent="0.25">
      <c r="B720" s="87">
        <v>40230000000</v>
      </c>
      <c r="C720" s="87">
        <v>-13.410093</v>
      </c>
    </row>
    <row r="721" spans="2:3" x14ac:dyDescent="0.25">
      <c r="B721" s="87">
        <v>40340000000</v>
      </c>
      <c r="C721" s="87">
        <v>-13.251586</v>
      </c>
    </row>
    <row r="722" spans="2:3" x14ac:dyDescent="0.25">
      <c r="B722" s="87">
        <v>40450000000</v>
      </c>
      <c r="C722" s="87">
        <v>-13.135693</v>
      </c>
    </row>
    <row r="723" spans="2:3" x14ac:dyDescent="0.25">
      <c r="B723" s="87">
        <v>40560000000</v>
      </c>
      <c r="C723" s="87">
        <v>-12.973347</v>
      </c>
    </row>
    <row r="724" spans="2:3" x14ac:dyDescent="0.25">
      <c r="B724" s="87">
        <v>40670000000</v>
      </c>
      <c r="C724" s="87">
        <v>-12.903708</v>
      </c>
    </row>
    <row r="725" spans="2:3" x14ac:dyDescent="0.25">
      <c r="B725" s="87">
        <v>40780000000</v>
      </c>
      <c r="C725" s="87">
        <v>-12.93526</v>
      </c>
    </row>
    <row r="726" spans="2:3" x14ac:dyDescent="0.25">
      <c r="B726" s="87">
        <v>40890000000</v>
      </c>
      <c r="C726" s="87">
        <v>-12.924702999999999</v>
      </c>
    </row>
    <row r="727" spans="2:3" x14ac:dyDescent="0.25">
      <c r="B727" s="87">
        <v>41000000000</v>
      </c>
      <c r="C727" s="87">
        <v>-12.823785000000001</v>
      </c>
    </row>
    <row r="728" spans="2:3" x14ac:dyDescent="0.25">
      <c r="B728" s="87">
        <v>41110000000</v>
      </c>
      <c r="C728" s="87">
        <v>-12.510752999999999</v>
      </c>
    </row>
    <row r="729" spans="2:3" x14ac:dyDescent="0.25">
      <c r="B729" s="87">
        <v>41220000000</v>
      </c>
      <c r="C729" s="87">
        <v>-12.084887</v>
      </c>
    </row>
    <row r="730" spans="2:3" x14ac:dyDescent="0.25">
      <c r="B730" s="87">
        <v>41330000000</v>
      </c>
      <c r="C730" s="87">
        <v>-11.697094999999999</v>
      </c>
    </row>
    <row r="731" spans="2:3" x14ac:dyDescent="0.25">
      <c r="B731" s="87">
        <v>41440000000</v>
      </c>
      <c r="C731" s="87">
        <v>-11.291249000000001</v>
      </c>
    </row>
    <row r="732" spans="2:3" x14ac:dyDescent="0.25">
      <c r="B732" s="87">
        <v>41550000000</v>
      </c>
      <c r="C732" s="87">
        <v>-10.969196999999999</v>
      </c>
    </row>
    <row r="733" spans="2:3" x14ac:dyDescent="0.25">
      <c r="B733" s="87">
        <v>41660000000</v>
      </c>
      <c r="C733" s="87">
        <v>-10.679919</v>
      </c>
    </row>
    <row r="734" spans="2:3" x14ac:dyDescent="0.25">
      <c r="B734" s="87">
        <v>41770000000</v>
      </c>
      <c r="C734" s="87">
        <v>-10.477402</v>
      </c>
    </row>
    <row r="735" spans="2:3" x14ac:dyDescent="0.25">
      <c r="B735" s="87">
        <v>41880000000</v>
      </c>
      <c r="C735" s="87">
        <v>-10.346389</v>
      </c>
    </row>
    <row r="736" spans="2:3" x14ac:dyDescent="0.25">
      <c r="B736" s="87">
        <v>41990000000</v>
      </c>
      <c r="C736" s="87">
        <v>-10.286673</v>
      </c>
    </row>
    <row r="737" spans="2:3" x14ac:dyDescent="0.25">
      <c r="B737" s="87">
        <v>42100000000</v>
      </c>
      <c r="C737" s="87">
        <v>-10.286346999999999</v>
      </c>
    </row>
    <row r="738" spans="2:3" x14ac:dyDescent="0.25">
      <c r="B738" s="87">
        <v>42210000000</v>
      </c>
      <c r="C738" s="87">
        <v>-10.325011999999999</v>
      </c>
    </row>
    <row r="739" spans="2:3" x14ac:dyDescent="0.25">
      <c r="B739" s="87">
        <v>42320000000</v>
      </c>
      <c r="C739" s="87">
        <v>-10.405329999999999</v>
      </c>
    </row>
    <row r="740" spans="2:3" x14ac:dyDescent="0.25">
      <c r="B740" s="87">
        <v>42430000000</v>
      </c>
      <c r="C740" s="87">
        <v>-10.539132</v>
      </c>
    </row>
    <row r="741" spans="2:3" x14ac:dyDescent="0.25">
      <c r="B741" s="87">
        <v>42540000000</v>
      </c>
      <c r="C741" s="87">
        <v>-10.733568</v>
      </c>
    </row>
    <row r="742" spans="2:3" x14ac:dyDescent="0.25">
      <c r="B742" s="87">
        <v>42650000000</v>
      </c>
      <c r="C742" s="87">
        <v>-10.979433999999999</v>
      </c>
    </row>
    <row r="743" spans="2:3" x14ac:dyDescent="0.25">
      <c r="B743" s="87">
        <v>42760000000</v>
      </c>
      <c r="C743" s="87">
        <v>-11.319713</v>
      </c>
    </row>
    <row r="744" spans="2:3" x14ac:dyDescent="0.25">
      <c r="B744" s="87">
        <v>42870000000</v>
      </c>
      <c r="C744" s="87">
        <v>-11.681784</v>
      </c>
    </row>
    <row r="745" spans="2:3" x14ac:dyDescent="0.25">
      <c r="B745" s="87">
        <v>42980000000</v>
      </c>
      <c r="C745" s="87">
        <v>-12.00723</v>
      </c>
    </row>
    <row r="746" spans="2:3" x14ac:dyDescent="0.25">
      <c r="B746" s="87">
        <v>43090000000</v>
      </c>
      <c r="C746" s="87">
        <v>-12.221080000000001</v>
      </c>
    </row>
    <row r="747" spans="2:3" x14ac:dyDescent="0.25">
      <c r="B747" s="87">
        <v>43200000000</v>
      </c>
      <c r="C747" s="87">
        <v>-12.262824999999999</v>
      </c>
    </row>
    <row r="748" spans="2:3" x14ac:dyDescent="0.25">
      <c r="B748" s="87">
        <v>43310000000</v>
      </c>
      <c r="C748" s="87">
        <v>-12.227444</v>
      </c>
    </row>
    <row r="749" spans="2:3" x14ac:dyDescent="0.25">
      <c r="B749" s="87">
        <v>43420000000</v>
      </c>
      <c r="C749" s="87">
        <v>-12.132638</v>
      </c>
    </row>
    <row r="750" spans="2:3" x14ac:dyDescent="0.25">
      <c r="B750" s="87">
        <v>43530000000</v>
      </c>
      <c r="C750" s="87">
        <v>-11.904686</v>
      </c>
    </row>
    <row r="751" spans="2:3" x14ac:dyDescent="0.25">
      <c r="B751" s="87">
        <v>43640000000</v>
      </c>
      <c r="C751" s="87">
        <v>-11.617893</v>
      </c>
    </row>
    <row r="752" spans="2:3" x14ac:dyDescent="0.25">
      <c r="B752" s="87">
        <v>43750000000</v>
      </c>
      <c r="C752" s="87">
        <v>-11.333228999999999</v>
      </c>
    </row>
    <row r="753" spans="2:3" x14ac:dyDescent="0.25">
      <c r="B753" s="87">
        <v>43860000000</v>
      </c>
      <c r="C753" s="87">
        <v>-11.122259</v>
      </c>
    </row>
    <row r="754" spans="2:3" x14ac:dyDescent="0.25">
      <c r="B754" s="87">
        <v>43970000000</v>
      </c>
      <c r="C754" s="87">
        <v>-11.051871999999999</v>
      </c>
    </row>
    <row r="755" spans="2:3" x14ac:dyDescent="0.25">
      <c r="B755" s="87">
        <v>44080000000</v>
      </c>
      <c r="C755" s="87">
        <v>-10.980710999999999</v>
      </c>
    </row>
    <row r="756" spans="2:3" x14ac:dyDescent="0.25">
      <c r="B756" s="87">
        <v>44190000000</v>
      </c>
      <c r="C756" s="87">
        <v>-10.924638</v>
      </c>
    </row>
    <row r="757" spans="2:3" x14ac:dyDescent="0.25">
      <c r="B757" s="87">
        <v>44300000000</v>
      </c>
      <c r="C757" s="87">
        <v>-10.881824999999999</v>
      </c>
    </row>
    <row r="758" spans="2:3" x14ac:dyDescent="0.25">
      <c r="B758" s="87">
        <v>44410000000</v>
      </c>
      <c r="C758" s="87">
        <v>-10.837294999999999</v>
      </c>
    </row>
    <row r="759" spans="2:3" x14ac:dyDescent="0.25">
      <c r="B759" s="87">
        <v>44520000000</v>
      </c>
      <c r="C759" s="87">
        <v>-10.805077000000001</v>
      </c>
    </row>
    <row r="760" spans="2:3" x14ac:dyDescent="0.25">
      <c r="B760" s="87">
        <v>44630000000</v>
      </c>
      <c r="C760" s="87">
        <v>-10.796061999999999</v>
      </c>
    </row>
    <row r="761" spans="2:3" x14ac:dyDescent="0.25">
      <c r="B761" s="87">
        <v>44740000000</v>
      </c>
      <c r="C761" s="87">
        <v>-10.802986000000001</v>
      </c>
    </row>
    <row r="762" spans="2:3" x14ac:dyDescent="0.25">
      <c r="B762" s="87">
        <v>44850000000</v>
      </c>
      <c r="C762" s="87">
        <v>-10.847747999999999</v>
      </c>
    </row>
    <row r="763" spans="2:3" x14ac:dyDescent="0.25">
      <c r="B763" s="87">
        <v>44960000000</v>
      </c>
      <c r="C763" s="87">
        <v>-10.930619</v>
      </c>
    </row>
    <row r="764" spans="2:3" x14ac:dyDescent="0.25">
      <c r="B764" s="87">
        <v>45070000000</v>
      </c>
      <c r="C764" s="87">
        <v>-11.027990000000001</v>
      </c>
    </row>
    <row r="765" spans="2:3" x14ac:dyDescent="0.25">
      <c r="B765" s="87">
        <v>45180000000</v>
      </c>
      <c r="C765" s="87">
        <v>-11.155917000000001</v>
      </c>
    </row>
    <row r="766" spans="2:3" x14ac:dyDescent="0.25">
      <c r="B766" s="87">
        <v>45290000000</v>
      </c>
      <c r="C766" s="87">
        <v>-11.295742000000001</v>
      </c>
    </row>
    <row r="767" spans="2:3" x14ac:dyDescent="0.25">
      <c r="B767" s="87">
        <v>45400000000</v>
      </c>
      <c r="C767" s="87">
        <v>-11.398949</v>
      </c>
    </row>
    <row r="768" spans="2:3" x14ac:dyDescent="0.25">
      <c r="B768" s="87">
        <v>45510000000</v>
      </c>
      <c r="C768" s="87">
        <v>-11.484118</v>
      </c>
    </row>
    <row r="769" spans="2:3" x14ac:dyDescent="0.25">
      <c r="B769" s="87">
        <v>45620000000</v>
      </c>
      <c r="C769" s="87">
        <v>-11.530110000000001</v>
      </c>
    </row>
    <row r="770" spans="2:3" x14ac:dyDescent="0.25">
      <c r="B770" s="87">
        <v>45730000000</v>
      </c>
      <c r="C770" s="87">
        <v>-11.512124</v>
      </c>
    </row>
    <row r="771" spans="2:3" x14ac:dyDescent="0.25">
      <c r="B771" s="87">
        <v>45840000000</v>
      </c>
      <c r="C771" s="87">
        <v>-11.449005</v>
      </c>
    </row>
    <row r="772" spans="2:3" x14ac:dyDescent="0.25">
      <c r="B772" s="87">
        <v>45950000000</v>
      </c>
      <c r="C772" s="87">
        <v>-11.335886</v>
      </c>
    </row>
    <row r="773" spans="2:3" x14ac:dyDescent="0.25">
      <c r="B773" s="87">
        <v>46060000000</v>
      </c>
      <c r="C773" s="87">
        <v>-11.198695000000001</v>
      </c>
    </row>
    <row r="774" spans="2:3" x14ac:dyDescent="0.25">
      <c r="B774" s="87">
        <v>46170000000</v>
      </c>
      <c r="C774" s="87">
        <v>-11.054168000000001</v>
      </c>
    </row>
    <row r="775" spans="2:3" x14ac:dyDescent="0.25">
      <c r="B775" s="87">
        <v>46280000000</v>
      </c>
      <c r="C775" s="87">
        <v>-10.880141</v>
      </c>
    </row>
    <row r="776" spans="2:3" x14ac:dyDescent="0.25">
      <c r="B776" s="87">
        <v>46390000000</v>
      </c>
      <c r="C776" s="87">
        <v>-10.730861000000001</v>
      </c>
    </row>
    <row r="777" spans="2:3" x14ac:dyDescent="0.25">
      <c r="B777" s="87">
        <v>46500000000</v>
      </c>
      <c r="C777" s="87">
        <v>-10.593927000000001</v>
      </c>
    </row>
    <row r="778" spans="2:3" x14ac:dyDescent="0.25">
      <c r="B778" s="87">
        <v>46610000000</v>
      </c>
      <c r="C778" s="87">
        <v>-10.478192</v>
      </c>
    </row>
    <row r="779" spans="2:3" x14ac:dyDescent="0.25">
      <c r="B779" s="87">
        <v>46720000000</v>
      </c>
      <c r="C779" s="87">
        <v>-10.374656</v>
      </c>
    </row>
    <row r="780" spans="2:3" x14ac:dyDescent="0.25">
      <c r="B780" s="87">
        <v>46830000000</v>
      </c>
      <c r="C780" s="87">
        <v>-10.295154</v>
      </c>
    </row>
    <row r="781" spans="2:3" x14ac:dyDescent="0.25">
      <c r="B781" s="87">
        <v>46940000000</v>
      </c>
      <c r="C781" s="87">
        <v>-10.226342000000001</v>
      </c>
    </row>
    <row r="782" spans="2:3" x14ac:dyDescent="0.25">
      <c r="B782" s="87">
        <v>47050000000</v>
      </c>
      <c r="C782" s="87">
        <v>-10.189781</v>
      </c>
    </row>
    <row r="783" spans="2:3" x14ac:dyDescent="0.25">
      <c r="B783" s="87">
        <v>47160000000</v>
      </c>
      <c r="C783" s="87">
        <v>-10.135540000000001</v>
      </c>
    </row>
    <row r="784" spans="2:3" x14ac:dyDescent="0.25">
      <c r="B784" s="87">
        <v>47270000000</v>
      </c>
      <c r="C784" s="87">
        <v>-10.092936999999999</v>
      </c>
    </row>
    <row r="785" spans="2:3" x14ac:dyDescent="0.25">
      <c r="B785" s="87">
        <v>47380000000</v>
      </c>
      <c r="C785" s="87">
        <v>-10.064548</v>
      </c>
    </row>
    <row r="786" spans="2:3" x14ac:dyDescent="0.25">
      <c r="B786" s="87">
        <v>47490000000</v>
      </c>
      <c r="C786" s="87">
        <v>-10.059733</v>
      </c>
    </row>
    <row r="787" spans="2:3" x14ac:dyDescent="0.25">
      <c r="B787" s="87">
        <v>47600000000</v>
      </c>
      <c r="C787" s="87">
        <v>-10.062711999999999</v>
      </c>
    </row>
    <row r="788" spans="2:3" x14ac:dyDescent="0.25">
      <c r="B788" s="87">
        <v>47710000000</v>
      </c>
      <c r="C788" s="87">
        <v>-10.076556</v>
      </c>
    </row>
    <row r="789" spans="2:3" x14ac:dyDescent="0.25">
      <c r="B789" s="87">
        <v>47820000000</v>
      </c>
      <c r="C789" s="87">
        <v>-10.087759999999999</v>
      </c>
    </row>
    <row r="790" spans="2:3" x14ac:dyDescent="0.25">
      <c r="B790" s="87">
        <v>47930000000</v>
      </c>
      <c r="C790" s="87">
        <v>-10.129294</v>
      </c>
    </row>
    <row r="791" spans="2:3" x14ac:dyDescent="0.25">
      <c r="B791" s="87">
        <v>48040000000</v>
      </c>
      <c r="C791" s="87">
        <v>-10.164351</v>
      </c>
    </row>
    <row r="792" spans="2:3" x14ac:dyDescent="0.25">
      <c r="B792" s="87">
        <v>48150000000</v>
      </c>
      <c r="C792" s="87">
        <v>-10.223470000000001</v>
      </c>
    </row>
    <row r="793" spans="2:3" x14ac:dyDescent="0.25">
      <c r="B793" s="87">
        <v>48260000000</v>
      </c>
      <c r="C793" s="87">
        <v>-10.2395</v>
      </c>
    </row>
    <row r="794" spans="2:3" x14ac:dyDescent="0.25">
      <c r="B794" s="87">
        <v>48370000000</v>
      </c>
      <c r="C794" s="87">
        <v>-10.251492000000001</v>
      </c>
    </row>
    <row r="795" spans="2:3" x14ac:dyDescent="0.25">
      <c r="B795" s="87">
        <v>48480000000</v>
      </c>
      <c r="C795" s="87">
        <v>-10.242364999999999</v>
      </c>
    </row>
    <row r="796" spans="2:3" x14ac:dyDescent="0.25">
      <c r="B796" s="87">
        <v>48590000000</v>
      </c>
      <c r="C796" s="87">
        <v>-10.234639</v>
      </c>
    </row>
    <row r="797" spans="2:3" x14ac:dyDescent="0.25">
      <c r="B797" s="87">
        <v>48700000000</v>
      </c>
      <c r="C797" s="87">
        <v>-10.176256</v>
      </c>
    </row>
    <row r="798" spans="2:3" x14ac:dyDescent="0.25">
      <c r="B798" s="87">
        <v>48810000000</v>
      </c>
      <c r="C798" s="87">
        <v>-10.0922</v>
      </c>
    </row>
    <row r="799" spans="2:3" x14ac:dyDescent="0.25">
      <c r="B799" s="87">
        <v>48920000000</v>
      </c>
      <c r="C799" s="87">
        <v>-9.9518746999999994</v>
      </c>
    </row>
    <row r="800" spans="2:3" x14ac:dyDescent="0.25">
      <c r="B800" s="87">
        <v>49030000000</v>
      </c>
      <c r="C800" s="87">
        <v>-9.8358431</v>
      </c>
    </row>
    <row r="801" spans="2:3" x14ac:dyDescent="0.25">
      <c r="B801" s="87">
        <v>49140000000</v>
      </c>
      <c r="C801" s="87">
        <v>-9.7129612000000005</v>
      </c>
    </row>
    <row r="802" spans="2:3" x14ac:dyDescent="0.25">
      <c r="B802" s="87">
        <v>49250000000</v>
      </c>
      <c r="C802" s="87">
        <v>-9.5949907000000003</v>
      </c>
    </row>
    <row r="803" spans="2:3" x14ac:dyDescent="0.25">
      <c r="B803" s="87">
        <v>49360000000</v>
      </c>
      <c r="C803" s="87">
        <v>-9.4845219000000007</v>
      </c>
    </row>
    <row r="804" spans="2:3" x14ac:dyDescent="0.25">
      <c r="B804" s="87">
        <v>49470000000</v>
      </c>
      <c r="C804" s="87">
        <v>-9.4067744999999992</v>
      </c>
    </row>
    <row r="805" spans="2:3" x14ac:dyDescent="0.25">
      <c r="B805" s="87">
        <v>49580000000</v>
      </c>
      <c r="C805" s="87">
        <v>-9.3676280999999992</v>
      </c>
    </row>
    <row r="806" spans="2:3" x14ac:dyDescent="0.25">
      <c r="B806" s="87">
        <v>49690000000</v>
      </c>
      <c r="C806" s="87">
        <v>-9.3651304</v>
      </c>
    </row>
    <row r="807" spans="2:3" x14ac:dyDescent="0.25">
      <c r="B807" s="87">
        <v>49800000000</v>
      </c>
      <c r="C807" s="87">
        <v>-9.4149312999999992</v>
      </c>
    </row>
    <row r="808" spans="2:3" x14ac:dyDescent="0.25">
      <c r="B808" s="87">
        <v>49910000000</v>
      </c>
      <c r="C808" s="87">
        <v>-9.4879531999999998</v>
      </c>
    </row>
    <row r="809" spans="2:3" x14ac:dyDescent="0.25">
      <c r="B809" s="87">
        <v>50020000000</v>
      </c>
      <c r="C809" s="87">
        <v>-9.6243333999999994</v>
      </c>
    </row>
    <row r="810" spans="2:3" x14ac:dyDescent="0.25">
      <c r="B810" s="87">
        <v>50130000000</v>
      </c>
      <c r="C810" s="87">
        <v>-9.7886877000000005</v>
      </c>
    </row>
    <row r="811" spans="2:3" x14ac:dyDescent="0.25">
      <c r="B811" s="87">
        <v>50240000000</v>
      </c>
      <c r="C811" s="87">
        <v>-9.9947909999999993</v>
      </c>
    </row>
    <row r="812" spans="2:3" x14ac:dyDescent="0.25">
      <c r="B812" s="87">
        <v>50350000000</v>
      </c>
      <c r="C812" s="87">
        <v>-10.222315999999999</v>
      </c>
    </row>
    <row r="813" spans="2:3" x14ac:dyDescent="0.25">
      <c r="B813" s="87">
        <v>50460000000</v>
      </c>
      <c r="C813" s="87">
        <v>-10.456391</v>
      </c>
    </row>
    <row r="814" spans="2:3" x14ac:dyDescent="0.25">
      <c r="B814" s="87">
        <v>50570000000</v>
      </c>
      <c r="C814" s="87">
        <v>-10.612481000000001</v>
      </c>
    </row>
    <row r="815" spans="2:3" x14ac:dyDescent="0.25">
      <c r="B815" s="87">
        <v>50680000000</v>
      </c>
      <c r="C815" s="87">
        <v>-10.762466999999999</v>
      </c>
    </row>
    <row r="816" spans="2:3" x14ac:dyDescent="0.25">
      <c r="B816" s="87">
        <v>50790000000</v>
      </c>
      <c r="C816" s="87">
        <v>-10.850936000000001</v>
      </c>
    </row>
    <row r="817" spans="2:3" x14ac:dyDescent="0.25">
      <c r="B817" s="87">
        <v>50900000000</v>
      </c>
      <c r="C817" s="87">
        <v>-10.923360000000001</v>
      </c>
    </row>
    <row r="818" spans="2:3" x14ac:dyDescent="0.25">
      <c r="B818" s="87">
        <v>51010000000</v>
      </c>
      <c r="C818" s="87">
        <v>-10.971719999999999</v>
      </c>
    </row>
    <row r="819" spans="2:3" x14ac:dyDescent="0.25">
      <c r="B819" s="87">
        <v>51120000000</v>
      </c>
      <c r="C819" s="87">
        <v>-11.037374</v>
      </c>
    </row>
    <row r="820" spans="2:3" x14ac:dyDescent="0.25">
      <c r="B820" s="87">
        <v>51230000000</v>
      </c>
      <c r="C820" s="87">
        <v>-11.095090000000001</v>
      </c>
    </row>
    <row r="821" spans="2:3" x14ac:dyDescent="0.25">
      <c r="B821" s="87">
        <v>51340000000</v>
      </c>
      <c r="C821" s="87">
        <v>-11.240161000000001</v>
      </c>
    </row>
    <row r="822" spans="2:3" x14ac:dyDescent="0.25">
      <c r="B822" s="87">
        <v>51450000000</v>
      </c>
      <c r="C822" s="87">
        <v>-11.372088</v>
      </c>
    </row>
    <row r="823" spans="2:3" x14ac:dyDescent="0.25">
      <c r="B823" s="87">
        <v>51560000000</v>
      </c>
      <c r="C823" s="87">
        <v>-11.571125</v>
      </c>
    </row>
    <row r="824" spans="2:3" x14ac:dyDescent="0.25">
      <c r="B824" s="87">
        <v>51670000000</v>
      </c>
      <c r="C824" s="87">
        <v>-11.770211</v>
      </c>
    </row>
    <row r="825" spans="2:3" x14ac:dyDescent="0.25">
      <c r="B825" s="87">
        <v>51780000000</v>
      </c>
      <c r="C825" s="87">
        <v>-11.956576999999999</v>
      </c>
    </row>
    <row r="826" spans="2:3" x14ac:dyDescent="0.25">
      <c r="B826" s="87">
        <v>51890000000</v>
      </c>
      <c r="C826" s="87">
        <v>-12.095509</v>
      </c>
    </row>
    <row r="827" spans="2:3" x14ac:dyDescent="0.25">
      <c r="B827" s="87">
        <v>52000000000</v>
      </c>
      <c r="C827" s="87">
        <v>-12.227186</v>
      </c>
    </row>
    <row r="828" spans="2:3" x14ac:dyDescent="0.25">
      <c r="B828" s="87" t="s">
        <v>21</v>
      </c>
    </row>
    <row r="831" spans="2:3" x14ac:dyDescent="0.25">
      <c r="B831" s="87" t="s">
        <v>24</v>
      </c>
    </row>
    <row r="832" spans="2:3" x14ac:dyDescent="0.25">
      <c r="B832" s="87" t="s">
        <v>19</v>
      </c>
      <c r="C832" s="87" t="s">
        <v>282</v>
      </c>
    </row>
    <row r="833" spans="2:3" x14ac:dyDescent="0.25">
      <c r="B833" s="87">
        <v>6000000000</v>
      </c>
      <c r="C833" s="87">
        <v>-67.432091</v>
      </c>
    </row>
    <row r="834" spans="2:3" x14ac:dyDescent="0.25">
      <c r="B834" s="87">
        <v>6150000000</v>
      </c>
      <c r="C834" s="87">
        <v>-74.677383000000006</v>
      </c>
    </row>
    <row r="835" spans="2:3" x14ac:dyDescent="0.25">
      <c r="B835" s="87">
        <v>6300000000</v>
      </c>
      <c r="C835" s="87">
        <v>-70.800528999999997</v>
      </c>
    </row>
    <row r="836" spans="2:3" x14ac:dyDescent="0.25">
      <c r="B836" s="87">
        <v>6450000000</v>
      </c>
      <c r="C836" s="87">
        <v>-67.988074999999995</v>
      </c>
    </row>
    <row r="837" spans="2:3" x14ac:dyDescent="0.25">
      <c r="B837" s="87">
        <v>6600000000</v>
      </c>
      <c r="C837" s="87">
        <v>-66.648169999999993</v>
      </c>
    </row>
    <row r="838" spans="2:3" x14ac:dyDescent="0.25">
      <c r="B838" s="87">
        <v>6750000000</v>
      </c>
      <c r="C838" s="87">
        <v>-63.499012</v>
      </c>
    </row>
    <row r="839" spans="2:3" x14ac:dyDescent="0.25">
      <c r="B839" s="87">
        <v>6900000000</v>
      </c>
      <c r="C839" s="87">
        <v>-60.725338000000001</v>
      </c>
    </row>
    <row r="840" spans="2:3" x14ac:dyDescent="0.25">
      <c r="B840" s="87">
        <v>7050000000</v>
      </c>
      <c r="C840" s="87">
        <v>-60.069659999999999</v>
      </c>
    </row>
    <row r="841" spans="2:3" x14ac:dyDescent="0.25">
      <c r="B841" s="87">
        <v>7200000000</v>
      </c>
      <c r="C841" s="87">
        <v>-57.755465999999998</v>
      </c>
    </row>
    <row r="842" spans="2:3" x14ac:dyDescent="0.25">
      <c r="B842" s="87">
        <v>7350000000</v>
      </c>
      <c r="C842" s="87">
        <v>-55.838057999999997</v>
      </c>
    </row>
    <row r="843" spans="2:3" x14ac:dyDescent="0.25">
      <c r="B843" s="87">
        <v>7500000000</v>
      </c>
      <c r="C843" s="87">
        <v>-26.295849</v>
      </c>
    </row>
    <row r="844" spans="2:3" x14ac:dyDescent="0.25">
      <c r="B844" s="87">
        <v>7650000000</v>
      </c>
      <c r="C844" s="87">
        <v>-52.266216</v>
      </c>
    </row>
    <row r="845" spans="2:3" x14ac:dyDescent="0.25">
      <c r="B845" s="87">
        <v>7800000000</v>
      </c>
      <c r="C845" s="87">
        <v>-50.831271999999998</v>
      </c>
    </row>
    <row r="846" spans="2:3" x14ac:dyDescent="0.25">
      <c r="B846" s="87">
        <v>7950000000</v>
      </c>
      <c r="C846" s="87">
        <v>-49.017283999999997</v>
      </c>
    </row>
    <row r="847" spans="2:3" x14ac:dyDescent="0.25">
      <c r="B847" s="87">
        <v>8100000000</v>
      </c>
      <c r="C847" s="87">
        <v>-47.266472</v>
      </c>
    </row>
    <row r="848" spans="2:3" x14ac:dyDescent="0.25">
      <c r="B848" s="87">
        <v>8250000000</v>
      </c>
      <c r="C848" s="87">
        <v>-45.923786</v>
      </c>
    </row>
    <row r="849" spans="2:3" x14ac:dyDescent="0.25">
      <c r="B849" s="87">
        <v>8400000000</v>
      </c>
      <c r="C849" s="87">
        <v>-44.719951999999999</v>
      </c>
    </row>
    <row r="850" spans="2:3" x14ac:dyDescent="0.25">
      <c r="B850" s="87">
        <v>8550000000</v>
      </c>
      <c r="C850" s="87">
        <v>-43.483055</v>
      </c>
    </row>
    <row r="851" spans="2:3" x14ac:dyDescent="0.25">
      <c r="B851" s="87">
        <v>8700000000</v>
      </c>
      <c r="C851" s="87">
        <v>-42.141613</v>
      </c>
    </row>
    <row r="852" spans="2:3" x14ac:dyDescent="0.25">
      <c r="B852" s="87">
        <v>8850000000</v>
      </c>
      <c r="C852" s="87">
        <v>-40.881450999999998</v>
      </c>
    </row>
    <row r="853" spans="2:3" x14ac:dyDescent="0.25">
      <c r="B853" s="87">
        <v>9000000000</v>
      </c>
      <c r="C853" s="87">
        <v>-39.672961999999998</v>
      </c>
    </row>
    <row r="854" spans="2:3" x14ac:dyDescent="0.25">
      <c r="B854" s="87">
        <v>9150000000</v>
      </c>
      <c r="C854" s="87">
        <v>-38.545639000000001</v>
      </c>
    </row>
    <row r="855" spans="2:3" x14ac:dyDescent="0.25">
      <c r="B855" s="87">
        <v>9300000000</v>
      </c>
      <c r="C855" s="87">
        <v>-37.123286999999998</v>
      </c>
    </row>
    <row r="856" spans="2:3" x14ac:dyDescent="0.25">
      <c r="B856" s="87">
        <v>9450000000</v>
      </c>
      <c r="C856" s="87">
        <v>-34.823860000000003</v>
      </c>
    </row>
    <row r="857" spans="2:3" x14ac:dyDescent="0.25">
      <c r="B857" s="87">
        <v>9600000000</v>
      </c>
      <c r="C857" s="87">
        <v>-34.007477000000002</v>
      </c>
    </row>
    <row r="858" spans="2:3" x14ac:dyDescent="0.25">
      <c r="B858" s="87">
        <v>9750000000</v>
      </c>
      <c r="C858" s="87">
        <v>-33.778191</v>
      </c>
    </row>
    <row r="859" spans="2:3" x14ac:dyDescent="0.25">
      <c r="B859" s="87">
        <v>9900000000</v>
      </c>
      <c r="C859" s="87">
        <v>-34.030223999999997</v>
      </c>
    </row>
    <row r="860" spans="2:3" x14ac:dyDescent="0.25">
      <c r="B860" s="87">
        <v>10050000000</v>
      </c>
      <c r="C860" s="87">
        <v>-34.493755</v>
      </c>
    </row>
    <row r="861" spans="2:3" x14ac:dyDescent="0.25">
      <c r="B861" s="87">
        <v>10200000000</v>
      </c>
      <c r="C861" s="87">
        <v>-33.121284000000003</v>
      </c>
    </row>
    <row r="862" spans="2:3" x14ac:dyDescent="0.25">
      <c r="B862" s="87">
        <v>10350000000</v>
      </c>
      <c r="C862" s="87">
        <v>-34.115459000000001</v>
      </c>
    </row>
    <row r="863" spans="2:3" x14ac:dyDescent="0.25">
      <c r="B863" s="87">
        <v>10500000000</v>
      </c>
      <c r="C863" s="87">
        <v>-39.599742999999997</v>
      </c>
    </row>
    <row r="864" spans="2:3" x14ac:dyDescent="0.25">
      <c r="B864" s="87">
        <v>10650000000</v>
      </c>
      <c r="C864" s="87">
        <v>-39.170642999999998</v>
      </c>
    </row>
    <row r="865" spans="2:3" x14ac:dyDescent="0.25">
      <c r="B865" s="87">
        <v>10800000000</v>
      </c>
      <c r="C865" s="87">
        <v>-38.998824999999997</v>
      </c>
    </row>
    <row r="866" spans="2:3" x14ac:dyDescent="0.25">
      <c r="B866" s="87">
        <v>10950000000</v>
      </c>
      <c r="C866" s="87">
        <v>-37.796546999999997</v>
      </c>
    </row>
    <row r="867" spans="2:3" x14ac:dyDescent="0.25">
      <c r="B867" s="87">
        <v>11100000000</v>
      </c>
      <c r="C867" s="87">
        <v>-33.827831000000003</v>
      </c>
    </row>
    <row r="868" spans="2:3" x14ac:dyDescent="0.25">
      <c r="B868" s="87">
        <v>11250000000</v>
      </c>
      <c r="C868" s="87">
        <v>-30.673853000000001</v>
      </c>
    </row>
    <row r="869" spans="2:3" x14ac:dyDescent="0.25">
      <c r="B869" s="87">
        <v>11400000000</v>
      </c>
      <c r="C869" s="87">
        <v>-34.779384999999998</v>
      </c>
    </row>
    <row r="870" spans="2:3" x14ac:dyDescent="0.25">
      <c r="B870" s="87">
        <v>11550000000</v>
      </c>
      <c r="C870" s="87">
        <v>-33.142077999999998</v>
      </c>
    </row>
    <row r="871" spans="2:3" x14ac:dyDescent="0.25">
      <c r="B871" s="87">
        <v>11700000000</v>
      </c>
      <c r="C871" s="87">
        <v>-33.991112000000001</v>
      </c>
    </row>
    <row r="872" spans="2:3" x14ac:dyDescent="0.25">
      <c r="B872" s="87">
        <v>11850000000</v>
      </c>
      <c r="C872" s="87">
        <v>-28.122350999999998</v>
      </c>
    </row>
    <row r="873" spans="2:3" x14ac:dyDescent="0.25">
      <c r="B873" s="87">
        <v>12000000000</v>
      </c>
      <c r="C873" s="87">
        <v>-23.202631</v>
      </c>
    </row>
    <row r="874" spans="2:3" x14ac:dyDescent="0.25">
      <c r="B874" s="87">
        <v>12150000000</v>
      </c>
      <c r="C874" s="87">
        <v>-16.087603000000001</v>
      </c>
    </row>
    <row r="875" spans="2:3" x14ac:dyDescent="0.25">
      <c r="B875" s="87">
        <v>12300000000</v>
      </c>
      <c r="C875" s="87">
        <v>-25.049679000000001</v>
      </c>
    </row>
    <row r="876" spans="2:3" x14ac:dyDescent="0.25">
      <c r="B876" s="87">
        <v>12450000000</v>
      </c>
      <c r="C876" s="87">
        <v>-22.789809999999999</v>
      </c>
    </row>
    <row r="877" spans="2:3" x14ac:dyDescent="0.25">
      <c r="B877" s="87">
        <v>12600000000</v>
      </c>
      <c r="C877" s="87">
        <v>-28.952508999999999</v>
      </c>
    </row>
    <row r="878" spans="2:3" x14ac:dyDescent="0.25">
      <c r="B878" s="87">
        <v>12750000000</v>
      </c>
      <c r="C878" s="87">
        <v>-15.492055000000001</v>
      </c>
    </row>
    <row r="879" spans="2:3" x14ac:dyDescent="0.25">
      <c r="B879" s="87">
        <v>12900000000</v>
      </c>
      <c r="C879" s="87">
        <v>-12.374314</v>
      </c>
    </row>
    <row r="880" spans="2:3" x14ac:dyDescent="0.25">
      <c r="B880" s="87">
        <v>13050000000</v>
      </c>
      <c r="C880" s="87">
        <v>-8.7243031999999996</v>
      </c>
    </row>
    <row r="881" spans="2:3" x14ac:dyDescent="0.25">
      <c r="B881" s="87">
        <v>13200000000</v>
      </c>
      <c r="C881" s="87">
        <v>-8.6730412999999995</v>
      </c>
    </row>
    <row r="882" spans="2:3" x14ac:dyDescent="0.25">
      <c r="B882" s="87">
        <v>13350000000</v>
      </c>
      <c r="C882" s="87">
        <v>-8.5518684</v>
      </c>
    </row>
    <row r="883" spans="2:3" x14ac:dyDescent="0.25">
      <c r="B883" s="87">
        <v>13500000000</v>
      </c>
      <c r="C883" s="87">
        <v>-8.5484734000000007</v>
      </c>
    </row>
    <row r="884" spans="2:3" x14ac:dyDescent="0.25">
      <c r="B884" s="87">
        <v>13650000000</v>
      </c>
      <c r="C884" s="87">
        <v>-8.4432945000000004</v>
      </c>
    </row>
    <row r="885" spans="2:3" x14ac:dyDescent="0.25">
      <c r="B885" s="87">
        <v>13800000000</v>
      </c>
      <c r="C885" s="87">
        <v>-8.3567237999999993</v>
      </c>
    </row>
    <row r="886" spans="2:3" x14ac:dyDescent="0.25">
      <c r="B886" s="87">
        <v>13950000000</v>
      </c>
      <c r="C886" s="87">
        <v>-8.2355318000000004</v>
      </c>
    </row>
    <row r="887" spans="2:3" x14ac:dyDescent="0.25">
      <c r="B887" s="87">
        <v>14100000000</v>
      </c>
      <c r="C887" s="87">
        <v>-7.9367595</v>
      </c>
    </row>
    <row r="888" spans="2:3" x14ac:dyDescent="0.25">
      <c r="B888" s="87">
        <v>14250000000</v>
      </c>
      <c r="C888" s="87">
        <v>-7.3783193000000002</v>
      </c>
    </row>
    <row r="889" spans="2:3" x14ac:dyDescent="0.25">
      <c r="B889" s="87">
        <v>14400000000</v>
      </c>
      <c r="C889" s="87">
        <v>-7.0166196999999997</v>
      </c>
    </row>
    <row r="890" spans="2:3" x14ac:dyDescent="0.25">
      <c r="B890" s="87">
        <v>14550000000</v>
      </c>
      <c r="C890" s="87">
        <v>-6.9237437000000002</v>
      </c>
    </row>
    <row r="891" spans="2:3" x14ac:dyDescent="0.25">
      <c r="B891" s="87">
        <v>14700000000</v>
      </c>
      <c r="C891" s="87">
        <v>-6.8976359</v>
      </c>
    </row>
    <row r="892" spans="2:3" x14ac:dyDescent="0.25">
      <c r="B892" s="87">
        <v>14850000000</v>
      </c>
      <c r="C892" s="87">
        <v>-6.7260026999999996</v>
      </c>
    </row>
    <row r="893" spans="2:3" x14ac:dyDescent="0.25">
      <c r="B893" s="87">
        <v>15000000000</v>
      </c>
      <c r="C893" s="87">
        <v>-6.8205179999999999</v>
      </c>
    </row>
    <row r="894" spans="2:3" x14ac:dyDescent="0.25">
      <c r="B894" s="87">
        <v>15150000000</v>
      </c>
      <c r="C894" s="87">
        <v>-6.6277504</v>
      </c>
    </row>
    <row r="895" spans="2:3" x14ac:dyDescent="0.25">
      <c r="B895" s="87">
        <v>15300000000</v>
      </c>
      <c r="C895" s="87">
        <v>-6.5719285000000003</v>
      </c>
    </row>
    <row r="896" spans="2:3" x14ac:dyDescent="0.25">
      <c r="B896" s="87">
        <v>15450000000</v>
      </c>
      <c r="C896" s="87">
        <v>-6.6510973</v>
      </c>
    </row>
    <row r="897" spans="2:3" x14ac:dyDescent="0.25">
      <c r="B897" s="87">
        <v>15600000000</v>
      </c>
      <c r="C897" s="87">
        <v>-6.7887497000000003</v>
      </c>
    </row>
    <row r="898" spans="2:3" x14ac:dyDescent="0.25">
      <c r="B898" s="87">
        <v>15750000000</v>
      </c>
      <c r="C898" s="87">
        <v>-6.9253941000000001</v>
      </c>
    </row>
    <row r="899" spans="2:3" x14ac:dyDescent="0.25">
      <c r="B899" s="87">
        <v>15900000000</v>
      </c>
      <c r="C899" s="87">
        <v>-7.1545224000000003</v>
      </c>
    </row>
    <row r="900" spans="2:3" x14ac:dyDescent="0.25">
      <c r="B900" s="87">
        <v>16050000000</v>
      </c>
      <c r="C900" s="87">
        <v>-7.0865501999999996</v>
      </c>
    </row>
    <row r="901" spans="2:3" x14ac:dyDescent="0.25">
      <c r="B901" s="87">
        <v>16200000000</v>
      </c>
      <c r="C901" s="87">
        <v>-7.2646331999999996</v>
      </c>
    </row>
    <row r="902" spans="2:3" x14ac:dyDescent="0.25">
      <c r="B902" s="87">
        <v>16350000000</v>
      </c>
      <c r="C902" s="87">
        <v>-7.4936657000000002</v>
      </c>
    </row>
    <row r="903" spans="2:3" x14ac:dyDescent="0.25">
      <c r="B903" s="87">
        <v>16500000000</v>
      </c>
      <c r="C903" s="87">
        <v>-7.7645682999999996</v>
      </c>
    </row>
    <row r="904" spans="2:3" x14ac:dyDescent="0.25">
      <c r="B904" s="87">
        <v>16650000000</v>
      </c>
      <c r="C904" s="87">
        <v>-8.3345231999999996</v>
      </c>
    </row>
    <row r="905" spans="2:3" x14ac:dyDescent="0.25">
      <c r="B905" s="87">
        <v>16800000000</v>
      </c>
      <c r="C905" s="87">
        <v>-8.6322489000000004</v>
      </c>
    </row>
    <row r="906" spans="2:3" x14ac:dyDescent="0.25">
      <c r="B906" s="87">
        <v>16950000000</v>
      </c>
      <c r="C906" s="87">
        <v>-9.0916443000000005</v>
      </c>
    </row>
    <row r="907" spans="2:3" x14ac:dyDescent="0.25">
      <c r="B907" s="87">
        <v>17100000000</v>
      </c>
      <c r="C907" s="87">
        <v>-9.0895805000000003</v>
      </c>
    </row>
    <row r="908" spans="2:3" x14ac:dyDescent="0.25">
      <c r="B908" s="87">
        <v>17250000000</v>
      </c>
      <c r="C908" s="87">
        <v>-8.9658765999999996</v>
      </c>
    </row>
    <row r="909" spans="2:3" x14ac:dyDescent="0.25">
      <c r="B909" s="87">
        <v>17400000000</v>
      </c>
      <c r="C909" s="87">
        <v>-9.3745413000000006</v>
      </c>
    </row>
    <row r="910" spans="2:3" x14ac:dyDescent="0.25">
      <c r="B910" s="87">
        <v>17550000000</v>
      </c>
      <c r="C910" s="87">
        <v>-9.6019745000000007</v>
      </c>
    </row>
    <row r="911" spans="2:3" x14ac:dyDescent="0.25">
      <c r="B911" s="87">
        <v>17700000000</v>
      </c>
      <c r="C911" s="87">
        <v>-9.4747781999999994</v>
      </c>
    </row>
    <row r="912" spans="2:3" x14ac:dyDescent="0.25">
      <c r="B912" s="87">
        <v>17850000000</v>
      </c>
      <c r="C912" s="87">
        <v>-9.3791475000000002</v>
      </c>
    </row>
    <row r="913" spans="2:3" x14ac:dyDescent="0.25">
      <c r="B913" s="87">
        <v>18000000000</v>
      </c>
      <c r="C913" s="87">
        <v>-9.3398380000000003</v>
      </c>
    </row>
    <row r="914" spans="2:3" x14ac:dyDescent="0.25">
      <c r="B914" s="87">
        <v>18150000000</v>
      </c>
      <c r="C914" s="87">
        <v>-9.1807689999999997</v>
      </c>
    </row>
    <row r="915" spans="2:3" x14ac:dyDescent="0.25">
      <c r="B915" s="87">
        <v>18300000000</v>
      </c>
      <c r="C915" s="87">
        <v>-9.3043078999999995</v>
      </c>
    </row>
    <row r="916" spans="2:3" x14ac:dyDescent="0.25">
      <c r="B916" s="87">
        <v>18450000000</v>
      </c>
      <c r="C916" s="87">
        <v>-9.4033136000000006</v>
      </c>
    </row>
    <row r="917" spans="2:3" x14ac:dyDescent="0.25">
      <c r="B917" s="87">
        <v>18600000000</v>
      </c>
      <c r="C917" s="87">
        <v>-9.2215489999999996</v>
      </c>
    </row>
    <row r="918" spans="2:3" x14ac:dyDescent="0.25">
      <c r="B918" s="87">
        <v>18750000000</v>
      </c>
      <c r="C918" s="87">
        <v>-9.1659965999999997</v>
      </c>
    </row>
    <row r="919" spans="2:3" x14ac:dyDescent="0.25">
      <c r="B919" s="87">
        <v>18900000000</v>
      </c>
      <c r="C919" s="87">
        <v>-9.1514462999999999</v>
      </c>
    </row>
    <row r="920" spans="2:3" x14ac:dyDescent="0.25">
      <c r="B920" s="87">
        <v>19050000000</v>
      </c>
      <c r="C920" s="87">
        <v>-9.1999750000000002</v>
      </c>
    </row>
    <row r="921" spans="2:3" x14ac:dyDescent="0.25">
      <c r="B921" s="87">
        <v>19200000000</v>
      </c>
      <c r="C921" s="87">
        <v>-9.0535411999999997</v>
      </c>
    </row>
    <row r="922" spans="2:3" x14ac:dyDescent="0.25">
      <c r="B922" s="87">
        <v>19350000000</v>
      </c>
      <c r="C922" s="87">
        <v>-9.2364998000000007</v>
      </c>
    </row>
    <row r="923" spans="2:3" x14ac:dyDescent="0.25">
      <c r="B923" s="87">
        <v>19500000000</v>
      </c>
      <c r="C923" s="87">
        <v>-9.3343457999999995</v>
      </c>
    </row>
    <row r="924" spans="2:3" x14ac:dyDescent="0.25">
      <c r="B924" s="87">
        <v>19650000000</v>
      </c>
      <c r="C924" s="87">
        <v>-9.4055405000000007</v>
      </c>
    </row>
    <row r="925" spans="2:3" x14ac:dyDescent="0.25">
      <c r="B925" s="87">
        <v>19800000000</v>
      </c>
      <c r="C925" s="87">
        <v>-9.5836287000000002</v>
      </c>
    </row>
    <row r="926" spans="2:3" x14ac:dyDescent="0.25">
      <c r="B926" s="87">
        <v>19950000000</v>
      </c>
      <c r="C926" s="87">
        <v>-9.5468577999999997</v>
      </c>
    </row>
    <row r="927" spans="2:3" x14ac:dyDescent="0.25">
      <c r="B927" s="87">
        <v>20100000000</v>
      </c>
      <c r="C927" s="87">
        <v>-9.4421225</v>
      </c>
    </row>
    <row r="928" spans="2:3" x14ac:dyDescent="0.25">
      <c r="B928" s="87">
        <v>20250000000</v>
      </c>
      <c r="C928" s="87">
        <v>-9.6320399999999999</v>
      </c>
    </row>
    <row r="929" spans="2:3" x14ac:dyDescent="0.25">
      <c r="B929" s="87">
        <v>20400000000</v>
      </c>
      <c r="C929" s="87">
        <v>-9.4248580999999998</v>
      </c>
    </row>
    <row r="930" spans="2:3" x14ac:dyDescent="0.25">
      <c r="B930" s="87">
        <v>20550000000</v>
      </c>
      <c r="C930" s="87">
        <v>-9.2126626999999992</v>
      </c>
    </row>
    <row r="931" spans="2:3" x14ac:dyDescent="0.25">
      <c r="B931" s="87">
        <v>20700000000</v>
      </c>
      <c r="C931" s="87">
        <v>-9.1429767999999996</v>
      </c>
    </row>
    <row r="932" spans="2:3" x14ac:dyDescent="0.25">
      <c r="B932" s="87">
        <v>20850000000</v>
      </c>
      <c r="C932" s="87">
        <v>-8.9774674999999995</v>
      </c>
    </row>
    <row r="933" spans="2:3" x14ac:dyDescent="0.25">
      <c r="B933" s="87">
        <v>21000000000</v>
      </c>
      <c r="C933" s="87">
        <v>-9.0453910999999998</v>
      </c>
    </row>
    <row r="934" spans="2:3" x14ac:dyDescent="0.25">
      <c r="B934" s="87">
        <v>21150000000</v>
      </c>
      <c r="C934" s="87">
        <v>-8.8793696999999998</v>
      </c>
    </row>
    <row r="935" spans="2:3" x14ac:dyDescent="0.25">
      <c r="B935" s="87">
        <v>21300000000</v>
      </c>
      <c r="C935" s="87">
        <v>-8.9178847999999995</v>
      </c>
    </row>
    <row r="936" spans="2:3" x14ac:dyDescent="0.25">
      <c r="B936" s="87">
        <v>21450000000</v>
      </c>
      <c r="C936" s="87">
        <v>-8.9580450000000003</v>
      </c>
    </row>
    <row r="937" spans="2:3" x14ac:dyDescent="0.25">
      <c r="B937" s="87">
        <v>21600000000</v>
      </c>
      <c r="C937" s="87">
        <v>-9.0047770000000007</v>
      </c>
    </row>
    <row r="938" spans="2:3" x14ac:dyDescent="0.25">
      <c r="B938" s="87">
        <v>21750000000</v>
      </c>
      <c r="C938" s="87">
        <v>-9.1515512000000001</v>
      </c>
    </row>
    <row r="939" spans="2:3" x14ac:dyDescent="0.25">
      <c r="B939" s="87">
        <v>21900000000</v>
      </c>
      <c r="C939" s="87">
        <v>-9.2186126999999995</v>
      </c>
    </row>
    <row r="940" spans="2:3" x14ac:dyDescent="0.25">
      <c r="B940" s="87">
        <v>22050000000</v>
      </c>
      <c r="C940" s="87">
        <v>-9.4281548999999991</v>
      </c>
    </row>
    <row r="941" spans="2:3" x14ac:dyDescent="0.25">
      <c r="B941" s="87">
        <v>22200000000</v>
      </c>
      <c r="C941" s="87">
        <v>-9.3952302999999997</v>
      </c>
    </row>
    <row r="942" spans="2:3" x14ac:dyDescent="0.25">
      <c r="B942" s="87">
        <v>22350000000</v>
      </c>
      <c r="C942" s="87">
        <v>-9.4963759999999997</v>
      </c>
    </row>
    <row r="943" spans="2:3" x14ac:dyDescent="0.25">
      <c r="B943" s="87">
        <v>22500000000</v>
      </c>
      <c r="C943" s="87">
        <v>-9.3703889999999994</v>
      </c>
    </row>
    <row r="944" spans="2:3" x14ac:dyDescent="0.25">
      <c r="B944" s="87">
        <v>22650000000</v>
      </c>
      <c r="C944" s="87">
        <v>-9.2753487000000003</v>
      </c>
    </row>
    <row r="945" spans="2:3" x14ac:dyDescent="0.25">
      <c r="B945" s="87">
        <v>22800000000</v>
      </c>
      <c r="C945" s="87">
        <v>-9.0454472999999993</v>
      </c>
    </row>
    <row r="946" spans="2:3" x14ac:dyDescent="0.25">
      <c r="B946" s="87">
        <v>22950000000</v>
      </c>
      <c r="C946" s="87">
        <v>-8.7649802999999995</v>
      </c>
    </row>
    <row r="947" spans="2:3" x14ac:dyDescent="0.25">
      <c r="B947" s="87">
        <v>23100000000</v>
      </c>
      <c r="C947" s="87">
        <v>-8.7035245999999997</v>
      </c>
    </row>
    <row r="948" spans="2:3" x14ac:dyDescent="0.25">
      <c r="B948" s="87">
        <v>23250000000</v>
      </c>
      <c r="C948" s="87">
        <v>-8.4192028000000008</v>
      </c>
    </row>
    <row r="949" spans="2:3" x14ac:dyDescent="0.25">
      <c r="B949" s="87">
        <v>23400000000</v>
      </c>
      <c r="C949" s="87">
        <v>-8.3266410999999998</v>
      </c>
    </row>
    <row r="950" spans="2:3" x14ac:dyDescent="0.25">
      <c r="B950" s="87">
        <v>23550000000</v>
      </c>
      <c r="C950" s="87">
        <v>-8.1593657000000004</v>
      </c>
    </row>
    <row r="951" spans="2:3" x14ac:dyDescent="0.25">
      <c r="B951" s="87">
        <v>23700000000</v>
      </c>
      <c r="C951" s="87">
        <v>-8.1595096999999992</v>
      </c>
    </row>
    <row r="952" spans="2:3" x14ac:dyDescent="0.25">
      <c r="B952" s="87">
        <v>23850000000</v>
      </c>
      <c r="C952" s="87">
        <v>-8.1214341999999995</v>
      </c>
    </row>
    <row r="953" spans="2:3" x14ac:dyDescent="0.25">
      <c r="B953" s="87">
        <v>24000000000</v>
      </c>
      <c r="C953" s="87">
        <v>-8.0404882000000004</v>
      </c>
    </row>
    <row r="954" spans="2:3" x14ac:dyDescent="0.25">
      <c r="B954" s="87">
        <v>24150000000</v>
      </c>
      <c r="C954" s="87">
        <v>-8.1189889999999991</v>
      </c>
    </row>
    <row r="955" spans="2:3" x14ac:dyDescent="0.25">
      <c r="B955" s="87">
        <v>24300000000</v>
      </c>
      <c r="C955" s="87">
        <v>-8.1778946000000001</v>
      </c>
    </row>
    <row r="956" spans="2:3" x14ac:dyDescent="0.25">
      <c r="B956" s="87">
        <v>24450000000</v>
      </c>
      <c r="C956" s="87">
        <v>-8.3647766000000008</v>
      </c>
    </row>
    <row r="957" spans="2:3" x14ac:dyDescent="0.25">
      <c r="B957" s="87">
        <v>24600000000</v>
      </c>
      <c r="C957" s="87">
        <v>-8.3855553</v>
      </c>
    </row>
    <row r="958" spans="2:3" x14ac:dyDescent="0.25">
      <c r="B958" s="87">
        <v>24750000000</v>
      </c>
      <c r="C958" s="87">
        <v>-8.5500773999999993</v>
      </c>
    </row>
    <row r="959" spans="2:3" x14ac:dyDescent="0.25">
      <c r="B959" s="87">
        <v>24900000000</v>
      </c>
      <c r="C959" s="87">
        <v>-8.5768603999999993</v>
      </c>
    </row>
    <row r="960" spans="2:3" x14ac:dyDescent="0.25">
      <c r="B960" s="87">
        <v>25050000000</v>
      </c>
      <c r="C960" s="87">
        <v>-8.5117474000000009</v>
      </c>
    </row>
    <row r="961" spans="2:3" x14ac:dyDescent="0.25">
      <c r="B961" s="87">
        <v>25200000000</v>
      </c>
      <c r="C961" s="87">
        <v>-8.6660728000000002</v>
      </c>
    </row>
    <row r="962" spans="2:3" x14ac:dyDescent="0.25">
      <c r="B962" s="87">
        <v>25350000000</v>
      </c>
      <c r="C962" s="87">
        <v>-8.7750359000000007</v>
      </c>
    </row>
    <row r="963" spans="2:3" x14ac:dyDescent="0.25">
      <c r="B963" s="87">
        <v>25500000000</v>
      </c>
      <c r="C963" s="87">
        <v>-8.7768984000000003</v>
      </c>
    </row>
    <row r="964" spans="2:3" x14ac:dyDescent="0.25">
      <c r="B964" s="87">
        <v>25650000000</v>
      </c>
      <c r="C964" s="87">
        <v>-8.7261609999999994</v>
      </c>
    </row>
    <row r="965" spans="2:3" x14ac:dyDescent="0.25">
      <c r="B965" s="87">
        <v>25800000000</v>
      </c>
      <c r="C965" s="87">
        <v>-8.6853981000000005</v>
      </c>
    </row>
    <row r="966" spans="2:3" x14ac:dyDescent="0.25">
      <c r="B966" s="87">
        <v>25950000000</v>
      </c>
      <c r="C966" s="87">
        <v>-8.3550453000000005</v>
      </c>
    </row>
    <row r="967" spans="2:3" x14ac:dyDescent="0.25">
      <c r="B967" s="87">
        <v>26100000000</v>
      </c>
      <c r="C967" s="87">
        <v>-8.2289972000000002</v>
      </c>
    </row>
    <row r="968" spans="2:3" x14ac:dyDescent="0.25">
      <c r="B968" s="87">
        <v>26250000000</v>
      </c>
      <c r="C968" s="87">
        <v>-8.0979241999999996</v>
      </c>
    </row>
    <row r="969" spans="2:3" x14ac:dyDescent="0.25">
      <c r="B969" s="87">
        <v>26400000000</v>
      </c>
      <c r="C969" s="87">
        <v>-8.0888957999999995</v>
      </c>
    </row>
    <row r="970" spans="2:3" x14ac:dyDescent="0.25">
      <c r="B970" s="87">
        <v>26550000000</v>
      </c>
      <c r="C970" s="87">
        <v>-8.1348228000000002</v>
      </c>
    </row>
    <row r="971" spans="2:3" x14ac:dyDescent="0.25">
      <c r="B971" s="87">
        <v>26700000000</v>
      </c>
      <c r="C971" s="87">
        <v>-7.9725409000000003</v>
      </c>
    </row>
    <row r="972" spans="2:3" x14ac:dyDescent="0.25">
      <c r="B972" s="87">
        <v>26850000000</v>
      </c>
      <c r="C972" s="87">
        <v>-8.0529689999999992</v>
      </c>
    </row>
    <row r="973" spans="2:3" x14ac:dyDescent="0.25">
      <c r="B973" s="87">
        <v>27000000000</v>
      </c>
      <c r="C973" s="87">
        <v>-8.0064106000000006</v>
      </c>
    </row>
    <row r="974" spans="2:3" x14ac:dyDescent="0.25">
      <c r="B974" s="87">
        <v>27150000000</v>
      </c>
      <c r="C974" s="87">
        <v>-8.1746844999999997</v>
      </c>
    </row>
    <row r="975" spans="2:3" x14ac:dyDescent="0.25">
      <c r="B975" s="87">
        <v>27300000000</v>
      </c>
      <c r="C975" s="87">
        <v>-8.2744140999999996</v>
      </c>
    </row>
    <row r="976" spans="2:3" x14ac:dyDescent="0.25">
      <c r="B976" s="87">
        <v>27450000000</v>
      </c>
      <c r="C976" s="87">
        <v>-8.368722</v>
      </c>
    </row>
    <row r="977" spans="2:3" x14ac:dyDescent="0.25">
      <c r="B977" s="87">
        <v>27600000000</v>
      </c>
      <c r="C977" s="87">
        <v>-8.5657911000000002</v>
      </c>
    </row>
    <row r="978" spans="2:3" x14ac:dyDescent="0.25">
      <c r="B978" s="87">
        <v>27750000000</v>
      </c>
      <c r="C978" s="87">
        <v>-8.6470365999999999</v>
      </c>
    </row>
    <row r="979" spans="2:3" x14ac:dyDescent="0.25">
      <c r="B979" s="87">
        <v>27900000000</v>
      </c>
      <c r="C979" s="87">
        <v>-8.6514281999999998</v>
      </c>
    </row>
    <row r="980" spans="2:3" x14ac:dyDescent="0.25">
      <c r="B980" s="87">
        <v>28050000000</v>
      </c>
      <c r="C980" s="87">
        <v>-8.6002253999999994</v>
      </c>
    </row>
    <row r="981" spans="2:3" x14ac:dyDescent="0.25">
      <c r="B981" s="87">
        <v>28200000000</v>
      </c>
      <c r="C981" s="87">
        <v>-8.7731724</v>
      </c>
    </row>
    <row r="982" spans="2:3" x14ac:dyDescent="0.25">
      <c r="B982" s="87">
        <v>28350000000</v>
      </c>
      <c r="C982" s="87">
        <v>-8.8555373999999993</v>
      </c>
    </row>
    <row r="983" spans="2:3" x14ac:dyDescent="0.25">
      <c r="B983" s="87">
        <v>28500000000</v>
      </c>
      <c r="C983" s="87">
        <v>-8.8878573999999997</v>
      </c>
    </row>
    <row r="984" spans="2:3" x14ac:dyDescent="0.25">
      <c r="B984" s="87">
        <v>28650000000</v>
      </c>
      <c r="C984" s="87">
        <v>-9.0661620999999997</v>
      </c>
    </row>
    <row r="985" spans="2:3" x14ac:dyDescent="0.25">
      <c r="B985" s="87">
        <v>28800000000</v>
      </c>
      <c r="C985" s="87">
        <v>-9.1586437000000007</v>
      </c>
    </row>
    <row r="986" spans="2:3" x14ac:dyDescent="0.25">
      <c r="B986" s="87">
        <v>28950000000</v>
      </c>
      <c r="C986" s="87">
        <v>-9.1966657999999999</v>
      </c>
    </row>
    <row r="987" spans="2:3" x14ac:dyDescent="0.25">
      <c r="B987" s="87">
        <v>29100000000</v>
      </c>
      <c r="C987" s="87">
        <v>-9.3112106000000008</v>
      </c>
    </row>
    <row r="988" spans="2:3" x14ac:dyDescent="0.25">
      <c r="B988" s="87">
        <v>29250000000</v>
      </c>
      <c r="C988" s="87">
        <v>-9.4384412999999991</v>
      </c>
    </row>
    <row r="989" spans="2:3" x14ac:dyDescent="0.25">
      <c r="B989" s="87">
        <v>29400000000</v>
      </c>
      <c r="C989" s="87">
        <v>-9.5447644999999994</v>
      </c>
    </row>
    <row r="990" spans="2:3" x14ac:dyDescent="0.25">
      <c r="B990" s="87">
        <v>29550000000</v>
      </c>
      <c r="C990" s="87">
        <v>-9.5496301999999993</v>
      </c>
    </row>
    <row r="991" spans="2:3" x14ac:dyDescent="0.25">
      <c r="B991" s="87">
        <v>29700000000</v>
      </c>
      <c r="C991" s="87">
        <v>-9.6976185000000008</v>
      </c>
    </row>
    <row r="992" spans="2:3" x14ac:dyDescent="0.25">
      <c r="B992" s="87">
        <v>29850000000</v>
      </c>
      <c r="C992" s="87">
        <v>-9.7745285000000006</v>
      </c>
    </row>
    <row r="993" spans="2:3" x14ac:dyDescent="0.25">
      <c r="B993" s="87">
        <v>30000000000</v>
      </c>
      <c r="C993" s="87">
        <v>-9.9718037000000006</v>
      </c>
    </row>
    <row r="994" spans="2:3" x14ac:dyDescent="0.25">
      <c r="B994" s="87">
        <v>30150000000</v>
      </c>
      <c r="C994" s="87">
        <v>-10.130343999999999</v>
      </c>
    </row>
    <row r="995" spans="2:3" x14ac:dyDescent="0.25">
      <c r="B995" s="87">
        <v>30300000000</v>
      </c>
      <c r="C995" s="87">
        <v>-10.378451999999999</v>
      </c>
    </row>
    <row r="996" spans="2:3" x14ac:dyDescent="0.25">
      <c r="B996" s="87">
        <v>30450000000</v>
      </c>
      <c r="C996" s="87">
        <v>-10.577233</v>
      </c>
    </row>
    <row r="997" spans="2:3" x14ac:dyDescent="0.25">
      <c r="B997" s="87">
        <v>30600000000</v>
      </c>
      <c r="C997" s="87">
        <v>-10.535446</v>
      </c>
    </row>
    <row r="998" spans="2:3" x14ac:dyDescent="0.25">
      <c r="B998" s="87">
        <v>30750000000</v>
      </c>
      <c r="C998" s="87">
        <v>-10.809953</v>
      </c>
    </row>
    <row r="999" spans="2:3" x14ac:dyDescent="0.25">
      <c r="B999" s="87">
        <v>30900000000</v>
      </c>
      <c r="C999" s="87">
        <v>-10.976673999999999</v>
      </c>
    </row>
    <row r="1000" spans="2:3" x14ac:dyDescent="0.25">
      <c r="B1000" s="87">
        <v>31050000000</v>
      </c>
      <c r="C1000" s="87">
        <v>-11.347267</v>
      </c>
    </row>
    <row r="1001" spans="2:3" x14ac:dyDescent="0.25">
      <c r="B1001" s="87">
        <v>31200000000</v>
      </c>
      <c r="C1001" s="87">
        <v>-11.462291</v>
      </c>
    </row>
    <row r="1002" spans="2:3" x14ac:dyDescent="0.25">
      <c r="B1002" s="87">
        <v>31350000000</v>
      </c>
      <c r="C1002" s="87">
        <v>-11.522477</v>
      </c>
    </row>
    <row r="1003" spans="2:3" x14ac:dyDescent="0.25">
      <c r="B1003" s="87">
        <v>31500000000</v>
      </c>
      <c r="C1003" s="87">
        <v>-11.671135</v>
      </c>
    </row>
    <row r="1004" spans="2:3" x14ac:dyDescent="0.25">
      <c r="B1004" s="87">
        <v>31650000000</v>
      </c>
      <c r="C1004" s="87">
        <v>-11.754572</v>
      </c>
    </row>
    <row r="1005" spans="2:3" x14ac:dyDescent="0.25">
      <c r="B1005" s="87">
        <v>31800000000</v>
      </c>
      <c r="C1005" s="87">
        <v>-11.91961</v>
      </c>
    </row>
    <row r="1006" spans="2:3" x14ac:dyDescent="0.25">
      <c r="B1006" s="87">
        <v>31950000000</v>
      </c>
      <c r="C1006" s="87">
        <v>-12.156291</v>
      </c>
    </row>
    <row r="1007" spans="2:3" x14ac:dyDescent="0.25">
      <c r="B1007" s="87">
        <v>32100000000</v>
      </c>
      <c r="C1007" s="87">
        <v>-12.374857</v>
      </c>
    </row>
    <row r="1008" spans="2:3" x14ac:dyDescent="0.25">
      <c r="B1008" s="87">
        <v>32250000000</v>
      </c>
      <c r="C1008" s="87">
        <v>-12.541528</v>
      </c>
    </row>
    <row r="1009" spans="2:3" x14ac:dyDescent="0.25">
      <c r="B1009" s="87">
        <v>32400000000</v>
      </c>
      <c r="C1009" s="87">
        <v>-12.598901</v>
      </c>
    </row>
    <row r="1010" spans="2:3" x14ac:dyDescent="0.25">
      <c r="B1010" s="87">
        <v>32550000000</v>
      </c>
      <c r="C1010" s="87">
        <v>-12.570968000000001</v>
      </c>
    </row>
    <row r="1011" spans="2:3" x14ac:dyDescent="0.25">
      <c r="B1011" s="87">
        <v>32700000000</v>
      </c>
      <c r="C1011" s="87">
        <v>-12.635636999999999</v>
      </c>
    </row>
    <row r="1012" spans="2:3" x14ac:dyDescent="0.25">
      <c r="B1012" s="87">
        <v>32850000000</v>
      </c>
      <c r="C1012" s="87">
        <v>-12.713889</v>
      </c>
    </row>
    <row r="1013" spans="2:3" x14ac:dyDescent="0.25">
      <c r="B1013" s="87">
        <v>33000000000</v>
      </c>
      <c r="C1013" s="87">
        <v>-12.716043000000001</v>
      </c>
    </row>
    <row r="1014" spans="2:3" x14ac:dyDescent="0.25">
      <c r="B1014" s="87">
        <v>33150000000</v>
      </c>
      <c r="C1014" s="87">
        <v>-12.739336</v>
      </c>
    </row>
    <row r="1015" spans="2:3" x14ac:dyDescent="0.25">
      <c r="B1015" s="87">
        <v>33300000000</v>
      </c>
      <c r="C1015" s="87">
        <v>-12.758076000000001</v>
      </c>
    </row>
    <row r="1016" spans="2:3" x14ac:dyDescent="0.25">
      <c r="B1016" s="87">
        <v>33450000000</v>
      </c>
      <c r="C1016" s="87">
        <v>-12.876480000000001</v>
      </c>
    </row>
    <row r="1017" spans="2:3" x14ac:dyDescent="0.25">
      <c r="B1017" s="87">
        <v>33600000000</v>
      </c>
      <c r="C1017" s="87">
        <v>-12.988799</v>
      </c>
    </row>
    <row r="1018" spans="2:3" x14ac:dyDescent="0.25">
      <c r="B1018" s="87">
        <v>33750000000</v>
      </c>
      <c r="C1018" s="87">
        <v>-13.127867</v>
      </c>
    </row>
    <row r="1019" spans="2:3" x14ac:dyDescent="0.25">
      <c r="B1019" s="87">
        <v>33900000000</v>
      </c>
      <c r="C1019" s="87">
        <v>-13.190435000000001</v>
      </c>
    </row>
    <row r="1020" spans="2:3" x14ac:dyDescent="0.25">
      <c r="B1020" s="87">
        <v>34050000000</v>
      </c>
      <c r="C1020" s="87">
        <v>-13.360533</v>
      </c>
    </row>
    <row r="1021" spans="2:3" x14ac:dyDescent="0.25">
      <c r="B1021" s="87">
        <v>34200000000</v>
      </c>
      <c r="C1021" s="87">
        <v>-13.442959</v>
      </c>
    </row>
    <row r="1022" spans="2:3" x14ac:dyDescent="0.25">
      <c r="B1022" s="87">
        <v>34350000000</v>
      </c>
      <c r="C1022" s="87">
        <v>-13.690215999999999</v>
      </c>
    </row>
    <row r="1023" spans="2:3" x14ac:dyDescent="0.25">
      <c r="B1023" s="87">
        <v>34500000000</v>
      </c>
      <c r="C1023" s="87">
        <v>-13.699726</v>
      </c>
    </row>
    <row r="1024" spans="2:3" x14ac:dyDescent="0.25">
      <c r="B1024" s="87">
        <v>34650000000</v>
      </c>
      <c r="C1024" s="87">
        <v>-13.510339</v>
      </c>
    </row>
    <row r="1025" spans="2:3" x14ac:dyDescent="0.25">
      <c r="B1025" s="87">
        <v>34800000000</v>
      </c>
      <c r="C1025" s="87">
        <v>-13.31099</v>
      </c>
    </row>
    <row r="1026" spans="2:3" x14ac:dyDescent="0.25">
      <c r="B1026" s="87">
        <v>34950000000</v>
      </c>
      <c r="C1026" s="87">
        <v>-13.277746</v>
      </c>
    </row>
    <row r="1027" spans="2:3" x14ac:dyDescent="0.25">
      <c r="B1027" s="87">
        <v>35100000000</v>
      </c>
      <c r="C1027" s="87">
        <v>-13.274585999999999</v>
      </c>
    </row>
    <row r="1028" spans="2:3" x14ac:dyDescent="0.25">
      <c r="B1028" s="87">
        <v>35250000000</v>
      </c>
      <c r="C1028" s="87">
        <v>-13.369763000000001</v>
      </c>
    </row>
    <row r="1029" spans="2:3" x14ac:dyDescent="0.25">
      <c r="B1029" s="87">
        <v>35400000000</v>
      </c>
      <c r="C1029" s="87">
        <v>-13.667699000000001</v>
      </c>
    </row>
    <row r="1030" spans="2:3" x14ac:dyDescent="0.25">
      <c r="B1030" s="87">
        <v>35550000000</v>
      </c>
      <c r="C1030" s="87">
        <v>-14.035231</v>
      </c>
    </row>
    <row r="1031" spans="2:3" x14ac:dyDescent="0.25">
      <c r="B1031" s="87">
        <v>35700000000</v>
      </c>
      <c r="C1031" s="87">
        <v>-14.554955</v>
      </c>
    </row>
    <row r="1032" spans="2:3" x14ac:dyDescent="0.25">
      <c r="B1032" s="87">
        <v>35850000000</v>
      </c>
      <c r="C1032" s="87">
        <v>-15.072488999999999</v>
      </c>
    </row>
    <row r="1033" spans="2:3" x14ac:dyDescent="0.25">
      <c r="B1033" s="87">
        <v>36000000000</v>
      </c>
      <c r="C1033" s="87">
        <v>-15.805307000000001</v>
      </c>
    </row>
    <row r="1034" spans="2:3" x14ac:dyDescent="0.25">
      <c r="B1034" s="87" t="s">
        <v>21</v>
      </c>
    </row>
    <row r="1037" spans="2:3" x14ac:dyDescent="0.25">
      <c r="B1037" s="87" t="s">
        <v>25</v>
      </c>
    </row>
    <row r="1038" spans="2:3" x14ac:dyDescent="0.25">
      <c r="B1038" s="87" t="s">
        <v>19</v>
      </c>
      <c r="C1038" s="87" t="s">
        <v>283</v>
      </c>
    </row>
    <row r="1039" spans="2:3" x14ac:dyDescent="0.25">
      <c r="B1039" s="87">
        <v>6000000000</v>
      </c>
      <c r="C1039" s="87">
        <v>-71.114479000000003</v>
      </c>
    </row>
    <row r="1040" spans="2:3" x14ac:dyDescent="0.25">
      <c r="B1040" s="87">
        <v>6150000000</v>
      </c>
      <c r="C1040" s="87">
        <v>-73.633735999999999</v>
      </c>
    </row>
    <row r="1041" spans="2:3" x14ac:dyDescent="0.25">
      <c r="B1041" s="87">
        <v>6300000000</v>
      </c>
      <c r="C1041" s="87">
        <v>-72.577690000000004</v>
      </c>
    </row>
    <row r="1042" spans="2:3" x14ac:dyDescent="0.25">
      <c r="B1042" s="87">
        <v>6450000000</v>
      </c>
      <c r="C1042" s="87">
        <v>-70.713111999999995</v>
      </c>
    </row>
    <row r="1043" spans="2:3" x14ac:dyDescent="0.25">
      <c r="B1043" s="87">
        <v>6600000000</v>
      </c>
      <c r="C1043" s="87">
        <v>-67.450867000000002</v>
      </c>
    </row>
    <row r="1044" spans="2:3" x14ac:dyDescent="0.25">
      <c r="B1044" s="87">
        <v>6750000000</v>
      </c>
      <c r="C1044" s="87">
        <v>-65.431151999999997</v>
      </c>
    </row>
    <row r="1045" spans="2:3" x14ac:dyDescent="0.25">
      <c r="B1045" s="87">
        <v>6900000000</v>
      </c>
      <c r="C1045" s="87">
        <v>-63.022269999999999</v>
      </c>
    </row>
    <row r="1046" spans="2:3" x14ac:dyDescent="0.25">
      <c r="B1046" s="87">
        <v>7050000000</v>
      </c>
      <c r="C1046" s="87">
        <v>-60.856490999999998</v>
      </c>
    </row>
    <row r="1047" spans="2:3" x14ac:dyDescent="0.25">
      <c r="B1047" s="87">
        <v>7200000000</v>
      </c>
      <c r="C1047" s="87">
        <v>-59.783107999999999</v>
      </c>
    </row>
    <row r="1048" spans="2:3" x14ac:dyDescent="0.25">
      <c r="B1048" s="87">
        <v>7350000000</v>
      </c>
      <c r="C1048" s="87">
        <v>-58.422752000000003</v>
      </c>
    </row>
    <row r="1049" spans="2:3" x14ac:dyDescent="0.25">
      <c r="B1049" s="87">
        <v>7500000000</v>
      </c>
      <c r="C1049" s="87">
        <v>-28.735937</v>
      </c>
    </row>
    <row r="1050" spans="2:3" x14ac:dyDescent="0.25">
      <c r="B1050" s="87">
        <v>7650000000</v>
      </c>
      <c r="C1050" s="87">
        <v>-54.604149</v>
      </c>
    </row>
    <row r="1051" spans="2:3" x14ac:dyDescent="0.25">
      <c r="B1051" s="87">
        <v>7800000000</v>
      </c>
      <c r="C1051" s="87">
        <v>-53.144356000000002</v>
      </c>
    </row>
    <row r="1052" spans="2:3" x14ac:dyDescent="0.25">
      <c r="B1052" s="87">
        <v>7950000000</v>
      </c>
      <c r="C1052" s="87">
        <v>-50.735225999999997</v>
      </c>
    </row>
    <row r="1053" spans="2:3" x14ac:dyDescent="0.25">
      <c r="B1053" s="87">
        <v>8100000000</v>
      </c>
      <c r="C1053" s="87">
        <v>-49.402011999999999</v>
      </c>
    </row>
    <row r="1054" spans="2:3" x14ac:dyDescent="0.25">
      <c r="B1054" s="87">
        <v>8250000000</v>
      </c>
      <c r="C1054" s="87">
        <v>-48.267795999999997</v>
      </c>
    </row>
    <row r="1055" spans="2:3" x14ac:dyDescent="0.25">
      <c r="B1055" s="87">
        <v>8400000000</v>
      </c>
      <c r="C1055" s="87">
        <v>-46.886291999999997</v>
      </c>
    </row>
    <row r="1056" spans="2:3" x14ac:dyDescent="0.25">
      <c r="B1056" s="87">
        <v>8550000000</v>
      </c>
      <c r="C1056" s="87">
        <v>-45.501483999999998</v>
      </c>
    </row>
    <row r="1057" spans="2:3" x14ac:dyDescent="0.25">
      <c r="B1057" s="87">
        <v>8700000000</v>
      </c>
      <c r="C1057" s="87">
        <v>-44.289299</v>
      </c>
    </row>
    <row r="1058" spans="2:3" x14ac:dyDescent="0.25">
      <c r="B1058" s="87">
        <v>8850000000</v>
      </c>
      <c r="C1058" s="87">
        <v>-43.136715000000002</v>
      </c>
    </row>
    <row r="1059" spans="2:3" x14ac:dyDescent="0.25">
      <c r="B1059" s="87">
        <v>9000000000</v>
      </c>
      <c r="C1059" s="87">
        <v>-41.968674</v>
      </c>
    </row>
    <row r="1060" spans="2:3" x14ac:dyDescent="0.25">
      <c r="B1060" s="87">
        <v>9150000000</v>
      </c>
      <c r="C1060" s="87">
        <v>-40.840954000000004</v>
      </c>
    </row>
    <row r="1061" spans="2:3" x14ac:dyDescent="0.25">
      <c r="B1061" s="87">
        <v>9300000000</v>
      </c>
      <c r="C1061" s="87">
        <v>-39.613159000000003</v>
      </c>
    </row>
    <row r="1062" spans="2:3" x14ac:dyDescent="0.25">
      <c r="B1062" s="87">
        <v>9450000000</v>
      </c>
      <c r="C1062" s="87">
        <v>-38.281097000000003</v>
      </c>
    </row>
    <row r="1063" spans="2:3" x14ac:dyDescent="0.25">
      <c r="B1063" s="87">
        <v>9600000000</v>
      </c>
      <c r="C1063" s="87">
        <v>-37.408088999999997</v>
      </c>
    </row>
    <row r="1064" spans="2:3" x14ac:dyDescent="0.25">
      <c r="B1064" s="87">
        <v>9750000000</v>
      </c>
      <c r="C1064" s="87">
        <v>-36.850140000000003</v>
      </c>
    </row>
    <row r="1065" spans="2:3" x14ac:dyDescent="0.25">
      <c r="B1065" s="87">
        <v>9900000000</v>
      </c>
      <c r="C1065" s="87">
        <v>-36.767322999999998</v>
      </c>
    </row>
    <row r="1066" spans="2:3" x14ac:dyDescent="0.25">
      <c r="B1066" s="87">
        <v>10050000000</v>
      </c>
      <c r="C1066" s="87">
        <v>-36.512203</v>
      </c>
    </row>
    <row r="1067" spans="2:3" x14ac:dyDescent="0.25">
      <c r="B1067" s="87">
        <v>10200000000</v>
      </c>
      <c r="C1067" s="87">
        <v>-36.651482000000001</v>
      </c>
    </row>
    <row r="1068" spans="2:3" x14ac:dyDescent="0.25">
      <c r="B1068" s="87">
        <v>10350000000</v>
      </c>
      <c r="C1068" s="87">
        <v>-36.642952000000001</v>
      </c>
    </row>
    <row r="1069" spans="2:3" x14ac:dyDescent="0.25">
      <c r="B1069" s="87">
        <v>10500000000</v>
      </c>
      <c r="C1069" s="87">
        <v>-38.709415</v>
      </c>
    </row>
    <row r="1070" spans="2:3" x14ac:dyDescent="0.25">
      <c r="B1070" s="87">
        <v>10650000000</v>
      </c>
      <c r="C1070" s="87">
        <v>-38.471916</v>
      </c>
    </row>
    <row r="1071" spans="2:3" x14ac:dyDescent="0.25">
      <c r="B1071" s="87">
        <v>10800000000</v>
      </c>
      <c r="C1071" s="87">
        <v>-38.359420999999998</v>
      </c>
    </row>
    <row r="1072" spans="2:3" x14ac:dyDescent="0.25">
      <c r="B1072" s="87">
        <v>10950000000</v>
      </c>
      <c r="C1072" s="87">
        <v>-37.185532000000002</v>
      </c>
    </row>
    <row r="1073" spans="2:3" x14ac:dyDescent="0.25">
      <c r="B1073" s="87">
        <v>11100000000</v>
      </c>
      <c r="C1073" s="87">
        <v>-35.086371999999997</v>
      </c>
    </row>
    <row r="1074" spans="2:3" x14ac:dyDescent="0.25">
      <c r="B1074" s="87">
        <v>11250000000</v>
      </c>
      <c r="C1074" s="87">
        <v>-34.438011000000003</v>
      </c>
    </row>
    <row r="1075" spans="2:3" x14ac:dyDescent="0.25">
      <c r="B1075" s="87">
        <v>11400000000</v>
      </c>
      <c r="C1075" s="87">
        <v>-34.012206999999997</v>
      </c>
    </row>
    <row r="1076" spans="2:3" x14ac:dyDescent="0.25">
      <c r="B1076" s="87">
        <v>11550000000</v>
      </c>
      <c r="C1076" s="87">
        <v>-32.159260000000003</v>
      </c>
    </row>
    <row r="1077" spans="2:3" x14ac:dyDescent="0.25">
      <c r="B1077" s="87">
        <v>11700000000</v>
      </c>
      <c r="C1077" s="87">
        <v>-33.018574000000001</v>
      </c>
    </row>
    <row r="1078" spans="2:3" x14ac:dyDescent="0.25">
      <c r="B1078" s="87">
        <v>11850000000</v>
      </c>
      <c r="C1078" s="87">
        <v>-24.357977000000002</v>
      </c>
    </row>
    <row r="1079" spans="2:3" x14ac:dyDescent="0.25">
      <c r="B1079" s="87">
        <v>12000000000</v>
      </c>
      <c r="C1079" s="87">
        <v>-19.994171000000001</v>
      </c>
    </row>
    <row r="1080" spans="2:3" x14ac:dyDescent="0.25">
      <c r="B1080" s="87">
        <v>12150000000</v>
      </c>
      <c r="C1080" s="87">
        <v>-16.23385</v>
      </c>
    </row>
    <row r="1081" spans="2:3" x14ac:dyDescent="0.25">
      <c r="B1081" s="87">
        <v>12300000000</v>
      </c>
      <c r="C1081" s="87">
        <v>-21.78668</v>
      </c>
    </row>
    <row r="1082" spans="2:3" x14ac:dyDescent="0.25">
      <c r="B1082" s="87">
        <v>12450000000</v>
      </c>
      <c r="C1082" s="87">
        <v>-19.611267000000002</v>
      </c>
    </row>
    <row r="1083" spans="2:3" x14ac:dyDescent="0.25">
      <c r="B1083" s="87">
        <v>12600000000</v>
      </c>
      <c r="C1083" s="87">
        <v>-26.697303999999999</v>
      </c>
    </row>
    <row r="1084" spans="2:3" x14ac:dyDescent="0.25">
      <c r="B1084" s="87">
        <v>12750000000</v>
      </c>
      <c r="C1084" s="87">
        <v>-13.590631</v>
      </c>
    </row>
    <row r="1085" spans="2:3" x14ac:dyDescent="0.25">
      <c r="B1085" s="87">
        <v>12900000000</v>
      </c>
      <c r="C1085" s="87">
        <v>-11.341452</v>
      </c>
    </row>
    <row r="1086" spans="2:3" x14ac:dyDescent="0.25">
      <c r="B1086" s="87">
        <v>13050000000</v>
      </c>
      <c r="C1086" s="87">
        <v>-9.7246760999999999</v>
      </c>
    </row>
    <row r="1087" spans="2:3" x14ac:dyDescent="0.25">
      <c r="B1087" s="87">
        <v>13200000000</v>
      </c>
      <c r="C1087" s="87">
        <v>-9.5457467999999999</v>
      </c>
    </row>
    <row r="1088" spans="2:3" x14ac:dyDescent="0.25">
      <c r="B1088" s="87">
        <v>13350000000</v>
      </c>
      <c r="C1088" s="87">
        <v>-9.3151913000000004</v>
      </c>
    </row>
    <row r="1089" spans="2:3" x14ac:dyDescent="0.25">
      <c r="B1089" s="87">
        <v>13500000000</v>
      </c>
      <c r="C1089" s="87">
        <v>-9.2576512999999991</v>
      </c>
    </row>
    <row r="1090" spans="2:3" x14ac:dyDescent="0.25">
      <c r="B1090" s="87">
        <v>13650000000</v>
      </c>
      <c r="C1090" s="87">
        <v>-9.1200504000000002</v>
      </c>
    </row>
    <row r="1091" spans="2:3" x14ac:dyDescent="0.25">
      <c r="B1091" s="87">
        <v>13800000000</v>
      </c>
      <c r="C1091" s="87">
        <v>-9.0258120999999996</v>
      </c>
    </row>
    <row r="1092" spans="2:3" x14ac:dyDescent="0.25">
      <c r="B1092" s="87">
        <v>13950000000</v>
      </c>
      <c r="C1092" s="87">
        <v>-8.8998661000000006</v>
      </c>
    </row>
    <row r="1093" spans="2:3" x14ac:dyDescent="0.25">
      <c r="B1093" s="87">
        <v>14100000000</v>
      </c>
      <c r="C1093" s="87">
        <v>-8.5930719</v>
      </c>
    </row>
    <row r="1094" spans="2:3" x14ac:dyDescent="0.25">
      <c r="B1094" s="87">
        <v>14250000000</v>
      </c>
      <c r="C1094" s="87">
        <v>-7.9528308000000001</v>
      </c>
    </row>
    <row r="1095" spans="2:3" x14ac:dyDescent="0.25">
      <c r="B1095" s="87">
        <v>14400000000</v>
      </c>
      <c r="C1095" s="87">
        <v>-7.4884957999999999</v>
      </c>
    </row>
    <row r="1096" spans="2:3" x14ac:dyDescent="0.25">
      <c r="B1096" s="87">
        <v>14550000000</v>
      </c>
      <c r="C1096" s="87">
        <v>-7.3710842000000003</v>
      </c>
    </row>
    <row r="1097" spans="2:3" x14ac:dyDescent="0.25">
      <c r="B1097" s="87">
        <v>14700000000</v>
      </c>
      <c r="C1097" s="87">
        <v>-7.3344164000000003</v>
      </c>
    </row>
    <row r="1098" spans="2:3" x14ac:dyDescent="0.25">
      <c r="B1098" s="87">
        <v>14850000000</v>
      </c>
      <c r="C1098" s="87">
        <v>-7.0682935999999996</v>
      </c>
    </row>
    <row r="1099" spans="2:3" x14ac:dyDescent="0.25">
      <c r="B1099" s="87">
        <v>15000000000</v>
      </c>
      <c r="C1099" s="87">
        <v>-6.2908439999999999</v>
      </c>
    </row>
    <row r="1100" spans="2:3" x14ac:dyDescent="0.25">
      <c r="B1100" s="87">
        <v>15150000000</v>
      </c>
      <c r="C1100" s="87">
        <v>-6.9093003</v>
      </c>
    </row>
    <row r="1101" spans="2:3" x14ac:dyDescent="0.25">
      <c r="B1101" s="87">
        <v>15300000000</v>
      </c>
      <c r="C1101" s="87">
        <v>-6.8912000999999998</v>
      </c>
    </row>
    <row r="1102" spans="2:3" x14ac:dyDescent="0.25">
      <c r="B1102" s="87">
        <v>15450000000</v>
      </c>
      <c r="C1102" s="87">
        <v>-7.0681662999999997</v>
      </c>
    </row>
    <row r="1103" spans="2:3" x14ac:dyDescent="0.25">
      <c r="B1103" s="87">
        <v>15600000000</v>
      </c>
      <c r="C1103" s="87">
        <v>-7.3074697999999998</v>
      </c>
    </row>
    <row r="1104" spans="2:3" x14ac:dyDescent="0.25">
      <c r="B1104" s="87">
        <v>15750000000</v>
      </c>
      <c r="C1104" s="87">
        <v>-7.5176334000000002</v>
      </c>
    </row>
    <row r="1105" spans="2:3" x14ac:dyDescent="0.25">
      <c r="B1105" s="87">
        <v>15900000000</v>
      </c>
      <c r="C1105" s="87">
        <v>-7.7311000999999999</v>
      </c>
    </row>
    <row r="1106" spans="2:3" x14ac:dyDescent="0.25">
      <c r="B1106" s="87">
        <v>16050000000</v>
      </c>
      <c r="C1106" s="87">
        <v>-7.5904483999999997</v>
      </c>
    </row>
    <row r="1107" spans="2:3" x14ac:dyDescent="0.25">
      <c r="B1107" s="87">
        <v>16200000000</v>
      </c>
      <c r="C1107" s="87">
        <v>-7.7529963999999998</v>
      </c>
    </row>
    <row r="1108" spans="2:3" x14ac:dyDescent="0.25">
      <c r="B1108" s="87">
        <v>16350000000</v>
      </c>
      <c r="C1108" s="87">
        <v>-7.9687032999999996</v>
      </c>
    </row>
    <row r="1109" spans="2:3" x14ac:dyDescent="0.25">
      <c r="B1109" s="87">
        <v>16500000000</v>
      </c>
      <c r="C1109" s="87">
        <v>-8.2832623000000005</v>
      </c>
    </row>
    <row r="1110" spans="2:3" x14ac:dyDescent="0.25">
      <c r="B1110" s="87">
        <v>16650000000</v>
      </c>
      <c r="C1110" s="87">
        <v>-8.8672980999999993</v>
      </c>
    </row>
    <row r="1111" spans="2:3" x14ac:dyDescent="0.25">
      <c r="B1111" s="87">
        <v>16800000000</v>
      </c>
      <c r="C1111" s="87">
        <v>-9.1724625</v>
      </c>
    </row>
    <row r="1112" spans="2:3" x14ac:dyDescent="0.25">
      <c r="B1112" s="87">
        <v>16950000000</v>
      </c>
      <c r="C1112" s="87">
        <v>-9.6281918999999991</v>
      </c>
    </row>
    <row r="1113" spans="2:3" x14ac:dyDescent="0.25">
      <c r="B1113" s="87">
        <v>17100000000</v>
      </c>
      <c r="C1113" s="87">
        <v>-9.5976353000000003</v>
      </c>
    </row>
    <row r="1114" spans="2:3" x14ac:dyDescent="0.25">
      <c r="B1114" s="87">
        <v>17250000000</v>
      </c>
      <c r="C1114" s="87">
        <v>-9.5531807000000004</v>
      </c>
    </row>
    <row r="1115" spans="2:3" x14ac:dyDescent="0.25">
      <c r="B1115" s="87">
        <v>17400000000</v>
      </c>
      <c r="C1115" s="87">
        <v>-10.035453</v>
      </c>
    </row>
    <row r="1116" spans="2:3" x14ac:dyDescent="0.25">
      <c r="B1116" s="87">
        <v>17550000000</v>
      </c>
      <c r="C1116" s="87">
        <v>-10.276930999999999</v>
      </c>
    </row>
    <row r="1117" spans="2:3" x14ac:dyDescent="0.25">
      <c r="B1117" s="87">
        <v>17700000000</v>
      </c>
      <c r="C1117" s="87">
        <v>-10.158211</v>
      </c>
    </row>
    <row r="1118" spans="2:3" x14ac:dyDescent="0.25">
      <c r="B1118" s="87">
        <v>17850000000</v>
      </c>
      <c r="C1118" s="87">
        <v>-10.139528</v>
      </c>
    </row>
    <row r="1119" spans="2:3" x14ac:dyDescent="0.25">
      <c r="B1119" s="87">
        <v>18000000000</v>
      </c>
      <c r="C1119" s="87">
        <v>-10.145530000000001</v>
      </c>
    </row>
    <row r="1120" spans="2:3" x14ac:dyDescent="0.25">
      <c r="B1120" s="87">
        <v>18150000000</v>
      </c>
      <c r="C1120" s="87">
        <v>-9.9910841000000001</v>
      </c>
    </row>
    <row r="1121" spans="2:3" x14ac:dyDescent="0.25">
      <c r="B1121" s="87">
        <v>18300000000</v>
      </c>
      <c r="C1121" s="87">
        <v>-10.243294000000001</v>
      </c>
    </row>
    <row r="1122" spans="2:3" x14ac:dyDescent="0.25">
      <c r="B1122" s="87">
        <v>18450000000</v>
      </c>
      <c r="C1122" s="87">
        <v>-10.400043</v>
      </c>
    </row>
    <row r="1123" spans="2:3" x14ac:dyDescent="0.25">
      <c r="B1123" s="87">
        <v>18600000000</v>
      </c>
      <c r="C1123" s="87">
        <v>-10.257953000000001</v>
      </c>
    </row>
    <row r="1124" spans="2:3" x14ac:dyDescent="0.25">
      <c r="B1124" s="87">
        <v>18750000000</v>
      </c>
      <c r="C1124" s="87">
        <v>-10.295267000000001</v>
      </c>
    </row>
    <row r="1125" spans="2:3" x14ac:dyDescent="0.25">
      <c r="B1125" s="87">
        <v>18900000000</v>
      </c>
      <c r="C1125" s="87">
        <v>-10.313635</v>
      </c>
    </row>
    <row r="1126" spans="2:3" x14ac:dyDescent="0.25">
      <c r="B1126" s="87">
        <v>19050000000</v>
      </c>
      <c r="C1126" s="87">
        <v>-10.392367</v>
      </c>
    </row>
    <row r="1127" spans="2:3" x14ac:dyDescent="0.25">
      <c r="B1127" s="87">
        <v>19200000000</v>
      </c>
      <c r="C1127" s="87">
        <v>-10.23062</v>
      </c>
    </row>
    <row r="1128" spans="2:3" x14ac:dyDescent="0.25">
      <c r="B1128" s="87">
        <v>19350000000</v>
      </c>
      <c r="C1128" s="87">
        <v>-10.574980999999999</v>
      </c>
    </row>
    <row r="1129" spans="2:3" x14ac:dyDescent="0.25">
      <c r="B1129" s="87">
        <v>19500000000</v>
      </c>
      <c r="C1129" s="87">
        <v>-10.628861000000001</v>
      </c>
    </row>
    <row r="1130" spans="2:3" x14ac:dyDescent="0.25">
      <c r="B1130" s="87">
        <v>19650000000</v>
      </c>
      <c r="C1130" s="87">
        <v>-10.592575999999999</v>
      </c>
    </row>
    <row r="1131" spans="2:3" x14ac:dyDescent="0.25">
      <c r="B1131" s="87">
        <v>19800000000</v>
      </c>
      <c r="C1131" s="87">
        <v>-10.869704</v>
      </c>
    </row>
    <row r="1132" spans="2:3" x14ac:dyDescent="0.25">
      <c r="B1132" s="87">
        <v>19950000000</v>
      </c>
      <c r="C1132" s="87">
        <v>-10.764338</v>
      </c>
    </row>
    <row r="1133" spans="2:3" x14ac:dyDescent="0.25">
      <c r="B1133" s="87">
        <v>20100000000</v>
      </c>
      <c r="C1133" s="87">
        <v>-10.661795</v>
      </c>
    </row>
    <row r="1134" spans="2:3" x14ac:dyDescent="0.25">
      <c r="B1134" s="87">
        <v>20250000000</v>
      </c>
      <c r="C1134" s="87">
        <v>-10.926507000000001</v>
      </c>
    </row>
    <row r="1135" spans="2:3" x14ac:dyDescent="0.25">
      <c r="B1135" s="87">
        <v>20400000000</v>
      </c>
      <c r="C1135" s="87">
        <v>-10.624374</v>
      </c>
    </row>
    <row r="1136" spans="2:3" x14ac:dyDescent="0.25">
      <c r="B1136" s="87">
        <v>20550000000</v>
      </c>
      <c r="C1136" s="87">
        <v>-10.304219</v>
      </c>
    </row>
    <row r="1137" spans="2:3" x14ac:dyDescent="0.25">
      <c r="B1137" s="87">
        <v>20700000000</v>
      </c>
      <c r="C1137" s="87">
        <v>-10.198688000000001</v>
      </c>
    </row>
    <row r="1138" spans="2:3" x14ac:dyDescent="0.25">
      <c r="B1138" s="87">
        <v>20850000000</v>
      </c>
      <c r="C1138" s="87">
        <v>-9.8724936999999997</v>
      </c>
    </row>
    <row r="1139" spans="2:3" x14ac:dyDescent="0.25">
      <c r="B1139" s="87">
        <v>21000000000</v>
      </c>
      <c r="C1139" s="87">
        <v>-9.8942490000000003</v>
      </c>
    </row>
    <row r="1140" spans="2:3" x14ac:dyDescent="0.25">
      <c r="B1140" s="87">
        <v>21150000000</v>
      </c>
      <c r="C1140" s="87">
        <v>-9.6243715000000005</v>
      </c>
    </row>
    <row r="1141" spans="2:3" x14ac:dyDescent="0.25">
      <c r="B1141" s="87">
        <v>21300000000</v>
      </c>
      <c r="C1141" s="87">
        <v>-9.6503037999999997</v>
      </c>
    </row>
    <row r="1142" spans="2:3" x14ac:dyDescent="0.25">
      <c r="B1142" s="87">
        <v>21450000000</v>
      </c>
      <c r="C1142" s="87">
        <v>-9.8068743000000005</v>
      </c>
    </row>
    <row r="1143" spans="2:3" x14ac:dyDescent="0.25">
      <c r="B1143" s="87">
        <v>21600000000</v>
      </c>
      <c r="C1143" s="87">
        <v>-9.9914617999999997</v>
      </c>
    </row>
    <row r="1144" spans="2:3" x14ac:dyDescent="0.25">
      <c r="B1144" s="87">
        <v>21750000000</v>
      </c>
      <c r="C1144" s="87">
        <v>-10.39113</v>
      </c>
    </row>
    <row r="1145" spans="2:3" x14ac:dyDescent="0.25">
      <c r="B1145" s="87">
        <v>21900000000</v>
      </c>
      <c r="C1145" s="87">
        <v>-10.653638000000001</v>
      </c>
    </row>
    <row r="1146" spans="2:3" x14ac:dyDescent="0.25">
      <c r="B1146" s="87">
        <v>22050000000</v>
      </c>
      <c r="C1146" s="87">
        <v>-11.182926</v>
      </c>
    </row>
    <row r="1147" spans="2:3" x14ac:dyDescent="0.25">
      <c r="B1147" s="87">
        <v>22200000000</v>
      </c>
      <c r="C1147" s="87">
        <v>-11.381173</v>
      </c>
    </row>
    <row r="1148" spans="2:3" x14ac:dyDescent="0.25">
      <c r="B1148" s="87">
        <v>22350000000</v>
      </c>
      <c r="C1148" s="87">
        <v>-11.540827</v>
      </c>
    </row>
    <row r="1149" spans="2:3" x14ac:dyDescent="0.25">
      <c r="B1149" s="87">
        <v>22500000000</v>
      </c>
      <c r="C1149" s="87">
        <v>-11.464060999999999</v>
      </c>
    </row>
    <row r="1150" spans="2:3" x14ac:dyDescent="0.25">
      <c r="B1150" s="87">
        <v>22650000000</v>
      </c>
      <c r="C1150" s="87">
        <v>-11.171430000000001</v>
      </c>
    </row>
    <row r="1151" spans="2:3" x14ac:dyDescent="0.25">
      <c r="B1151" s="87">
        <v>22800000000</v>
      </c>
      <c r="C1151" s="87">
        <v>-10.632356</v>
      </c>
    </row>
    <row r="1152" spans="2:3" x14ac:dyDescent="0.25">
      <c r="B1152" s="87">
        <v>22950000000</v>
      </c>
      <c r="C1152" s="87">
        <v>-10.082867</v>
      </c>
    </row>
    <row r="1153" spans="2:3" x14ac:dyDescent="0.25">
      <c r="B1153" s="87">
        <v>23100000000</v>
      </c>
      <c r="C1153" s="87">
        <v>-9.7601042000000007</v>
      </c>
    </row>
    <row r="1154" spans="2:3" x14ac:dyDescent="0.25">
      <c r="B1154" s="87">
        <v>23250000000</v>
      </c>
      <c r="C1154" s="87">
        <v>-9.2375106999999996</v>
      </c>
    </row>
    <row r="1155" spans="2:3" x14ac:dyDescent="0.25">
      <c r="B1155" s="87">
        <v>23400000000</v>
      </c>
      <c r="C1155" s="87">
        <v>-9.0129956999999994</v>
      </c>
    </row>
    <row r="1156" spans="2:3" x14ac:dyDescent="0.25">
      <c r="B1156" s="87">
        <v>23550000000</v>
      </c>
      <c r="C1156" s="87">
        <v>-8.7191934999999994</v>
      </c>
    </row>
    <row r="1157" spans="2:3" x14ac:dyDescent="0.25">
      <c r="B1157" s="87">
        <v>23700000000</v>
      </c>
      <c r="C1157" s="87">
        <v>-8.6921043000000004</v>
      </c>
    </row>
    <row r="1158" spans="2:3" x14ac:dyDescent="0.25">
      <c r="B1158" s="87">
        <v>23850000000</v>
      </c>
      <c r="C1158" s="87">
        <v>-8.6695575999999992</v>
      </c>
    </row>
    <row r="1159" spans="2:3" x14ac:dyDescent="0.25">
      <c r="B1159" s="87">
        <v>24000000000</v>
      </c>
      <c r="C1159" s="87">
        <v>-8.6092148000000002</v>
      </c>
    </row>
    <row r="1160" spans="2:3" x14ac:dyDescent="0.25">
      <c r="B1160" s="87">
        <v>24150000000</v>
      </c>
      <c r="C1160" s="87">
        <v>-8.6834153999999995</v>
      </c>
    </row>
    <row r="1161" spans="2:3" x14ac:dyDescent="0.25">
      <c r="B1161" s="87">
        <v>24300000000</v>
      </c>
      <c r="C1161" s="87">
        <v>-8.8129930000000005</v>
      </c>
    </row>
    <row r="1162" spans="2:3" x14ac:dyDescent="0.25">
      <c r="B1162" s="87">
        <v>24450000000</v>
      </c>
      <c r="C1162" s="87">
        <v>-9.0434570000000001</v>
      </c>
    </row>
    <row r="1163" spans="2:3" x14ac:dyDescent="0.25">
      <c r="B1163" s="87">
        <v>24600000000</v>
      </c>
      <c r="C1163" s="87">
        <v>-9.0523758000000001</v>
      </c>
    </row>
    <row r="1164" spans="2:3" x14ac:dyDescent="0.25">
      <c r="B1164" s="87">
        <v>24750000000</v>
      </c>
      <c r="C1164" s="87">
        <v>-9.3108863999999993</v>
      </c>
    </row>
    <row r="1165" spans="2:3" x14ac:dyDescent="0.25">
      <c r="B1165" s="87">
        <v>24900000000</v>
      </c>
      <c r="C1165" s="87">
        <v>-9.3884325000000004</v>
      </c>
    </row>
    <row r="1166" spans="2:3" x14ac:dyDescent="0.25">
      <c r="B1166" s="87">
        <v>25050000000</v>
      </c>
      <c r="C1166" s="87">
        <v>-9.2010202000000003</v>
      </c>
    </row>
    <row r="1167" spans="2:3" x14ac:dyDescent="0.25">
      <c r="B1167" s="87">
        <v>25200000000</v>
      </c>
      <c r="C1167" s="87">
        <v>-9.5627575</v>
      </c>
    </row>
    <row r="1168" spans="2:3" x14ac:dyDescent="0.25">
      <c r="B1168" s="87">
        <v>25350000000</v>
      </c>
      <c r="C1168" s="87">
        <v>-9.7491465000000002</v>
      </c>
    </row>
    <row r="1169" spans="2:3" x14ac:dyDescent="0.25">
      <c r="B1169" s="87">
        <v>25500000000</v>
      </c>
      <c r="C1169" s="87">
        <v>-9.7910213000000006</v>
      </c>
    </row>
    <row r="1170" spans="2:3" x14ac:dyDescent="0.25">
      <c r="B1170" s="87">
        <v>25650000000</v>
      </c>
      <c r="C1170" s="87">
        <v>-10.048087000000001</v>
      </c>
    </row>
    <row r="1171" spans="2:3" x14ac:dyDescent="0.25">
      <c r="B1171" s="87">
        <v>25800000000</v>
      </c>
      <c r="C1171" s="87">
        <v>-9.9975967000000008</v>
      </c>
    </row>
    <row r="1172" spans="2:3" x14ac:dyDescent="0.25">
      <c r="B1172" s="87">
        <v>25950000000</v>
      </c>
      <c r="C1172" s="87">
        <v>-9.4399490000000004</v>
      </c>
    </row>
    <row r="1173" spans="2:3" x14ac:dyDescent="0.25">
      <c r="B1173" s="87">
        <v>26100000000</v>
      </c>
      <c r="C1173" s="87">
        <v>-9.1430368000000009</v>
      </c>
    </row>
    <row r="1174" spans="2:3" x14ac:dyDescent="0.25">
      <c r="B1174" s="87">
        <v>26250000000</v>
      </c>
      <c r="C1174" s="87">
        <v>-8.7714490999999999</v>
      </c>
    </row>
    <row r="1175" spans="2:3" x14ac:dyDescent="0.25">
      <c r="B1175" s="87">
        <v>26400000000</v>
      </c>
      <c r="C1175" s="87">
        <v>-8.6089096000000005</v>
      </c>
    </row>
    <row r="1176" spans="2:3" x14ac:dyDescent="0.25">
      <c r="B1176" s="87">
        <v>26550000000</v>
      </c>
      <c r="C1176" s="87">
        <v>-8.6056489999999997</v>
      </c>
    </row>
    <row r="1177" spans="2:3" x14ac:dyDescent="0.25">
      <c r="B1177" s="87">
        <v>26700000000</v>
      </c>
      <c r="C1177" s="87">
        <v>-8.4651402999999998</v>
      </c>
    </row>
    <row r="1178" spans="2:3" x14ac:dyDescent="0.25">
      <c r="B1178" s="87">
        <v>26850000000</v>
      </c>
      <c r="C1178" s="87">
        <v>-8.6219768999999999</v>
      </c>
    </row>
    <row r="1179" spans="2:3" x14ac:dyDescent="0.25">
      <c r="B1179" s="87">
        <v>27000000000</v>
      </c>
      <c r="C1179" s="87">
        <v>-8.6002864999999993</v>
      </c>
    </row>
    <row r="1180" spans="2:3" x14ac:dyDescent="0.25">
      <c r="B1180" s="87">
        <v>27150000000</v>
      </c>
      <c r="C1180" s="87">
        <v>-8.8541565000000002</v>
      </c>
    </row>
    <row r="1181" spans="2:3" x14ac:dyDescent="0.25">
      <c r="B1181" s="87">
        <v>27300000000</v>
      </c>
      <c r="C1181" s="87">
        <v>-8.9593029000000008</v>
      </c>
    </row>
    <row r="1182" spans="2:3" x14ac:dyDescent="0.25">
      <c r="B1182" s="87">
        <v>27450000000</v>
      </c>
      <c r="C1182" s="87">
        <v>-9.0792140999999997</v>
      </c>
    </row>
    <row r="1183" spans="2:3" x14ac:dyDescent="0.25">
      <c r="B1183" s="87">
        <v>27600000000</v>
      </c>
      <c r="C1183" s="87">
        <v>-9.3557711000000001</v>
      </c>
    </row>
    <row r="1184" spans="2:3" x14ac:dyDescent="0.25">
      <c r="B1184" s="87">
        <v>27750000000</v>
      </c>
      <c r="C1184" s="87">
        <v>-9.4754248000000008</v>
      </c>
    </row>
    <row r="1185" spans="2:3" x14ac:dyDescent="0.25">
      <c r="B1185" s="87">
        <v>27900000000</v>
      </c>
      <c r="C1185" s="87">
        <v>-9.4089936999999999</v>
      </c>
    </row>
    <row r="1186" spans="2:3" x14ac:dyDescent="0.25">
      <c r="B1186" s="87">
        <v>28050000000</v>
      </c>
      <c r="C1186" s="87">
        <v>-9.3708658000000007</v>
      </c>
    </row>
    <row r="1187" spans="2:3" x14ac:dyDescent="0.25">
      <c r="B1187" s="87">
        <v>28200000000</v>
      </c>
      <c r="C1187" s="87">
        <v>-9.5892344000000005</v>
      </c>
    </row>
    <row r="1188" spans="2:3" x14ac:dyDescent="0.25">
      <c r="B1188" s="87">
        <v>28350000000</v>
      </c>
      <c r="C1188" s="87">
        <v>-9.6120929999999998</v>
      </c>
    </row>
    <row r="1189" spans="2:3" x14ac:dyDescent="0.25">
      <c r="B1189" s="87">
        <v>28500000000</v>
      </c>
      <c r="C1189" s="87">
        <v>-9.6493634999999998</v>
      </c>
    </row>
    <row r="1190" spans="2:3" x14ac:dyDescent="0.25">
      <c r="B1190" s="87">
        <v>28650000000</v>
      </c>
      <c r="C1190" s="87">
        <v>-9.8702888000000009</v>
      </c>
    </row>
    <row r="1191" spans="2:3" x14ac:dyDescent="0.25">
      <c r="B1191" s="87">
        <v>28800000000</v>
      </c>
      <c r="C1191" s="87">
        <v>-10.031067999999999</v>
      </c>
    </row>
    <row r="1192" spans="2:3" x14ac:dyDescent="0.25">
      <c r="B1192" s="87">
        <v>28950000000</v>
      </c>
      <c r="C1192" s="87">
        <v>-10.110568000000001</v>
      </c>
    </row>
    <row r="1193" spans="2:3" x14ac:dyDescent="0.25">
      <c r="B1193" s="87">
        <v>29100000000</v>
      </c>
      <c r="C1193" s="87">
        <v>-10.276911999999999</v>
      </c>
    </row>
    <row r="1194" spans="2:3" x14ac:dyDescent="0.25">
      <c r="B1194" s="87">
        <v>29250000000</v>
      </c>
      <c r="C1194" s="87">
        <v>-10.416824999999999</v>
      </c>
    </row>
    <row r="1195" spans="2:3" x14ac:dyDescent="0.25">
      <c r="B1195" s="87">
        <v>29400000000</v>
      </c>
      <c r="C1195" s="87">
        <v>-10.47565</v>
      </c>
    </row>
    <row r="1196" spans="2:3" x14ac:dyDescent="0.25">
      <c r="B1196" s="87">
        <v>29550000000</v>
      </c>
      <c r="C1196" s="87">
        <v>-10.418613000000001</v>
      </c>
    </row>
    <row r="1197" spans="2:3" x14ac:dyDescent="0.25">
      <c r="B1197" s="87">
        <v>29700000000</v>
      </c>
      <c r="C1197" s="87">
        <v>-10.526770000000001</v>
      </c>
    </row>
    <row r="1198" spans="2:3" x14ac:dyDescent="0.25">
      <c r="B1198" s="87">
        <v>29850000000</v>
      </c>
      <c r="C1198" s="87">
        <v>-10.599900999999999</v>
      </c>
    </row>
    <row r="1199" spans="2:3" x14ac:dyDescent="0.25">
      <c r="B1199" s="87">
        <v>30000000000</v>
      </c>
      <c r="C1199" s="87">
        <v>-10.832661999999999</v>
      </c>
    </row>
    <row r="1200" spans="2:3" x14ac:dyDescent="0.25">
      <c r="B1200" s="87">
        <v>30150000000</v>
      </c>
      <c r="C1200" s="87">
        <v>-10.998419</v>
      </c>
    </row>
    <row r="1201" spans="2:3" x14ac:dyDescent="0.25">
      <c r="B1201" s="87">
        <v>30300000000</v>
      </c>
      <c r="C1201" s="87">
        <v>-11.266629</v>
      </c>
    </row>
    <row r="1202" spans="2:3" x14ac:dyDescent="0.25">
      <c r="B1202" s="87">
        <v>30450000000</v>
      </c>
      <c r="C1202" s="87">
        <v>-11.480105</v>
      </c>
    </row>
    <row r="1203" spans="2:3" x14ac:dyDescent="0.25">
      <c r="B1203" s="87">
        <v>30600000000</v>
      </c>
      <c r="C1203" s="87">
        <v>-11.338758</v>
      </c>
    </row>
    <row r="1204" spans="2:3" x14ac:dyDescent="0.25">
      <c r="B1204" s="87">
        <v>30750000000</v>
      </c>
      <c r="C1204" s="87">
        <v>-11.672364999999999</v>
      </c>
    </row>
    <row r="1205" spans="2:3" x14ac:dyDescent="0.25">
      <c r="B1205" s="87">
        <v>30900000000</v>
      </c>
      <c r="C1205" s="87">
        <v>-11.789928</v>
      </c>
    </row>
    <row r="1206" spans="2:3" x14ac:dyDescent="0.25">
      <c r="B1206" s="87">
        <v>31050000000</v>
      </c>
      <c r="C1206" s="87">
        <v>-12.222744</v>
      </c>
    </row>
    <row r="1207" spans="2:3" x14ac:dyDescent="0.25">
      <c r="B1207" s="87">
        <v>31200000000</v>
      </c>
      <c r="C1207" s="87">
        <v>-12.378636999999999</v>
      </c>
    </row>
    <row r="1208" spans="2:3" x14ac:dyDescent="0.25">
      <c r="B1208" s="87">
        <v>31350000000</v>
      </c>
      <c r="C1208" s="87">
        <v>-12.465999</v>
      </c>
    </row>
    <row r="1209" spans="2:3" x14ac:dyDescent="0.25">
      <c r="B1209" s="87">
        <v>31500000000</v>
      </c>
      <c r="C1209" s="87">
        <v>-12.913754000000001</v>
      </c>
    </row>
    <row r="1210" spans="2:3" x14ac:dyDescent="0.25">
      <c r="B1210" s="87">
        <v>31650000000</v>
      </c>
      <c r="C1210" s="87">
        <v>-12.638351</v>
      </c>
    </row>
    <row r="1211" spans="2:3" x14ac:dyDescent="0.25">
      <c r="B1211" s="87">
        <v>31800000000</v>
      </c>
      <c r="C1211" s="87">
        <v>-13.252143999999999</v>
      </c>
    </row>
    <row r="1212" spans="2:3" x14ac:dyDescent="0.25">
      <c r="B1212" s="87">
        <v>31950000000</v>
      </c>
      <c r="C1212" s="87">
        <v>-13.184125999999999</v>
      </c>
    </row>
    <row r="1213" spans="2:3" x14ac:dyDescent="0.25">
      <c r="B1213" s="87">
        <v>32100000000</v>
      </c>
      <c r="C1213" s="87">
        <v>-13.725293000000001</v>
      </c>
    </row>
    <row r="1214" spans="2:3" x14ac:dyDescent="0.25">
      <c r="B1214" s="87">
        <v>32250000000</v>
      </c>
      <c r="C1214" s="87">
        <v>-13.857578999999999</v>
      </c>
    </row>
    <row r="1215" spans="2:3" x14ac:dyDescent="0.25">
      <c r="B1215" s="87">
        <v>32400000000</v>
      </c>
      <c r="C1215" s="87">
        <v>-13.65602</v>
      </c>
    </row>
    <row r="1216" spans="2:3" x14ac:dyDescent="0.25">
      <c r="B1216" s="87">
        <v>32550000000</v>
      </c>
      <c r="C1216" s="87">
        <v>-13.600377</v>
      </c>
    </row>
    <row r="1217" spans="2:3" x14ac:dyDescent="0.25">
      <c r="B1217" s="87">
        <v>32700000000</v>
      </c>
      <c r="C1217" s="87">
        <v>-13.496950999999999</v>
      </c>
    </row>
    <row r="1218" spans="2:3" x14ac:dyDescent="0.25">
      <c r="B1218" s="87">
        <v>32850000000</v>
      </c>
      <c r="C1218" s="87">
        <v>-13.408338000000001</v>
      </c>
    </row>
    <row r="1219" spans="2:3" x14ac:dyDescent="0.25">
      <c r="B1219" s="87">
        <v>33000000000</v>
      </c>
      <c r="C1219" s="87">
        <v>-13.305016999999999</v>
      </c>
    </row>
    <row r="1220" spans="2:3" x14ac:dyDescent="0.25">
      <c r="B1220" s="87">
        <v>33150000000</v>
      </c>
      <c r="C1220" s="87">
        <v>-13.293122</v>
      </c>
    </row>
    <row r="1221" spans="2:3" x14ac:dyDescent="0.25">
      <c r="B1221" s="87">
        <v>33300000000</v>
      </c>
      <c r="C1221" s="87">
        <v>-13.172207999999999</v>
      </c>
    </row>
    <row r="1222" spans="2:3" x14ac:dyDescent="0.25">
      <c r="B1222" s="87">
        <v>33450000000</v>
      </c>
      <c r="C1222" s="87">
        <v>-13.328500999999999</v>
      </c>
    </row>
    <row r="1223" spans="2:3" x14ac:dyDescent="0.25">
      <c r="B1223" s="87">
        <v>33600000000</v>
      </c>
      <c r="C1223" s="87">
        <v>-13.395467</v>
      </c>
    </row>
    <row r="1224" spans="2:3" x14ac:dyDescent="0.25">
      <c r="B1224" s="87">
        <v>33750000000</v>
      </c>
      <c r="C1224" s="87">
        <v>-13.559305999999999</v>
      </c>
    </row>
    <row r="1225" spans="2:3" x14ac:dyDescent="0.25">
      <c r="B1225" s="87">
        <v>33900000000</v>
      </c>
      <c r="C1225" s="87">
        <v>-13.647121</v>
      </c>
    </row>
    <row r="1226" spans="2:3" x14ac:dyDescent="0.25">
      <c r="B1226" s="87">
        <v>34050000000</v>
      </c>
      <c r="C1226" s="87">
        <v>-13.823827</v>
      </c>
    </row>
    <row r="1227" spans="2:3" x14ac:dyDescent="0.25">
      <c r="B1227" s="87">
        <v>34200000000</v>
      </c>
      <c r="C1227" s="87">
        <v>-13.938338999999999</v>
      </c>
    </row>
    <row r="1228" spans="2:3" x14ac:dyDescent="0.25">
      <c r="B1228" s="87">
        <v>34350000000</v>
      </c>
      <c r="C1228" s="87">
        <v>-14.140336</v>
      </c>
    </row>
    <row r="1229" spans="2:3" x14ac:dyDescent="0.25">
      <c r="B1229" s="87">
        <v>34500000000</v>
      </c>
      <c r="C1229" s="87">
        <v>-14.323547</v>
      </c>
    </row>
    <row r="1230" spans="2:3" x14ac:dyDescent="0.25">
      <c r="B1230" s="87">
        <v>34650000000</v>
      </c>
      <c r="C1230" s="87">
        <v>-13.998331</v>
      </c>
    </row>
    <row r="1231" spans="2:3" x14ac:dyDescent="0.25">
      <c r="B1231" s="87">
        <v>34800000000</v>
      </c>
      <c r="C1231" s="87">
        <v>-13.904463</v>
      </c>
    </row>
    <row r="1232" spans="2:3" x14ac:dyDescent="0.25">
      <c r="B1232" s="87">
        <v>34950000000</v>
      </c>
      <c r="C1232" s="87">
        <v>-13.926914999999999</v>
      </c>
    </row>
    <row r="1233" spans="2:3" x14ac:dyDescent="0.25">
      <c r="B1233" s="87">
        <v>35100000000</v>
      </c>
      <c r="C1233" s="87">
        <v>-13.940605</v>
      </c>
    </row>
    <row r="1234" spans="2:3" x14ac:dyDescent="0.25">
      <c r="B1234" s="87">
        <v>35250000000</v>
      </c>
      <c r="C1234" s="87">
        <v>-14.266109</v>
      </c>
    </row>
    <row r="1235" spans="2:3" x14ac:dyDescent="0.25">
      <c r="B1235" s="87">
        <v>35400000000</v>
      </c>
      <c r="C1235" s="87">
        <v>-14.713958999999999</v>
      </c>
    </row>
    <row r="1236" spans="2:3" x14ac:dyDescent="0.25">
      <c r="B1236" s="87">
        <v>35550000000</v>
      </c>
      <c r="C1236" s="87">
        <v>-15.700282</v>
      </c>
    </row>
    <row r="1237" spans="2:3" x14ac:dyDescent="0.25">
      <c r="B1237" s="87">
        <v>35700000000</v>
      </c>
      <c r="C1237" s="87">
        <v>-16.393881</v>
      </c>
    </row>
    <row r="1238" spans="2:3" x14ac:dyDescent="0.25">
      <c r="B1238" s="87">
        <v>35850000000</v>
      </c>
      <c r="C1238" s="87">
        <v>-19.016289</v>
      </c>
    </row>
    <row r="1239" spans="2:3" x14ac:dyDescent="0.25">
      <c r="B1239" s="87">
        <v>36000000000</v>
      </c>
      <c r="C1239" s="87">
        <v>-22.059366000000001</v>
      </c>
    </row>
    <row r="1240" spans="2:3" x14ac:dyDescent="0.25">
      <c r="B1240" s="87" t="s">
        <v>21</v>
      </c>
    </row>
    <row r="1243" spans="2:3" x14ac:dyDescent="0.25">
      <c r="B1243" s="87" t="s">
        <v>35</v>
      </c>
    </row>
    <row r="1244" spans="2:3" x14ac:dyDescent="0.25">
      <c r="B1244" s="87" t="s">
        <v>19</v>
      </c>
      <c r="C1244" s="87" t="s">
        <v>260</v>
      </c>
    </row>
    <row r="1245" spans="2:3" x14ac:dyDescent="0.25">
      <c r="B1245" s="87">
        <v>191000000</v>
      </c>
      <c r="C1245" s="87">
        <v>-53.727020000000003</v>
      </c>
    </row>
    <row r="1246" spans="2:3" x14ac:dyDescent="0.25">
      <c r="B1246" s="87">
        <v>270045000</v>
      </c>
      <c r="C1246" s="87">
        <v>-50.144568999999997</v>
      </c>
    </row>
    <row r="1247" spans="2:3" x14ac:dyDescent="0.25">
      <c r="B1247" s="87">
        <v>349090000</v>
      </c>
      <c r="C1247" s="87">
        <v>-45.101669000000001</v>
      </c>
    </row>
    <row r="1248" spans="2:3" x14ac:dyDescent="0.25">
      <c r="B1248" s="87">
        <v>428135000</v>
      </c>
      <c r="C1248" s="87">
        <v>-41.20438</v>
      </c>
    </row>
    <row r="1249" spans="2:3" x14ac:dyDescent="0.25">
      <c r="B1249" s="87">
        <v>507180000</v>
      </c>
      <c r="C1249" s="87">
        <v>-38.071742999999998</v>
      </c>
    </row>
    <row r="1250" spans="2:3" x14ac:dyDescent="0.25">
      <c r="B1250" s="87">
        <v>586225000</v>
      </c>
      <c r="C1250" s="87">
        <v>-35.679206999999998</v>
      </c>
    </row>
    <row r="1251" spans="2:3" x14ac:dyDescent="0.25">
      <c r="B1251" s="87">
        <v>665270000</v>
      </c>
      <c r="C1251" s="87">
        <v>-33.620972000000002</v>
      </c>
    </row>
    <row r="1252" spans="2:3" x14ac:dyDescent="0.25">
      <c r="B1252" s="87">
        <v>744315000</v>
      </c>
      <c r="C1252" s="87">
        <v>-31.790351999999999</v>
      </c>
    </row>
    <row r="1253" spans="2:3" x14ac:dyDescent="0.25">
      <c r="B1253" s="87">
        <v>823360000</v>
      </c>
      <c r="C1253" s="87">
        <v>-30.198238</v>
      </c>
    </row>
    <row r="1254" spans="2:3" x14ac:dyDescent="0.25">
      <c r="B1254" s="87">
        <v>902405000</v>
      </c>
      <c r="C1254" s="87">
        <v>-28.782574</v>
      </c>
    </row>
    <row r="1255" spans="2:3" x14ac:dyDescent="0.25">
      <c r="B1255" s="87">
        <v>981450000</v>
      </c>
      <c r="C1255" s="87">
        <v>-27.313469000000001</v>
      </c>
    </row>
    <row r="1256" spans="2:3" x14ac:dyDescent="0.25">
      <c r="B1256" s="87">
        <v>1060495000</v>
      </c>
      <c r="C1256" s="87">
        <v>-25.716913000000002</v>
      </c>
    </row>
    <row r="1257" spans="2:3" x14ac:dyDescent="0.25">
      <c r="B1257" s="87">
        <v>1139540000</v>
      </c>
      <c r="C1257" s="87">
        <v>-23.974073000000001</v>
      </c>
    </row>
    <row r="1258" spans="2:3" x14ac:dyDescent="0.25">
      <c r="B1258" s="87">
        <v>1218585000</v>
      </c>
      <c r="C1258" s="87">
        <v>-22.165201</v>
      </c>
    </row>
    <row r="1259" spans="2:3" x14ac:dyDescent="0.25">
      <c r="B1259" s="87">
        <v>1297630000</v>
      </c>
      <c r="C1259" s="87">
        <v>-20.335747000000001</v>
      </c>
    </row>
    <row r="1260" spans="2:3" x14ac:dyDescent="0.25">
      <c r="B1260" s="87">
        <v>1376675000</v>
      </c>
      <c r="C1260" s="87">
        <v>-18.469479</v>
      </c>
    </row>
    <row r="1261" spans="2:3" x14ac:dyDescent="0.25">
      <c r="B1261" s="87">
        <v>1455720000</v>
      </c>
      <c r="C1261" s="87">
        <v>-16.599889999999998</v>
      </c>
    </row>
    <row r="1262" spans="2:3" x14ac:dyDescent="0.25">
      <c r="B1262" s="87">
        <v>1534765000</v>
      </c>
      <c r="C1262" s="87">
        <v>-14.768558000000001</v>
      </c>
    </row>
    <row r="1263" spans="2:3" x14ac:dyDescent="0.25">
      <c r="B1263" s="87">
        <v>1613810000</v>
      </c>
      <c r="C1263" s="87">
        <v>-13.056312999999999</v>
      </c>
    </row>
    <row r="1264" spans="2:3" x14ac:dyDescent="0.25">
      <c r="B1264" s="87">
        <v>1692855000</v>
      </c>
      <c r="C1264" s="87">
        <v>-11.523206999999999</v>
      </c>
    </row>
    <row r="1265" spans="2:3" x14ac:dyDescent="0.25">
      <c r="B1265" s="87">
        <v>1771900000</v>
      </c>
      <c r="C1265" s="87">
        <v>-10.249879999999999</v>
      </c>
    </row>
    <row r="1266" spans="2:3" x14ac:dyDescent="0.25">
      <c r="B1266" s="87">
        <v>1850945000</v>
      </c>
      <c r="C1266" s="87">
        <v>-9.1916589999999996</v>
      </c>
    </row>
    <row r="1267" spans="2:3" x14ac:dyDescent="0.25">
      <c r="B1267" s="87">
        <v>1929990000</v>
      </c>
      <c r="C1267" s="87">
        <v>-8.4224958000000001</v>
      </c>
    </row>
    <row r="1268" spans="2:3" x14ac:dyDescent="0.25">
      <c r="B1268" s="87">
        <v>2009035000</v>
      </c>
      <c r="C1268" s="87">
        <v>-7.9101404999999998</v>
      </c>
    </row>
    <row r="1269" spans="2:3" x14ac:dyDescent="0.25">
      <c r="B1269" s="87">
        <v>2088080000</v>
      </c>
      <c r="C1269" s="87">
        <v>-7.6354337000000001</v>
      </c>
    </row>
    <row r="1270" spans="2:3" x14ac:dyDescent="0.25">
      <c r="B1270" s="87">
        <v>2167125000</v>
      </c>
      <c r="C1270" s="87">
        <v>-7.5798177999999998</v>
      </c>
    </row>
    <row r="1271" spans="2:3" x14ac:dyDescent="0.25">
      <c r="B1271" s="87">
        <v>2246170000</v>
      </c>
      <c r="C1271" s="87">
        <v>-7.6097856000000004</v>
      </c>
    </row>
    <row r="1272" spans="2:3" x14ac:dyDescent="0.25">
      <c r="B1272" s="87">
        <v>2325215000</v>
      </c>
      <c r="C1272" s="87">
        <v>-7.7089119000000004</v>
      </c>
    </row>
    <row r="1273" spans="2:3" x14ac:dyDescent="0.25">
      <c r="B1273" s="87">
        <v>2404260000</v>
      </c>
      <c r="C1273" s="87">
        <v>-7.7642955999999996</v>
      </c>
    </row>
    <row r="1274" spans="2:3" x14ac:dyDescent="0.25">
      <c r="B1274" s="87">
        <v>2483305000</v>
      </c>
      <c r="C1274" s="87">
        <v>-7.8483510000000001</v>
      </c>
    </row>
    <row r="1275" spans="2:3" x14ac:dyDescent="0.25">
      <c r="B1275" s="87">
        <v>2562350000</v>
      </c>
      <c r="C1275" s="87">
        <v>-7.9135938000000001</v>
      </c>
    </row>
    <row r="1276" spans="2:3" x14ac:dyDescent="0.25">
      <c r="B1276" s="87">
        <v>2641395000</v>
      </c>
      <c r="C1276" s="87">
        <v>-8.0173644999999993</v>
      </c>
    </row>
    <row r="1277" spans="2:3" x14ac:dyDescent="0.25">
      <c r="B1277" s="87">
        <v>2720440000</v>
      </c>
      <c r="C1277" s="87">
        <v>-8.1045513000000007</v>
      </c>
    </row>
    <row r="1278" spans="2:3" x14ac:dyDescent="0.25">
      <c r="B1278" s="87">
        <v>2799485000</v>
      </c>
      <c r="C1278" s="87">
        <v>-8.1859646000000001</v>
      </c>
    </row>
    <row r="1279" spans="2:3" x14ac:dyDescent="0.25">
      <c r="B1279" s="87">
        <v>2878530000</v>
      </c>
      <c r="C1279" s="87">
        <v>-8.2238197</v>
      </c>
    </row>
    <row r="1280" spans="2:3" x14ac:dyDescent="0.25">
      <c r="B1280" s="87">
        <v>2957575000</v>
      </c>
      <c r="C1280" s="87">
        <v>-8.2569885000000003</v>
      </c>
    </row>
    <row r="1281" spans="2:3" x14ac:dyDescent="0.25">
      <c r="B1281" s="87">
        <v>3036620000</v>
      </c>
      <c r="C1281" s="87">
        <v>-8.3074331000000008</v>
      </c>
    </row>
    <row r="1282" spans="2:3" x14ac:dyDescent="0.25">
      <c r="B1282" s="87">
        <v>3115665000</v>
      </c>
      <c r="C1282" s="87">
        <v>-8.3900585000000003</v>
      </c>
    </row>
    <row r="1283" spans="2:3" x14ac:dyDescent="0.25">
      <c r="B1283" s="87">
        <v>3194710000</v>
      </c>
      <c r="C1283" s="87">
        <v>-8.4598227000000001</v>
      </c>
    </row>
    <row r="1284" spans="2:3" x14ac:dyDescent="0.25">
      <c r="B1284" s="87">
        <v>3273755000</v>
      </c>
      <c r="C1284" s="87">
        <v>-8.5011282000000001</v>
      </c>
    </row>
    <row r="1285" spans="2:3" x14ac:dyDescent="0.25">
      <c r="B1285" s="87">
        <v>3352800000</v>
      </c>
      <c r="C1285" s="87">
        <v>-8.4958372000000004</v>
      </c>
    </row>
    <row r="1286" spans="2:3" x14ac:dyDescent="0.25">
      <c r="B1286" s="87">
        <v>3431845000</v>
      </c>
      <c r="C1286" s="87">
        <v>-8.4990158000000005</v>
      </c>
    </row>
    <row r="1287" spans="2:3" x14ac:dyDescent="0.25">
      <c r="B1287" s="87">
        <v>3510890000</v>
      </c>
      <c r="C1287" s="87">
        <v>-8.5368042000000006</v>
      </c>
    </row>
    <row r="1288" spans="2:3" x14ac:dyDescent="0.25">
      <c r="B1288" s="87">
        <v>3589935000</v>
      </c>
      <c r="C1288" s="87">
        <v>-8.5810089000000005</v>
      </c>
    </row>
    <row r="1289" spans="2:3" x14ac:dyDescent="0.25">
      <c r="B1289" s="87">
        <v>3668980000</v>
      </c>
      <c r="C1289" s="87">
        <v>-8.6017179000000006</v>
      </c>
    </row>
    <row r="1290" spans="2:3" x14ac:dyDescent="0.25">
      <c r="B1290" s="87">
        <v>3748025000</v>
      </c>
      <c r="C1290" s="87">
        <v>-8.6024054999999997</v>
      </c>
    </row>
    <row r="1291" spans="2:3" x14ac:dyDescent="0.25">
      <c r="B1291" s="87">
        <v>3827070000</v>
      </c>
      <c r="C1291" s="87">
        <v>-8.5978650999999999</v>
      </c>
    </row>
    <row r="1292" spans="2:3" x14ac:dyDescent="0.25">
      <c r="B1292" s="87">
        <v>3906115000</v>
      </c>
      <c r="C1292" s="87">
        <v>-8.6379365999999997</v>
      </c>
    </row>
    <row r="1293" spans="2:3" x14ac:dyDescent="0.25">
      <c r="B1293" s="87">
        <v>3985160000</v>
      </c>
      <c r="C1293" s="87">
        <v>-8.6682158000000005</v>
      </c>
    </row>
    <row r="1294" spans="2:3" x14ac:dyDescent="0.25">
      <c r="B1294" s="87">
        <v>4064205000</v>
      </c>
      <c r="C1294" s="87">
        <v>-8.6941366000000002</v>
      </c>
    </row>
    <row r="1295" spans="2:3" x14ac:dyDescent="0.25">
      <c r="B1295" s="87">
        <v>4143250000</v>
      </c>
      <c r="C1295" s="87">
        <v>-8.6908502999999993</v>
      </c>
    </row>
    <row r="1296" spans="2:3" x14ac:dyDescent="0.25">
      <c r="B1296" s="87">
        <v>4222295000</v>
      </c>
      <c r="C1296" s="87">
        <v>-8.6727343000000001</v>
      </c>
    </row>
    <row r="1297" spans="2:3" x14ac:dyDescent="0.25">
      <c r="B1297" s="87">
        <v>4301340000</v>
      </c>
      <c r="C1297" s="87">
        <v>-8.6930064999999992</v>
      </c>
    </row>
    <row r="1298" spans="2:3" x14ac:dyDescent="0.25">
      <c r="B1298" s="87">
        <v>4380385000</v>
      </c>
      <c r="C1298" s="87">
        <v>-8.8040828999999992</v>
      </c>
    </row>
    <row r="1299" spans="2:3" x14ac:dyDescent="0.25">
      <c r="B1299" s="87">
        <v>4459430000</v>
      </c>
      <c r="C1299" s="87">
        <v>-8.9452476999999995</v>
      </c>
    </row>
    <row r="1300" spans="2:3" x14ac:dyDescent="0.25">
      <c r="B1300" s="87">
        <v>4538475000</v>
      </c>
      <c r="C1300" s="87">
        <v>-9.0541915999999993</v>
      </c>
    </row>
    <row r="1301" spans="2:3" x14ac:dyDescent="0.25">
      <c r="B1301" s="87">
        <v>4617520000</v>
      </c>
      <c r="C1301" s="87">
        <v>-9.0874500000000005</v>
      </c>
    </row>
    <row r="1302" spans="2:3" x14ac:dyDescent="0.25">
      <c r="B1302" s="87">
        <v>4696565000</v>
      </c>
      <c r="C1302" s="87">
        <v>-9.1372833</v>
      </c>
    </row>
    <row r="1303" spans="2:3" x14ac:dyDescent="0.25">
      <c r="B1303" s="87">
        <v>4775610000</v>
      </c>
      <c r="C1303" s="87">
        <v>-9.2337264999999995</v>
      </c>
    </row>
    <row r="1304" spans="2:3" x14ac:dyDescent="0.25">
      <c r="B1304" s="87">
        <v>4854655000</v>
      </c>
      <c r="C1304" s="87">
        <v>-9.2903298999999997</v>
      </c>
    </row>
    <row r="1305" spans="2:3" x14ac:dyDescent="0.25">
      <c r="B1305" s="87">
        <v>4933700000</v>
      </c>
      <c r="C1305" s="87">
        <v>-9.3300905000000007</v>
      </c>
    </row>
    <row r="1306" spans="2:3" x14ac:dyDescent="0.25">
      <c r="B1306" s="87">
        <v>5012745000</v>
      </c>
      <c r="C1306" s="87">
        <v>-9.3416070999999992</v>
      </c>
    </row>
    <row r="1307" spans="2:3" x14ac:dyDescent="0.25">
      <c r="B1307" s="87">
        <v>5091790000</v>
      </c>
      <c r="C1307" s="87">
        <v>-9.3573979999999999</v>
      </c>
    </row>
    <row r="1308" spans="2:3" x14ac:dyDescent="0.25">
      <c r="B1308" s="87">
        <v>5170835000</v>
      </c>
      <c r="C1308" s="87">
        <v>-9.3658284999999992</v>
      </c>
    </row>
    <row r="1309" spans="2:3" x14ac:dyDescent="0.25">
      <c r="B1309" s="87">
        <v>5249880000</v>
      </c>
      <c r="C1309" s="87">
        <v>-9.3626242000000008</v>
      </c>
    </row>
    <row r="1310" spans="2:3" x14ac:dyDescent="0.25">
      <c r="B1310" s="87">
        <v>5328925000</v>
      </c>
      <c r="C1310" s="87">
        <v>-9.4015302999999992</v>
      </c>
    </row>
    <row r="1311" spans="2:3" x14ac:dyDescent="0.25">
      <c r="B1311" s="87">
        <v>5407970000</v>
      </c>
      <c r="C1311" s="87">
        <v>-9.4616041000000006</v>
      </c>
    </row>
    <row r="1312" spans="2:3" x14ac:dyDescent="0.25">
      <c r="B1312" s="87">
        <v>5487015000</v>
      </c>
      <c r="C1312" s="87">
        <v>-9.4723576999999999</v>
      </c>
    </row>
    <row r="1313" spans="2:3" x14ac:dyDescent="0.25">
      <c r="B1313" s="87">
        <v>5566060000</v>
      </c>
      <c r="C1313" s="87">
        <v>-9.4578304000000006</v>
      </c>
    </row>
    <row r="1314" spans="2:3" x14ac:dyDescent="0.25">
      <c r="B1314" s="87">
        <v>5645105000</v>
      </c>
      <c r="C1314" s="87">
        <v>-9.4341554999999993</v>
      </c>
    </row>
    <row r="1315" spans="2:3" x14ac:dyDescent="0.25">
      <c r="B1315" s="87">
        <v>5724150000</v>
      </c>
      <c r="C1315" s="87">
        <v>-9.4640731999999996</v>
      </c>
    </row>
    <row r="1316" spans="2:3" x14ac:dyDescent="0.25">
      <c r="B1316" s="87">
        <v>5803195000</v>
      </c>
      <c r="C1316" s="87">
        <v>-9.5754318000000005</v>
      </c>
    </row>
    <row r="1317" spans="2:3" x14ac:dyDescent="0.25">
      <c r="B1317" s="87">
        <v>5882240000</v>
      </c>
      <c r="C1317" s="87">
        <v>-9.6240939999999995</v>
      </c>
    </row>
    <row r="1318" spans="2:3" x14ac:dyDescent="0.25">
      <c r="B1318" s="87">
        <v>5961285000</v>
      </c>
      <c r="C1318" s="87">
        <v>-9.6100320999999997</v>
      </c>
    </row>
    <row r="1319" spans="2:3" x14ac:dyDescent="0.25">
      <c r="B1319" s="87">
        <v>6040330000</v>
      </c>
      <c r="C1319" s="87">
        <v>-9.5198649999999994</v>
      </c>
    </row>
    <row r="1320" spans="2:3" x14ac:dyDescent="0.25">
      <c r="B1320" s="87">
        <v>6119375000</v>
      </c>
      <c r="C1320" s="87">
        <v>-9.5278186999999992</v>
      </c>
    </row>
    <row r="1321" spans="2:3" x14ac:dyDescent="0.25">
      <c r="B1321" s="87">
        <v>6198420000</v>
      </c>
      <c r="C1321" s="87">
        <v>-9.6271609999999992</v>
      </c>
    </row>
    <row r="1322" spans="2:3" x14ac:dyDescent="0.25">
      <c r="B1322" s="87">
        <v>6277465000</v>
      </c>
      <c r="C1322" s="87">
        <v>-9.6777543999999995</v>
      </c>
    </row>
    <row r="1323" spans="2:3" x14ac:dyDescent="0.25">
      <c r="B1323" s="87">
        <v>6356510000</v>
      </c>
      <c r="C1323" s="87">
        <v>-9.6729813</v>
      </c>
    </row>
    <row r="1324" spans="2:3" x14ac:dyDescent="0.25">
      <c r="B1324" s="87">
        <v>6435555000</v>
      </c>
      <c r="C1324" s="87">
        <v>-9.6683874000000003</v>
      </c>
    </row>
    <row r="1325" spans="2:3" x14ac:dyDescent="0.25">
      <c r="B1325" s="87">
        <v>6514600000</v>
      </c>
      <c r="C1325" s="87">
        <v>-9.6818007999999995</v>
      </c>
    </row>
    <row r="1326" spans="2:3" x14ac:dyDescent="0.25">
      <c r="B1326" s="87">
        <v>6593645000</v>
      </c>
      <c r="C1326" s="87">
        <v>-9.7537307999999996</v>
      </c>
    </row>
    <row r="1327" spans="2:3" x14ac:dyDescent="0.25">
      <c r="B1327" s="87">
        <v>6672690000</v>
      </c>
      <c r="C1327" s="87">
        <v>-9.7971611000000003</v>
      </c>
    </row>
    <row r="1328" spans="2:3" x14ac:dyDescent="0.25">
      <c r="B1328" s="87">
        <v>6751735000</v>
      </c>
      <c r="C1328" s="87">
        <v>-9.8275404000000002</v>
      </c>
    </row>
    <row r="1329" spans="2:3" x14ac:dyDescent="0.25">
      <c r="B1329" s="87">
        <v>6830780000</v>
      </c>
      <c r="C1329" s="87">
        <v>-9.8319960000000002</v>
      </c>
    </row>
    <row r="1330" spans="2:3" x14ac:dyDescent="0.25">
      <c r="B1330" s="87">
        <v>6909825000</v>
      </c>
      <c r="C1330" s="87">
        <v>-9.8462514999999993</v>
      </c>
    </row>
    <row r="1331" spans="2:3" x14ac:dyDescent="0.25">
      <c r="B1331" s="87">
        <v>6988870000</v>
      </c>
      <c r="C1331" s="87">
        <v>-9.8909310999999995</v>
      </c>
    </row>
    <row r="1332" spans="2:3" x14ac:dyDescent="0.25">
      <c r="B1332" s="87">
        <v>7067915000</v>
      </c>
      <c r="C1332" s="87">
        <v>-9.9633398</v>
      </c>
    </row>
    <row r="1333" spans="2:3" x14ac:dyDescent="0.25">
      <c r="B1333" s="87">
        <v>7146960000</v>
      </c>
      <c r="C1333" s="87">
        <v>-10.031681000000001</v>
      </c>
    </row>
    <row r="1334" spans="2:3" x14ac:dyDescent="0.25">
      <c r="B1334" s="87">
        <v>7226005000</v>
      </c>
      <c r="C1334" s="87">
        <v>-10.093890999999999</v>
      </c>
    </row>
    <row r="1335" spans="2:3" x14ac:dyDescent="0.25">
      <c r="B1335" s="87">
        <v>7305050000</v>
      </c>
      <c r="C1335" s="87">
        <v>-10.096693999999999</v>
      </c>
    </row>
    <row r="1336" spans="2:3" x14ac:dyDescent="0.25">
      <c r="B1336" s="87">
        <v>7384095000</v>
      </c>
      <c r="C1336" s="87">
        <v>-10.17182</v>
      </c>
    </row>
    <row r="1337" spans="2:3" x14ac:dyDescent="0.25">
      <c r="B1337" s="87">
        <v>7463140000</v>
      </c>
      <c r="C1337" s="87">
        <v>-10.349622</v>
      </c>
    </row>
    <row r="1338" spans="2:3" x14ac:dyDescent="0.25">
      <c r="B1338" s="87">
        <v>7542185000</v>
      </c>
      <c r="C1338" s="87">
        <v>-10.530548</v>
      </c>
    </row>
    <row r="1339" spans="2:3" x14ac:dyDescent="0.25">
      <c r="B1339" s="87">
        <v>7621230000</v>
      </c>
      <c r="C1339" s="87">
        <v>-10.673556</v>
      </c>
    </row>
    <row r="1340" spans="2:3" x14ac:dyDescent="0.25">
      <c r="B1340" s="87">
        <v>7700275000</v>
      </c>
      <c r="C1340" s="87">
        <v>-10.752905999999999</v>
      </c>
    </row>
    <row r="1341" spans="2:3" x14ac:dyDescent="0.25">
      <c r="B1341" s="87">
        <v>7779320000</v>
      </c>
      <c r="C1341" s="87">
        <v>-10.809011</v>
      </c>
    </row>
    <row r="1342" spans="2:3" x14ac:dyDescent="0.25">
      <c r="B1342" s="87">
        <v>7858365000</v>
      </c>
      <c r="C1342" s="87">
        <v>-10.8774</v>
      </c>
    </row>
    <row r="1343" spans="2:3" x14ac:dyDescent="0.25">
      <c r="B1343" s="87">
        <v>7937410000</v>
      </c>
      <c r="C1343" s="87">
        <v>-10.944858</v>
      </c>
    </row>
    <row r="1344" spans="2:3" x14ac:dyDescent="0.25">
      <c r="B1344" s="87">
        <v>8016455000</v>
      </c>
      <c r="C1344" s="87">
        <v>-11.036049999999999</v>
      </c>
    </row>
    <row r="1345" spans="2:3" x14ac:dyDescent="0.25">
      <c r="B1345" s="87">
        <v>8095500000</v>
      </c>
      <c r="C1345" s="87">
        <v>-11.027754</v>
      </c>
    </row>
    <row r="1346" spans="2:3" x14ac:dyDescent="0.25">
      <c r="B1346" s="87">
        <v>8174545000</v>
      </c>
      <c r="C1346" s="87">
        <v>-11.051328</v>
      </c>
    </row>
    <row r="1347" spans="2:3" x14ac:dyDescent="0.25">
      <c r="B1347" s="87">
        <v>8253590000</v>
      </c>
      <c r="C1347" s="87">
        <v>-11.009251000000001</v>
      </c>
    </row>
    <row r="1348" spans="2:3" x14ac:dyDescent="0.25">
      <c r="B1348" s="87">
        <v>8332635000</v>
      </c>
      <c r="C1348" s="87">
        <v>-10.993159</v>
      </c>
    </row>
    <row r="1349" spans="2:3" x14ac:dyDescent="0.25">
      <c r="B1349" s="87">
        <v>8411680000</v>
      </c>
      <c r="C1349" s="87">
        <v>-10.998668</v>
      </c>
    </row>
    <row r="1350" spans="2:3" x14ac:dyDescent="0.25">
      <c r="B1350" s="87">
        <v>8490725000</v>
      </c>
      <c r="C1350" s="87">
        <v>-10.979073</v>
      </c>
    </row>
    <row r="1351" spans="2:3" x14ac:dyDescent="0.25">
      <c r="B1351" s="87">
        <v>8569770000</v>
      </c>
      <c r="C1351" s="87">
        <v>-10.969303</v>
      </c>
    </row>
    <row r="1352" spans="2:3" x14ac:dyDescent="0.25">
      <c r="B1352" s="87">
        <v>8648815000</v>
      </c>
      <c r="C1352" s="87">
        <v>-10.931012000000001</v>
      </c>
    </row>
    <row r="1353" spans="2:3" x14ac:dyDescent="0.25">
      <c r="B1353" s="87">
        <v>8727860000</v>
      </c>
      <c r="C1353" s="87">
        <v>-10.854706999999999</v>
      </c>
    </row>
    <row r="1354" spans="2:3" x14ac:dyDescent="0.25">
      <c r="B1354" s="87">
        <v>8806905000</v>
      </c>
      <c r="C1354" s="87">
        <v>-10.798831</v>
      </c>
    </row>
    <row r="1355" spans="2:3" x14ac:dyDescent="0.25">
      <c r="B1355" s="87">
        <v>8885950000</v>
      </c>
      <c r="C1355" s="87">
        <v>-10.712614</v>
      </c>
    </row>
    <row r="1356" spans="2:3" x14ac:dyDescent="0.25">
      <c r="B1356" s="87">
        <v>8964995000</v>
      </c>
      <c r="C1356" s="87">
        <v>-10.725752</v>
      </c>
    </row>
    <row r="1357" spans="2:3" x14ac:dyDescent="0.25">
      <c r="B1357" s="87">
        <v>9044040000</v>
      </c>
      <c r="C1357" s="87">
        <v>-10.662107000000001</v>
      </c>
    </row>
    <row r="1358" spans="2:3" x14ac:dyDescent="0.25">
      <c r="B1358" s="87">
        <v>9123085000</v>
      </c>
      <c r="C1358" s="87">
        <v>-10.584474999999999</v>
      </c>
    </row>
    <row r="1359" spans="2:3" x14ac:dyDescent="0.25">
      <c r="B1359" s="87">
        <v>9202130000</v>
      </c>
      <c r="C1359" s="87">
        <v>-10.523745</v>
      </c>
    </row>
    <row r="1360" spans="2:3" x14ac:dyDescent="0.25">
      <c r="B1360" s="87">
        <v>9281175000</v>
      </c>
      <c r="C1360" s="87">
        <v>-10.469315999999999</v>
      </c>
    </row>
    <row r="1361" spans="2:3" x14ac:dyDescent="0.25">
      <c r="B1361" s="87">
        <v>9360220000</v>
      </c>
      <c r="C1361" s="87">
        <v>-10.462854</v>
      </c>
    </row>
    <row r="1362" spans="2:3" x14ac:dyDescent="0.25">
      <c r="B1362" s="87">
        <v>9439265000</v>
      </c>
      <c r="C1362" s="87">
        <v>-10.462071</v>
      </c>
    </row>
    <row r="1363" spans="2:3" x14ac:dyDescent="0.25">
      <c r="B1363" s="87">
        <v>9518310000</v>
      </c>
      <c r="C1363" s="87">
        <v>-10.460406000000001</v>
      </c>
    </row>
    <row r="1364" spans="2:3" x14ac:dyDescent="0.25">
      <c r="B1364" s="87">
        <v>9597355000</v>
      </c>
      <c r="C1364" s="87">
        <v>-10.417759999999999</v>
      </c>
    </row>
    <row r="1365" spans="2:3" x14ac:dyDescent="0.25">
      <c r="B1365" s="87">
        <v>9676400000</v>
      </c>
      <c r="C1365" s="87">
        <v>-10.366747</v>
      </c>
    </row>
    <row r="1366" spans="2:3" x14ac:dyDescent="0.25">
      <c r="B1366" s="87">
        <v>9755445000</v>
      </c>
      <c r="C1366" s="87">
        <v>-10.382546</v>
      </c>
    </row>
    <row r="1367" spans="2:3" x14ac:dyDescent="0.25">
      <c r="B1367" s="87">
        <v>9834490000</v>
      </c>
      <c r="C1367" s="87">
        <v>-10.354933000000001</v>
      </c>
    </row>
    <row r="1368" spans="2:3" x14ac:dyDescent="0.25">
      <c r="B1368" s="87">
        <v>9913535000</v>
      </c>
      <c r="C1368" s="87">
        <v>-10.36032</v>
      </c>
    </row>
    <row r="1369" spans="2:3" x14ac:dyDescent="0.25">
      <c r="B1369" s="87">
        <v>9992580000</v>
      </c>
      <c r="C1369" s="87">
        <v>-10.340737000000001</v>
      </c>
    </row>
    <row r="1370" spans="2:3" x14ac:dyDescent="0.25">
      <c r="B1370" s="87">
        <v>10071625000</v>
      </c>
      <c r="C1370" s="87">
        <v>-10.301523</v>
      </c>
    </row>
    <row r="1371" spans="2:3" x14ac:dyDescent="0.25">
      <c r="B1371" s="87">
        <v>10150670000</v>
      </c>
      <c r="C1371" s="87">
        <v>-10.276403</v>
      </c>
    </row>
    <row r="1372" spans="2:3" x14ac:dyDescent="0.25">
      <c r="B1372" s="87">
        <v>10229715000</v>
      </c>
      <c r="C1372" s="87">
        <v>-10.262760999999999</v>
      </c>
    </row>
    <row r="1373" spans="2:3" x14ac:dyDescent="0.25">
      <c r="B1373" s="87">
        <v>10308760000</v>
      </c>
      <c r="C1373" s="87">
        <v>-10.285978999999999</v>
      </c>
    </row>
    <row r="1374" spans="2:3" x14ac:dyDescent="0.25">
      <c r="B1374" s="87">
        <v>10387805000</v>
      </c>
      <c r="C1374" s="87">
        <v>-10.260619999999999</v>
      </c>
    </row>
    <row r="1375" spans="2:3" x14ac:dyDescent="0.25">
      <c r="B1375" s="87">
        <v>10466850000</v>
      </c>
      <c r="C1375" s="87">
        <v>-10.227157999999999</v>
      </c>
    </row>
    <row r="1376" spans="2:3" x14ac:dyDescent="0.25">
      <c r="B1376" s="87">
        <v>10545895000</v>
      </c>
      <c r="C1376" s="87">
        <v>-10.20438</v>
      </c>
    </row>
    <row r="1377" spans="2:3" x14ac:dyDescent="0.25">
      <c r="B1377" s="87">
        <v>10624940000</v>
      </c>
      <c r="C1377" s="87">
        <v>-10.227624</v>
      </c>
    </row>
    <row r="1378" spans="2:3" x14ac:dyDescent="0.25">
      <c r="B1378" s="87">
        <v>10703985000</v>
      </c>
      <c r="C1378" s="87">
        <v>-10.233317</v>
      </c>
    </row>
    <row r="1379" spans="2:3" x14ac:dyDescent="0.25">
      <c r="B1379" s="87">
        <v>10783030000</v>
      </c>
      <c r="C1379" s="87">
        <v>-10.295234000000001</v>
      </c>
    </row>
    <row r="1380" spans="2:3" x14ac:dyDescent="0.25">
      <c r="B1380" s="87">
        <v>10862075000</v>
      </c>
      <c r="C1380" s="87">
        <v>-10.307447</v>
      </c>
    </row>
    <row r="1381" spans="2:3" x14ac:dyDescent="0.25">
      <c r="B1381" s="87">
        <v>10941120000</v>
      </c>
      <c r="C1381" s="87">
        <v>-10.350039000000001</v>
      </c>
    </row>
    <row r="1382" spans="2:3" x14ac:dyDescent="0.25">
      <c r="B1382" s="87">
        <v>11020165000</v>
      </c>
      <c r="C1382" s="87">
        <v>-10.405936000000001</v>
      </c>
    </row>
    <row r="1383" spans="2:3" x14ac:dyDescent="0.25">
      <c r="B1383" s="87">
        <v>11099210000</v>
      </c>
      <c r="C1383" s="87">
        <v>-10.407921</v>
      </c>
    </row>
    <row r="1384" spans="2:3" x14ac:dyDescent="0.25">
      <c r="B1384" s="87">
        <v>11178255000</v>
      </c>
      <c r="C1384" s="87">
        <v>-10.474259</v>
      </c>
    </row>
    <row r="1385" spans="2:3" x14ac:dyDescent="0.25">
      <c r="B1385" s="87">
        <v>11257300000</v>
      </c>
      <c r="C1385" s="87">
        <v>-10.481719</v>
      </c>
    </row>
    <row r="1386" spans="2:3" x14ac:dyDescent="0.25">
      <c r="B1386" s="87">
        <v>11336345000</v>
      </c>
      <c r="C1386" s="87">
        <v>-10.610900000000001</v>
      </c>
    </row>
    <row r="1387" spans="2:3" x14ac:dyDescent="0.25">
      <c r="B1387" s="87">
        <v>11415390000</v>
      </c>
      <c r="C1387" s="87">
        <v>-10.697167</v>
      </c>
    </row>
    <row r="1388" spans="2:3" x14ac:dyDescent="0.25">
      <c r="B1388" s="87">
        <v>11494435000</v>
      </c>
      <c r="C1388" s="87">
        <v>-10.778091999999999</v>
      </c>
    </row>
    <row r="1389" spans="2:3" x14ac:dyDescent="0.25">
      <c r="B1389" s="87">
        <v>11573480000</v>
      </c>
      <c r="C1389" s="87">
        <v>-10.918844</v>
      </c>
    </row>
    <row r="1390" spans="2:3" x14ac:dyDescent="0.25">
      <c r="B1390" s="87">
        <v>11652525000</v>
      </c>
      <c r="C1390" s="87">
        <v>-11.053077</v>
      </c>
    </row>
    <row r="1391" spans="2:3" x14ac:dyDescent="0.25">
      <c r="B1391" s="87">
        <v>11731570000</v>
      </c>
      <c r="C1391" s="87">
        <v>-11.249941</v>
      </c>
    </row>
    <row r="1392" spans="2:3" x14ac:dyDescent="0.25">
      <c r="B1392" s="87">
        <v>11810615000</v>
      </c>
      <c r="C1392" s="87">
        <v>-11.443258999999999</v>
      </c>
    </row>
    <row r="1393" spans="2:3" x14ac:dyDescent="0.25">
      <c r="B1393" s="87">
        <v>11889660000</v>
      </c>
      <c r="C1393" s="87">
        <v>-11.702555</v>
      </c>
    </row>
    <row r="1394" spans="2:3" x14ac:dyDescent="0.25">
      <c r="B1394" s="87">
        <v>11968705000</v>
      </c>
      <c r="C1394" s="87">
        <v>-11.970060999999999</v>
      </c>
    </row>
    <row r="1395" spans="2:3" x14ac:dyDescent="0.25">
      <c r="B1395" s="87">
        <v>12047750000</v>
      </c>
      <c r="C1395" s="87">
        <v>-12.272570999999999</v>
      </c>
    </row>
    <row r="1396" spans="2:3" x14ac:dyDescent="0.25">
      <c r="B1396" s="87">
        <v>12126795000</v>
      </c>
      <c r="C1396" s="87">
        <v>-12.640205</v>
      </c>
    </row>
    <row r="1397" spans="2:3" x14ac:dyDescent="0.25">
      <c r="B1397" s="87">
        <v>12205840000</v>
      </c>
      <c r="C1397" s="87">
        <v>-13.078944999999999</v>
      </c>
    </row>
    <row r="1398" spans="2:3" x14ac:dyDescent="0.25">
      <c r="B1398" s="87">
        <v>12284885000</v>
      </c>
      <c r="C1398" s="87">
        <v>-13.545893</v>
      </c>
    </row>
    <row r="1399" spans="2:3" x14ac:dyDescent="0.25">
      <c r="B1399" s="87">
        <v>12363930000</v>
      </c>
      <c r="C1399" s="87">
        <v>-14.056621</v>
      </c>
    </row>
    <row r="1400" spans="2:3" x14ac:dyDescent="0.25">
      <c r="B1400" s="87">
        <v>12442975000</v>
      </c>
      <c r="C1400" s="87">
        <v>-14.65521</v>
      </c>
    </row>
    <row r="1401" spans="2:3" x14ac:dyDescent="0.25">
      <c r="B1401" s="87">
        <v>12522020000</v>
      </c>
      <c r="C1401" s="87">
        <v>-15.325806</v>
      </c>
    </row>
    <row r="1402" spans="2:3" x14ac:dyDescent="0.25">
      <c r="B1402" s="87">
        <v>12601065000</v>
      </c>
      <c r="C1402" s="87">
        <v>-16.053234</v>
      </c>
    </row>
    <row r="1403" spans="2:3" x14ac:dyDescent="0.25">
      <c r="B1403" s="87">
        <v>12680110000</v>
      </c>
      <c r="C1403" s="87">
        <v>-16.960526000000002</v>
      </c>
    </row>
    <row r="1404" spans="2:3" x14ac:dyDescent="0.25">
      <c r="B1404" s="87">
        <v>12759155000</v>
      </c>
      <c r="C1404" s="87">
        <v>-18.024909999999998</v>
      </c>
    </row>
    <row r="1405" spans="2:3" x14ac:dyDescent="0.25">
      <c r="B1405" s="87">
        <v>12838200000</v>
      </c>
      <c r="C1405" s="87">
        <v>-19.146270999999999</v>
      </c>
    </row>
    <row r="1406" spans="2:3" x14ac:dyDescent="0.25">
      <c r="B1406" s="87">
        <v>12917245000</v>
      </c>
      <c r="C1406" s="87">
        <v>-20.248259999999998</v>
      </c>
    </row>
    <row r="1407" spans="2:3" x14ac:dyDescent="0.25">
      <c r="B1407" s="87">
        <v>12996290000</v>
      </c>
      <c r="C1407" s="87">
        <v>-21.320952999999999</v>
      </c>
    </row>
    <row r="1408" spans="2:3" x14ac:dyDescent="0.25">
      <c r="B1408" s="87">
        <v>13075335000</v>
      </c>
      <c r="C1408" s="87">
        <v>-22.343304</v>
      </c>
    </row>
    <row r="1409" spans="2:3" x14ac:dyDescent="0.25">
      <c r="B1409" s="87">
        <v>13154380000</v>
      </c>
      <c r="C1409" s="87">
        <v>-23.213238</v>
      </c>
    </row>
    <row r="1410" spans="2:3" x14ac:dyDescent="0.25">
      <c r="B1410" s="87">
        <v>13233425000</v>
      </c>
      <c r="C1410" s="87">
        <v>-23.869654000000001</v>
      </c>
    </row>
    <row r="1411" spans="2:3" x14ac:dyDescent="0.25">
      <c r="B1411" s="87">
        <v>13312470000</v>
      </c>
      <c r="C1411" s="87">
        <v>-24.494774</v>
      </c>
    </row>
    <row r="1412" spans="2:3" x14ac:dyDescent="0.25">
      <c r="B1412" s="87">
        <v>13391515000</v>
      </c>
      <c r="C1412" s="87">
        <v>-25.129176999999999</v>
      </c>
    </row>
    <row r="1413" spans="2:3" x14ac:dyDescent="0.25">
      <c r="B1413" s="87">
        <v>13470560000</v>
      </c>
      <c r="C1413" s="87">
        <v>-26.003015999999999</v>
      </c>
    </row>
    <row r="1414" spans="2:3" x14ac:dyDescent="0.25">
      <c r="B1414" s="87">
        <v>13549605000</v>
      </c>
      <c r="C1414" s="87">
        <v>-27.014130000000002</v>
      </c>
    </row>
    <row r="1415" spans="2:3" x14ac:dyDescent="0.25">
      <c r="B1415" s="87">
        <v>13628650000</v>
      </c>
      <c r="C1415" s="87">
        <v>-28.055627999999999</v>
      </c>
    </row>
    <row r="1416" spans="2:3" x14ac:dyDescent="0.25">
      <c r="B1416" s="87">
        <v>13707695000</v>
      </c>
      <c r="C1416" s="87">
        <v>-29.325209000000001</v>
      </c>
    </row>
    <row r="1417" spans="2:3" x14ac:dyDescent="0.25">
      <c r="B1417" s="87">
        <v>13786740000</v>
      </c>
      <c r="C1417" s="87">
        <v>-30.945784</v>
      </c>
    </row>
    <row r="1418" spans="2:3" x14ac:dyDescent="0.25">
      <c r="B1418" s="87">
        <v>13865785000</v>
      </c>
      <c r="C1418" s="87">
        <v>-32.733559</v>
      </c>
    </row>
    <row r="1419" spans="2:3" x14ac:dyDescent="0.25">
      <c r="B1419" s="87">
        <v>13944830000</v>
      </c>
      <c r="C1419" s="87">
        <v>-34.698943999999997</v>
      </c>
    </row>
    <row r="1420" spans="2:3" x14ac:dyDescent="0.25">
      <c r="B1420" s="87">
        <v>14023875000</v>
      </c>
      <c r="C1420" s="87">
        <v>-36.886009000000001</v>
      </c>
    </row>
    <row r="1421" spans="2:3" x14ac:dyDescent="0.25">
      <c r="B1421" s="87">
        <v>14102920000</v>
      </c>
      <c r="C1421" s="87">
        <v>-39.077838999999997</v>
      </c>
    </row>
    <row r="1422" spans="2:3" x14ac:dyDescent="0.25">
      <c r="B1422" s="87">
        <v>14181965000</v>
      </c>
      <c r="C1422" s="87">
        <v>-41.219588999999999</v>
      </c>
    </row>
    <row r="1423" spans="2:3" x14ac:dyDescent="0.25">
      <c r="B1423" s="87">
        <v>14261010000</v>
      </c>
      <c r="C1423" s="87">
        <v>-43.081482000000001</v>
      </c>
    </row>
    <row r="1424" spans="2:3" x14ac:dyDescent="0.25">
      <c r="B1424" s="87">
        <v>14340055000</v>
      </c>
      <c r="C1424" s="87">
        <v>-44.797111999999998</v>
      </c>
    </row>
    <row r="1425" spans="2:3" x14ac:dyDescent="0.25">
      <c r="B1425" s="87">
        <v>14419100000</v>
      </c>
      <c r="C1425" s="87">
        <v>-46.312103</v>
      </c>
    </row>
    <row r="1426" spans="2:3" x14ac:dyDescent="0.25">
      <c r="B1426" s="87">
        <v>14498145000</v>
      </c>
      <c r="C1426" s="87">
        <v>-47.490611999999999</v>
      </c>
    </row>
    <row r="1427" spans="2:3" x14ac:dyDescent="0.25">
      <c r="B1427" s="87">
        <v>14577190000</v>
      </c>
      <c r="C1427" s="87">
        <v>-48.538525</v>
      </c>
    </row>
    <row r="1428" spans="2:3" x14ac:dyDescent="0.25">
      <c r="B1428" s="87">
        <v>14656235000</v>
      </c>
      <c r="C1428" s="87">
        <v>-49.115932000000001</v>
      </c>
    </row>
    <row r="1429" spans="2:3" x14ac:dyDescent="0.25">
      <c r="B1429" s="87">
        <v>14735280000</v>
      </c>
      <c r="C1429" s="87">
        <v>-49.398437999999999</v>
      </c>
    </row>
    <row r="1430" spans="2:3" x14ac:dyDescent="0.25">
      <c r="B1430" s="87">
        <v>14814325000</v>
      </c>
      <c r="C1430" s="87">
        <v>-49.286754999999999</v>
      </c>
    </row>
    <row r="1431" spans="2:3" x14ac:dyDescent="0.25">
      <c r="B1431" s="87">
        <v>14893370000</v>
      </c>
      <c r="C1431" s="87">
        <v>-48.565907000000003</v>
      </c>
    </row>
    <row r="1432" spans="2:3" x14ac:dyDescent="0.25">
      <c r="B1432" s="87">
        <v>14972415000</v>
      </c>
      <c r="C1432" s="87">
        <v>-47.482655000000001</v>
      </c>
    </row>
    <row r="1433" spans="2:3" x14ac:dyDescent="0.25">
      <c r="B1433" s="87">
        <v>15051460000</v>
      </c>
      <c r="C1433" s="87">
        <v>-45.922275999999997</v>
      </c>
    </row>
    <row r="1434" spans="2:3" x14ac:dyDescent="0.25">
      <c r="B1434" s="87">
        <v>15130505000</v>
      </c>
      <c r="C1434" s="87">
        <v>-44.254181000000003</v>
      </c>
    </row>
    <row r="1435" spans="2:3" x14ac:dyDescent="0.25">
      <c r="B1435" s="87">
        <v>15209550000</v>
      </c>
      <c r="C1435" s="87">
        <v>-42.622711000000002</v>
      </c>
    </row>
    <row r="1436" spans="2:3" x14ac:dyDescent="0.25">
      <c r="B1436" s="87">
        <v>15288595000</v>
      </c>
      <c r="C1436" s="87">
        <v>-41.090302000000001</v>
      </c>
    </row>
    <row r="1437" spans="2:3" x14ac:dyDescent="0.25">
      <c r="B1437" s="87">
        <v>15367640000</v>
      </c>
      <c r="C1437" s="87">
        <v>-39.506110999999997</v>
      </c>
    </row>
    <row r="1438" spans="2:3" x14ac:dyDescent="0.25">
      <c r="B1438" s="87">
        <v>15446685000</v>
      </c>
      <c r="C1438" s="87">
        <v>-37.913829999999997</v>
      </c>
    </row>
    <row r="1439" spans="2:3" x14ac:dyDescent="0.25">
      <c r="B1439" s="87">
        <v>15525730000</v>
      </c>
      <c r="C1439" s="87">
        <v>-36.458866</v>
      </c>
    </row>
    <row r="1440" spans="2:3" x14ac:dyDescent="0.25">
      <c r="B1440" s="87">
        <v>15604775000</v>
      </c>
      <c r="C1440" s="87">
        <v>-35.374741</v>
      </c>
    </row>
    <row r="1441" spans="2:3" x14ac:dyDescent="0.25">
      <c r="B1441" s="87">
        <v>15683820000</v>
      </c>
      <c r="C1441" s="87">
        <v>-34.384388000000001</v>
      </c>
    </row>
    <row r="1442" spans="2:3" x14ac:dyDescent="0.25">
      <c r="B1442" s="87">
        <v>15762865000</v>
      </c>
      <c r="C1442" s="87">
        <v>-33.469177000000002</v>
      </c>
    </row>
    <row r="1443" spans="2:3" x14ac:dyDescent="0.25">
      <c r="B1443" s="87">
        <v>15841910000</v>
      </c>
      <c r="C1443" s="87">
        <v>-32.765532999999998</v>
      </c>
    </row>
    <row r="1444" spans="2:3" x14ac:dyDescent="0.25">
      <c r="B1444" s="87">
        <v>15920955000</v>
      </c>
      <c r="C1444" s="87">
        <v>-32.171925000000002</v>
      </c>
    </row>
    <row r="1445" spans="2:3" x14ac:dyDescent="0.25">
      <c r="B1445" s="87">
        <v>16000000000</v>
      </c>
      <c r="C1445" s="87">
        <v>-31.962246</v>
      </c>
    </row>
    <row r="1446" spans="2:3" x14ac:dyDescent="0.25">
      <c r="B1446" s="87" t="s">
        <v>21</v>
      </c>
    </row>
  </sheetData>
  <pageMargins left="0.7" right="0.7" top="0.75" bottom="0.75" header="0.3" footer="0.3"/>
  <pageSetup paperSize="20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833"/>
  <sheetViews>
    <sheetView workbookViewId="0"/>
  </sheetViews>
  <sheetFormatPr defaultRowHeight="15" x14ac:dyDescent="0.25"/>
  <cols>
    <col min="1" max="1" width="13.7109375" style="39" customWidth="1"/>
    <col min="2" max="2" width="12.7109375" customWidth="1"/>
    <col min="7" max="7" width="2.140625" style="19" customWidth="1"/>
    <col min="8" max="8" width="11" style="5" bestFit="1" customWidth="1"/>
    <col min="9" max="9" width="14.85546875" style="5" bestFit="1" customWidth="1"/>
    <col min="10" max="10" width="18.7109375" style="5" bestFit="1" customWidth="1"/>
    <col min="11" max="11" width="13.7109375" style="39" customWidth="1"/>
    <col min="17" max="17" width="2" style="19" customWidth="1"/>
    <col min="18" max="18" width="11" style="5" bestFit="1" customWidth="1"/>
    <col min="19" max="19" width="14.7109375" style="5" bestFit="1" customWidth="1"/>
    <col min="20" max="20" width="18.5703125" style="5" bestFit="1" customWidth="1"/>
    <col min="21" max="21" width="2" style="19" customWidth="1"/>
    <col min="27" max="28" width="9.140625" style="5"/>
    <col min="29" max="16384" width="9.140625" style="3"/>
  </cols>
  <sheetData>
    <row r="1" spans="1:21" x14ac:dyDescent="0.25">
      <c r="B1" t="s">
        <v>95</v>
      </c>
      <c r="C1" s="87"/>
      <c r="D1" s="87"/>
      <c r="E1" s="87"/>
      <c r="F1" s="87"/>
      <c r="H1" s="5" t="s">
        <v>1</v>
      </c>
      <c r="I1" s="42" t="str">
        <f>C8</f>
        <v>18 dBm LO Log Mag(dB)</v>
      </c>
      <c r="J1" s="42" t="str">
        <f>D8</f>
        <v>18 dBm LO RFRL Log Mag(dB)</v>
      </c>
      <c r="L1" s="87"/>
      <c r="M1" s="87"/>
      <c r="N1" s="87"/>
      <c r="O1" s="87"/>
      <c r="P1" s="87"/>
      <c r="R1" s="5" t="s">
        <v>1</v>
      </c>
      <c r="S1" s="42">
        <f>M8</f>
        <v>0</v>
      </c>
      <c r="T1" s="42">
        <f>N8</f>
        <v>0</v>
      </c>
    </row>
    <row r="2" spans="1:21" x14ac:dyDescent="0.25">
      <c r="A2" s="38" t="s">
        <v>101</v>
      </c>
      <c r="B2" t="s">
        <v>246</v>
      </c>
      <c r="C2" s="87" t="s">
        <v>257</v>
      </c>
      <c r="D2" s="87" t="s">
        <v>258</v>
      </c>
      <c r="E2" s="87" t="s">
        <v>259</v>
      </c>
      <c r="F2" s="87"/>
      <c r="H2" s="5" t="s">
        <v>299</v>
      </c>
      <c r="I2" s="5">
        <f>MIN(I29:I166)</f>
        <v>-44.931499000000002</v>
      </c>
      <c r="K2" s="38" t="s">
        <v>102</v>
      </c>
      <c r="L2" s="87"/>
      <c r="M2" s="87"/>
      <c r="N2" s="87"/>
      <c r="O2" s="87"/>
      <c r="P2" s="87"/>
      <c r="R2" s="5" t="s">
        <v>299</v>
      </c>
      <c r="S2" s="99">
        <f>MIN(S29:S166)</f>
        <v>0</v>
      </c>
    </row>
    <row r="3" spans="1:21" x14ac:dyDescent="0.25">
      <c r="B3" t="s">
        <v>207</v>
      </c>
      <c r="C3" s="87" t="s">
        <v>266</v>
      </c>
      <c r="D3" s="87" t="s">
        <v>267</v>
      </c>
      <c r="E3" s="87"/>
      <c r="F3" s="87"/>
      <c r="H3" s="5" t="s">
        <v>300</v>
      </c>
      <c r="I3" s="17">
        <f>AVERAGE(I29:I166)</f>
        <v>-9.4106918847826098</v>
      </c>
      <c r="L3" s="87"/>
      <c r="M3" s="87"/>
      <c r="N3" s="87"/>
      <c r="O3" s="87"/>
      <c r="P3" s="87"/>
      <c r="R3" s="5" t="s">
        <v>300</v>
      </c>
      <c r="S3" s="17">
        <f>AVERAGE(S29:S166)</f>
        <v>0</v>
      </c>
    </row>
    <row r="4" spans="1:21" x14ac:dyDescent="0.25">
      <c r="A4" s="50" t="s">
        <v>197</v>
      </c>
      <c r="B4" t="s">
        <v>98</v>
      </c>
      <c r="C4" s="87"/>
      <c r="D4" s="87"/>
      <c r="E4" s="87"/>
      <c r="F4" s="87"/>
      <c r="G4" s="20"/>
      <c r="H4" s="6">
        <f>B215/1000000000</f>
        <v>21</v>
      </c>
      <c r="I4" s="6">
        <f>CLvsLO!H5</f>
        <v>-67.098716999999994</v>
      </c>
      <c r="J4" s="6">
        <f>D215</f>
        <v>-22.211828000000001</v>
      </c>
      <c r="K4" s="50" t="s">
        <v>197</v>
      </c>
      <c r="L4" s="87"/>
      <c r="M4" s="87"/>
      <c r="N4" s="87"/>
      <c r="O4" s="87"/>
      <c r="P4" s="87"/>
      <c r="Q4" s="20"/>
      <c r="R4" s="6">
        <f t="shared" ref="R4:R67" si="0">L9/1000000000</f>
        <v>0</v>
      </c>
      <c r="S4" s="6">
        <f>CLvsLO!R5</f>
        <v>0</v>
      </c>
      <c r="T4" s="6">
        <f t="shared" ref="T4:T67" si="1">N9</f>
        <v>0</v>
      </c>
      <c r="U4" s="20"/>
    </row>
    <row r="5" spans="1:21" x14ac:dyDescent="0.25">
      <c r="A5" s="50" t="s">
        <v>199</v>
      </c>
      <c r="C5" s="87"/>
      <c r="D5" s="87"/>
      <c r="E5" s="87"/>
      <c r="F5" s="87"/>
      <c r="G5" s="20"/>
      <c r="H5" s="98">
        <f t="shared" ref="H5:H68" si="2">B216/1000000000</f>
        <v>21.155000000000001</v>
      </c>
      <c r="I5" s="97">
        <f>CLvsLO!H6</f>
        <v>-68.355170999999999</v>
      </c>
      <c r="J5" s="98">
        <f t="shared" ref="J5:J68" si="3">D216</f>
        <v>-23.870564000000002</v>
      </c>
      <c r="K5" s="50" t="s">
        <v>199</v>
      </c>
      <c r="L5" s="87"/>
      <c r="M5" s="87"/>
      <c r="N5" s="87"/>
      <c r="O5" s="87"/>
      <c r="P5" s="87"/>
      <c r="Q5" s="20"/>
      <c r="R5" s="6">
        <f t="shared" si="0"/>
        <v>0</v>
      </c>
      <c r="S5" s="97">
        <f>CLvsLO!R6</f>
        <v>0</v>
      </c>
      <c r="T5" s="6">
        <f t="shared" si="1"/>
        <v>0</v>
      </c>
      <c r="U5" s="20"/>
    </row>
    <row r="6" spans="1:21" x14ac:dyDescent="0.25">
      <c r="A6" s="50" t="s">
        <v>200</v>
      </c>
      <c r="C6" s="87"/>
      <c r="D6" s="87"/>
      <c r="E6" s="87"/>
      <c r="F6" s="87"/>
      <c r="G6" s="20"/>
      <c r="H6" s="98">
        <f t="shared" si="2"/>
        <v>21.31</v>
      </c>
      <c r="I6" s="97">
        <f>CLvsLO!H7</f>
        <v>-68.692031999999998</v>
      </c>
      <c r="J6" s="98">
        <f t="shared" si="3"/>
        <v>-24.561707999999999</v>
      </c>
      <c r="K6" s="50" t="s">
        <v>200</v>
      </c>
      <c r="L6" s="87"/>
      <c r="M6" s="87"/>
      <c r="N6" s="87"/>
      <c r="O6" s="87"/>
      <c r="P6" s="87"/>
      <c r="Q6" s="20"/>
      <c r="R6" s="6">
        <f t="shared" si="0"/>
        <v>0</v>
      </c>
      <c r="S6" s="97">
        <f>CLvsLO!R7</f>
        <v>0</v>
      </c>
      <c r="T6" s="6">
        <f t="shared" si="1"/>
        <v>0</v>
      </c>
      <c r="U6" s="20"/>
    </row>
    <row r="7" spans="1:21" x14ac:dyDescent="0.25">
      <c r="A7" s="50" t="s">
        <v>201</v>
      </c>
      <c r="B7" s="87" t="s">
        <v>18</v>
      </c>
      <c r="C7" s="87"/>
      <c r="D7" s="87"/>
      <c r="E7" s="87"/>
      <c r="F7" s="87"/>
      <c r="G7" s="20"/>
      <c r="H7" s="98">
        <f t="shared" si="2"/>
        <v>21.465</v>
      </c>
      <c r="I7" s="97">
        <f>CLvsLO!H8</f>
        <v>-68.563393000000005</v>
      </c>
      <c r="J7" s="98">
        <f t="shared" si="3"/>
        <v>-26.475118999999999</v>
      </c>
      <c r="K7" s="50" t="s">
        <v>201</v>
      </c>
      <c r="L7" s="87"/>
      <c r="M7" s="87"/>
      <c r="N7" s="87"/>
      <c r="O7" s="87"/>
      <c r="P7" s="87"/>
      <c r="Q7" s="20"/>
      <c r="R7" s="6">
        <f t="shared" si="0"/>
        <v>0</v>
      </c>
      <c r="S7" s="97">
        <f>CLvsLO!R8</f>
        <v>0</v>
      </c>
      <c r="T7" s="6">
        <f t="shared" si="1"/>
        <v>0</v>
      </c>
      <c r="U7" s="20"/>
    </row>
    <row r="8" spans="1:21" x14ac:dyDescent="0.25">
      <c r="A8" s="50" t="s">
        <v>198</v>
      </c>
      <c r="B8" s="87" t="s">
        <v>19</v>
      </c>
      <c r="C8" s="87" t="s">
        <v>280</v>
      </c>
      <c r="D8" s="87" t="s">
        <v>303</v>
      </c>
      <c r="E8" s="87"/>
      <c r="F8" s="87"/>
      <c r="G8" s="20"/>
      <c r="H8" s="98">
        <f t="shared" si="2"/>
        <v>21.62</v>
      </c>
      <c r="I8" s="97">
        <f>CLvsLO!H9</f>
        <v>-68.019729999999996</v>
      </c>
      <c r="J8" s="98">
        <f t="shared" si="3"/>
        <v>-24.175492999999999</v>
      </c>
      <c r="K8" s="50" t="s">
        <v>198</v>
      </c>
      <c r="L8" s="87"/>
      <c r="M8" s="87"/>
      <c r="N8" s="87"/>
      <c r="O8" s="87"/>
      <c r="P8" s="87"/>
      <c r="Q8" s="20"/>
      <c r="R8" s="6">
        <f t="shared" si="0"/>
        <v>0</v>
      </c>
      <c r="S8" s="97">
        <f>CLvsLO!R9</f>
        <v>0</v>
      </c>
      <c r="T8" s="6">
        <f t="shared" si="1"/>
        <v>0</v>
      </c>
      <c r="U8" s="20"/>
    </row>
    <row r="9" spans="1:21" x14ac:dyDescent="0.25">
      <c r="B9" s="87">
        <v>10000000</v>
      </c>
      <c r="C9" s="87">
        <v>-5.538322</v>
      </c>
      <c r="D9" s="87">
        <v>-9.8643006999999994</v>
      </c>
      <c r="E9" s="87"/>
      <c r="F9" s="87"/>
      <c r="G9" s="20"/>
      <c r="H9" s="98">
        <f t="shared" si="2"/>
        <v>21.774999999999999</v>
      </c>
      <c r="I9" s="97">
        <f>CLvsLO!H10</f>
        <v>-67.115509000000003</v>
      </c>
      <c r="J9" s="98">
        <f t="shared" si="3"/>
        <v>-21.588515999999998</v>
      </c>
      <c r="L9" s="87"/>
      <c r="M9" s="87"/>
      <c r="N9" s="87"/>
      <c r="O9" s="87"/>
      <c r="P9" s="87"/>
      <c r="Q9" s="20"/>
      <c r="R9" s="6">
        <f t="shared" si="0"/>
        <v>0</v>
      </c>
      <c r="S9" s="97">
        <f>CLvsLO!R10</f>
        <v>0</v>
      </c>
      <c r="T9" s="6">
        <f t="shared" si="1"/>
        <v>0</v>
      </c>
      <c r="U9" s="20"/>
    </row>
    <row r="10" spans="1:21" x14ac:dyDescent="0.25">
      <c r="B10" s="87">
        <v>109950000</v>
      </c>
      <c r="C10" s="87">
        <v>-5.5317435000000001</v>
      </c>
      <c r="D10" s="87">
        <v>-9.6386126999999995</v>
      </c>
      <c r="E10" s="87"/>
      <c r="F10" s="87"/>
      <c r="G10" s="20"/>
      <c r="H10" s="98">
        <f t="shared" si="2"/>
        <v>21.93</v>
      </c>
      <c r="I10" s="97">
        <f>CLvsLO!H11</f>
        <v>-68.090384999999998</v>
      </c>
      <c r="J10" s="98">
        <f t="shared" si="3"/>
        <v>-20.356397999999999</v>
      </c>
      <c r="L10" s="87"/>
      <c r="M10" s="87"/>
      <c r="N10" s="87"/>
      <c r="O10" s="87"/>
      <c r="P10" s="87"/>
      <c r="Q10" s="20"/>
      <c r="R10" s="6">
        <f t="shared" si="0"/>
        <v>0</v>
      </c>
      <c r="S10" s="97">
        <f>CLvsLO!R11</f>
        <v>0</v>
      </c>
      <c r="T10" s="6">
        <f t="shared" si="1"/>
        <v>0</v>
      </c>
      <c r="U10" s="20"/>
    </row>
    <row r="11" spans="1:21" x14ac:dyDescent="0.25">
      <c r="B11" s="87">
        <v>209900000</v>
      </c>
      <c r="C11" s="87">
        <v>-5.5719823999999996</v>
      </c>
      <c r="D11" s="87">
        <v>-9.4500036000000005</v>
      </c>
      <c r="E11" s="87"/>
      <c r="F11" s="87"/>
      <c r="G11" s="20"/>
      <c r="H11" s="98">
        <f t="shared" si="2"/>
        <v>22.085000000000001</v>
      </c>
      <c r="I11" s="97">
        <f>CLvsLO!H12</f>
        <v>-67.286361999999997</v>
      </c>
      <c r="J11" s="98">
        <f t="shared" si="3"/>
        <v>-19.797041</v>
      </c>
      <c r="L11" s="87"/>
      <c r="M11" s="87"/>
      <c r="N11" s="87"/>
      <c r="O11" s="87"/>
      <c r="P11" s="87"/>
      <c r="Q11" s="20"/>
      <c r="R11" s="6">
        <f t="shared" si="0"/>
        <v>0</v>
      </c>
      <c r="S11" s="97">
        <f>CLvsLO!R12</f>
        <v>0</v>
      </c>
      <c r="T11" s="6">
        <f t="shared" si="1"/>
        <v>0</v>
      </c>
      <c r="U11" s="20"/>
    </row>
    <row r="12" spans="1:21" x14ac:dyDescent="0.25">
      <c r="B12" s="87">
        <v>309850000</v>
      </c>
      <c r="C12" s="87">
        <v>-5.6102853000000001</v>
      </c>
      <c r="D12" s="87">
        <v>-9.1843853000000006</v>
      </c>
      <c r="E12" s="87"/>
      <c r="F12" s="87"/>
      <c r="G12" s="20"/>
      <c r="H12" s="98">
        <f t="shared" si="2"/>
        <v>22.24</v>
      </c>
      <c r="I12" s="97">
        <f>CLvsLO!H13</f>
        <v>-67.794692999999995</v>
      </c>
      <c r="J12" s="98">
        <f t="shared" si="3"/>
        <v>-18.947098</v>
      </c>
      <c r="L12" s="87"/>
      <c r="M12" s="87"/>
      <c r="N12" s="87"/>
      <c r="O12" s="87"/>
      <c r="P12" s="87"/>
      <c r="Q12" s="20"/>
      <c r="R12" s="6">
        <f t="shared" si="0"/>
        <v>0</v>
      </c>
      <c r="S12" s="97">
        <f>CLvsLO!R13</f>
        <v>0</v>
      </c>
      <c r="T12" s="6">
        <f t="shared" si="1"/>
        <v>0</v>
      </c>
      <c r="U12" s="20"/>
    </row>
    <row r="13" spans="1:21" x14ac:dyDescent="0.25">
      <c r="B13" s="87">
        <v>409800000</v>
      </c>
      <c r="C13" s="87">
        <v>-5.6382260000000004</v>
      </c>
      <c r="D13" s="87">
        <v>-8.9659242999999993</v>
      </c>
      <c r="E13" s="87"/>
      <c r="F13" s="87"/>
      <c r="G13" s="20"/>
      <c r="H13" s="98">
        <f t="shared" si="2"/>
        <v>22.395</v>
      </c>
      <c r="I13" s="97">
        <f>CLvsLO!H14</f>
        <v>-66.118117999999996</v>
      </c>
      <c r="J13" s="98">
        <f t="shared" si="3"/>
        <v>-18.972836000000001</v>
      </c>
      <c r="L13" s="87"/>
      <c r="M13" s="87"/>
      <c r="N13" s="87"/>
      <c r="O13" s="87"/>
      <c r="P13" s="87"/>
      <c r="Q13" s="20"/>
      <c r="R13" s="6">
        <f t="shared" si="0"/>
        <v>0</v>
      </c>
      <c r="S13" s="97">
        <f>CLvsLO!R14</f>
        <v>0</v>
      </c>
      <c r="T13" s="6">
        <f t="shared" si="1"/>
        <v>0</v>
      </c>
      <c r="U13" s="20"/>
    </row>
    <row r="14" spans="1:21" x14ac:dyDescent="0.25">
      <c r="B14" s="87">
        <v>509750000</v>
      </c>
      <c r="C14" s="87">
        <v>-5.6759839000000003</v>
      </c>
      <c r="D14" s="87">
        <v>-8.9646959000000006</v>
      </c>
      <c r="E14" s="87"/>
      <c r="F14" s="87"/>
      <c r="G14" s="20"/>
      <c r="H14" s="98">
        <f t="shared" si="2"/>
        <v>22.55</v>
      </c>
      <c r="I14" s="97">
        <f>CLvsLO!H15</f>
        <v>-64.950835999999995</v>
      </c>
      <c r="J14" s="98">
        <f t="shared" si="3"/>
        <v>-18.419008000000002</v>
      </c>
      <c r="L14" s="87"/>
      <c r="M14" s="87"/>
      <c r="N14" s="87"/>
      <c r="O14" s="87"/>
      <c r="P14" s="87"/>
      <c r="Q14" s="20"/>
      <c r="R14" s="6">
        <f t="shared" si="0"/>
        <v>0</v>
      </c>
      <c r="S14" s="97">
        <f>CLvsLO!R15</f>
        <v>0</v>
      </c>
      <c r="T14" s="6">
        <f t="shared" si="1"/>
        <v>0</v>
      </c>
      <c r="U14" s="20"/>
    </row>
    <row r="15" spans="1:21" x14ac:dyDescent="0.25">
      <c r="B15" s="87">
        <v>609700000</v>
      </c>
      <c r="C15" s="87">
        <v>-5.7150211000000004</v>
      </c>
      <c r="D15" s="87">
        <v>-8.9495009999999997</v>
      </c>
      <c r="E15" s="87"/>
      <c r="F15" s="87"/>
      <c r="G15" s="20"/>
      <c r="H15" s="98">
        <f t="shared" si="2"/>
        <v>22.704999999999998</v>
      </c>
      <c r="I15" s="97">
        <f>CLvsLO!H16</f>
        <v>-66.439682000000005</v>
      </c>
      <c r="J15" s="98">
        <f t="shared" si="3"/>
        <v>-17.100314999999998</v>
      </c>
      <c r="L15" s="87"/>
      <c r="M15" s="87"/>
      <c r="N15" s="87"/>
      <c r="O15" s="87"/>
      <c r="P15" s="87"/>
      <c r="Q15" s="20"/>
      <c r="R15" s="6">
        <f t="shared" si="0"/>
        <v>0</v>
      </c>
      <c r="S15" s="97">
        <f>CLvsLO!R16</f>
        <v>0</v>
      </c>
      <c r="T15" s="6">
        <f t="shared" si="1"/>
        <v>0</v>
      </c>
      <c r="U15" s="20"/>
    </row>
    <row r="16" spans="1:21" x14ac:dyDescent="0.25">
      <c r="B16" s="87">
        <v>709650000</v>
      </c>
      <c r="C16" s="87">
        <v>-5.7419571999999999</v>
      </c>
      <c r="D16" s="87">
        <v>-8.9452581000000002</v>
      </c>
      <c r="E16" s="87"/>
      <c r="F16" s="87"/>
      <c r="G16" s="20"/>
      <c r="H16" s="98">
        <f t="shared" si="2"/>
        <v>22.86</v>
      </c>
      <c r="I16" s="97">
        <f>CLvsLO!H17</f>
        <v>-65.986075999999997</v>
      </c>
      <c r="J16" s="98">
        <f t="shared" si="3"/>
        <v>-15.502699</v>
      </c>
      <c r="L16" s="87"/>
      <c r="M16" s="87"/>
      <c r="N16" s="87"/>
      <c r="O16" s="87"/>
      <c r="P16" s="87"/>
      <c r="Q16" s="20"/>
      <c r="R16" s="6">
        <f t="shared" si="0"/>
        <v>0</v>
      </c>
      <c r="S16" s="97">
        <f>CLvsLO!R17</f>
        <v>0</v>
      </c>
      <c r="T16" s="6">
        <f t="shared" si="1"/>
        <v>0</v>
      </c>
      <c r="U16" s="20"/>
    </row>
    <row r="17" spans="2:21" x14ac:dyDescent="0.25">
      <c r="B17" s="87">
        <v>809600000</v>
      </c>
      <c r="C17" s="87">
        <v>-5.7611112999999996</v>
      </c>
      <c r="D17" s="87">
        <v>-8.9026870999999996</v>
      </c>
      <c r="E17" s="87"/>
      <c r="F17" s="87"/>
      <c r="G17" s="20"/>
      <c r="H17" s="98">
        <f t="shared" si="2"/>
        <v>23.015000000000001</v>
      </c>
      <c r="I17" s="97">
        <f>CLvsLO!H18</f>
        <v>-67.239318999999995</v>
      </c>
      <c r="J17" s="98">
        <f t="shared" si="3"/>
        <v>-14.153827</v>
      </c>
      <c r="L17" s="87"/>
      <c r="M17" s="87"/>
      <c r="N17" s="87"/>
      <c r="O17" s="87"/>
      <c r="P17" s="87"/>
      <c r="Q17" s="20"/>
      <c r="R17" s="6">
        <f t="shared" si="0"/>
        <v>0</v>
      </c>
      <c r="S17" s="97">
        <f>CLvsLO!R18</f>
        <v>0</v>
      </c>
      <c r="T17" s="6">
        <f t="shared" si="1"/>
        <v>0</v>
      </c>
      <c r="U17" s="20"/>
    </row>
    <row r="18" spans="2:21" x14ac:dyDescent="0.25">
      <c r="B18" s="87">
        <v>909550000</v>
      </c>
      <c r="C18" s="87">
        <v>-5.7451300999999999</v>
      </c>
      <c r="D18" s="87">
        <v>-8.9245520000000003</v>
      </c>
      <c r="E18" s="87"/>
      <c r="F18" s="87"/>
      <c r="G18" s="20"/>
      <c r="H18" s="98">
        <f t="shared" si="2"/>
        <v>23.17</v>
      </c>
      <c r="I18" s="97">
        <f>CLvsLO!H19</f>
        <v>-64.556258999999997</v>
      </c>
      <c r="J18" s="98">
        <f t="shared" si="3"/>
        <v>-12.995151999999999</v>
      </c>
      <c r="L18" s="87"/>
      <c r="M18" s="87"/>
      <c r="N18" s="87"/>
      <c r="O18" s="87"/>
      <c r="P18" s="87"/>
      <c r="Q18" s="20"/>
      <c r="R18" s="6">
        <f t="shared" si="0"/>
        <v>0</v>
      </c>
      <c r="S18" s="97">
        <f>CLvsLO!R19</f>
        <v>0</v>
      </c>
      <c r="T18" s="6">
        <f t="shared" si="1"/>
        <v>0</v>
      </c>
      <c r="U18" s="20"/>
    </row>
    <row r="19" spans="2:21" x14ac:dyDescent="0.25">
      <c r="B19" s="87">
        <v>1009500000</v>
      </c>
      <c r="C19" s="87">
        <v>-5.7339649000000001</v>
      </c>
      <c r="D19" s="87">
        <v>-8.9881972999999995</v>
      </c>
      <c r="E19" s="87"/>
      <c r="F19" s="87"/>
      <c r="G19" s="20"/>
      <c r="H19" s="98">
        <f t="shared" si="2"/>
        <v>23.324999999999999</v>
      </c>
      <c r="I19" s="97">
        <f>CLvsLO!H20</f>
        <v>-64.576117999999994</v>
      </c>
      <c r="J19" s="98">
        <f t="shared" si="3"/>
        <v>-12.228680000000001</v>
      </c>
      <c r="L19" s="87"/>
      <c r="M19" s="87"/>
      <c r="N19" s="87"/>
      <c r="O19" s="87"/>
      <c r="P19" s="87"/>
      <c r="Q19" s="20"/>
      <c r="R19" s="6">
        <f t="shared" si="0"/>
        <v>0</v>
      </c>
      <c r="S19" s="97">
        <f>CLvsLO!R20</f>
        <v>0</v>
      </c>
      <c r="T19" s="6">
        <f t="shared" si="1"/>
        <v>0</v>
      </c>
      <c r="U19" s="20"/>
    </row>
    <row r="20" spans="2:21" x14ac:dyDescent="0.25">
      <c r="B20" s="87">
        <v>1109450000</v>
      </c>
      <c r="C20" s="87">
        <v>-5.7448616000000001</v>
      </c>
      <c r="D20" s="87">
        <v>-8.9884147999999993</v>
      </c>
      <c r="E20" s="87"/>
      <c r="F20" s="87"/>
      <c r="G20" s="20"/>
      <c r="H20" s="98">
        <f t="shared" si="2"/>
        <v>23.48</v>
      </c>
      <c r="I20" s="97">
        <f>CLvsLO!H21</f>
        <v>-63.354751999999998</v>
      </c>
      <c r="J20" s="98">
        <f t="shared" si="3"/>
        <v>-11.740576000000001</v>
      </c>
      <c r="L20" s="87"/>
      <c r="M20" s="87"/>
      <c r="N20" s="87"/>
      <c r="O20" s="87"/>
      <c r="P20" s="87"/>
      <c r="Q20" s="20"/>
      <c r="R20" s="6">
        <f t="shared" si="0"/>
        <v>0</v>
      </c>
      <c r="S20" s="97">
        <f>CLvsLO!R21</f>
        <v>0</v>
      </c>
      <c r="T20" s="6">
        <f t="shared" si="1"/>
        <v>0</v>
      </c>
      <c r="U20" s="20"/>
    </row>
    <row r="21" spans="2:21" x14ac:dyDescent="0.25">
      <c r="B21" s="87">
        <v>1209400000</v>
      </c>
      <c r="C21" s="87">
        <v>-5.7576909000000001</v>
      </c>
      <c r="D21" s="87">
        <v>-9.0239867999999994</v>
      </c>
      <c r="E21" s="87"/>
      <c r="F21" s="87"/>
      <c r="G21" s="20"/>
      <c r="H21" s="98">
        <f t="shared" si="2"/>
        <v>23.635000000000002</v>
      </c>
      <c r="I21" s="97">
        <f>CLvsLO!H22</f>
        <v>-63.015121000000001</v>
      </c>
      <c r="J21" s="98">
        <f t="shared" si="3"/>
        <v>-11.207913</v>
      </c>
      <c r="L21" s="87"/>
      <c r="M21" s="87"/>
      <c r="N21" s="87"/>
      <c r="O21" s="87"/>
      <c r="P21" s="87"/>
      <c r="Q21" s="20"/>
      <c r="R21" s="6">
        <f t="shared" si="0"/>
        <v>0</v>
      </c>
      <c r="S21" s="97">
        <f>CLvsLO!R22</f>
        <v>0</v>
      </c>
      <c r="T21" s="6">
        <f t="shared" si="1"/>
        <v>0</v>
      </c>
      <c r="U21" s="20"/>
    </row>
    <row r="22" spans="2:21" x14ac:dyDescent="0.25">
      <c r="B22" s="87">
        <v>1309350000</v>
      </c>
      <c r="C22" s="87">
        <v>-5.7860326999999998</v>
      </c>
      <c r="D22" s="87">
        <v>-9.0409918000000005</v>
      </c>
      <c r="E22" s="87"/>
      <c r="F22" s="87"/>
      <c r="G22" s="20"/>
      <c r="H22" s="98">
        <f t="shared" si="2"/>
        <v>23.79</v>
      </c>
      <c r="I22" s="97">
        <f>CLvsLO!H23</f>
        <v>-60.814414999999997</v>
      </c>
      <c r="J22" s="98">
        <f t="shared" si="3"/>
        <v>-10.671922</v>
      </c>
      <c r="L22" s="87"/>
      <c r="M22" s="87"/>
      <c r="N22" s="87"/>
      <c r="O22" s="87"/>
      <c r="P22" s="87"/>
      <c r="Q22" s="20"/>
      <c r="R22" s="6">
        <f t="shared" si="0"/>
        <v>0</v>
      </c>
      <c r="S22" s="97">
        <f>CLvsLO!R23</f>
        <v>0</v>
      </c>
      <c r="T22" s="6">
        <f t="shared" si="1"/>
        <v>0</v>
      </c>
      <c r="U22" s="20"/>
    </row>
    <row r="23" spans="2:21" x14ac:dyDescent="0.25">
      <c r="B23" s="87">
        <v>1409300000</v>
      </c>
      <c r="C23" s="87">
        <v>-5.8374619000000001</v>
      </c>
      <c r="D23" s="87">
        <v>-9.0845613000000007</v>
      </c>
      <c r="E23" s="87"/>
      <c r="F23" s="87"/>
      <c r="G23" s="20"/>
      <c r="H23" s="98">
        <f t="shared" si="2"/>
        <v>23.945</v>
      </c>
      <c r="I23" s="97">
        <f>CLvsLO!H24</f>
        <v>-57.581417000000002</v>
      </c>
      <c r="J23" s="98">
        <f t="shared" si="3"/>
        <v>-10.225607999999999</v>
      </c>
      <c r="L23" s="87"/>
      <c r="M23" s="87"/>
      <c r="N23" s="87"/>
      <c r="O23" s="87"/>
      <c r="P23" s="87"/>
      <c r="Q23" s="20"/>
      <c r="R23" s="6">
        <f t="shared" si="0"/>
        <v>0</v>
      </c>
      <c r="S23" s="97">
        <f>CLvsLO!R24</f>
        <v>0</v>
      </c>
      <c r="T23" s="6">
        <f t="shared" si="1"/>
        <v>0</v>
      </c>
      <c r="U23" s="20"/>
    </row>
    <row r="24" spans="2:21" x14ac:dyDescent="0.25">
      <c r="B24" s="87">
        <v>1509250000</v>
      </c>
      <c r="C24" s="87">
        <v>-5.8982096000000004</v>
      </c>
      <c r="D24" s="87">
        <v>-9.1420422000000006</v>
      </c>
      <c r="E24" s="87"/>
      <c r="F24" s="87"/>
      <c r="G24" s="20"/>
      <c r="H24" s="98">
        <f t="shared" si="2"/>
        <v>24.1</v>
      </c>
      <c r="I24" s="97">
        <f>CLvsLO!H25</f>
        <v>-55.223838999999998</v>
      </c>
      <c r="J24" s="98">
        <f t="shared" si="3"/>
        <v>-9.9428797000000007</v>
      </c>
      <c r="L24" s="87"/>
      <c r="M24" s="87"/>
      <c r="N24" s="87"/>
      <c r="O24" s="87"/>
      <c r="P24" s="87"/>
      <c r="Q24" s="20"/>
      <c r="R24" s="6">
        <f t="shared" si="0"/>
        <v>0</v>
      </c>
      <c r="S24" s="97">
        <f>CLvsLO!R25</f>
        <v>0</v>
      </c>
      <c r="T24" s="6">
        <f t="shared" si="1"/>
        <v>0</v>
      </c>
      <c r="U24" s="20"/>
    </row>
    <row r="25" spans="2:21" x14ac:dyDescent="0.25">
      <c r="B25" s="87">
        <v>1609200000</v>
      </c>
      <c r="C25" s="87">
        <v>-5.9736848</v>
      </c>
      <c r="D25" s="87">
        <v>-9.0286942000000003</v>
      </c>
      <c r="E25" s="87"/>
      <c r="F25" s="87"/>
      <c r="G25" s="20"/>
      <c r="H25" s="98">
        <f t="shared" si="2"/>
        <v>24.254999999999999</v>
      </c>
      <c r="I25" s="97">
        <f>CLvsLO!H26</f>
        <v>-54.418574999999997</v>
      </c>
      <c r="J25" s="98">
        <f t="shared" si="3"/>
        <v>-9.4589538999999991</v>
      </c>
      <c r="L25" s="87"/>
      <c r="M25" s="87"/>
      <c r="N25" s="87"/>
      <c r="O25" s="87"/>
      <c r="P25" s="87"/>
      <c r="Q25" s="20"/>
      <c r="R25" s="6">
        <f t="shared" si="0"/>
        <v>0</v>
      </c>
      <c r="S25" s="97">
        <f>CLvsLO!R26</f>
        <v>0</v>
      </c>
      <c r="T25" s="6">
        <f t="shared" si="1"/>
        <v>0</v>
      </c>
      <c r="U25" s="20"/>
    </row>
    <row r="26" spans="2:21" x14ac:dyDescent="0.25">
      <c r="B26" s="87">
        <v>1709150000</v>
      </c>
      <c r="C26" s="87">
        <v>-6.0633159000000001</v>
      </c>
      <c r="D26" s="87">
        <v>-8.9068793999999993</v>
      </c>
      <c r="E26" s="87"/>
      <c r="F26" s="87"/>
      <c r="G26" s="20"/>
      <c r="H26" s="98">
        <f t="shared" si="2"/>
        <v>24.41</v>
      </c>
      <c r="I26" s="97">
        <f>CLvsLO!H27</f>
        <v>-53.330714999999998</v>
      </c>
      <c r="J26" s="98">
        <f t="shared" si="3"/>
        <v>-9.1580334000000008</v>
      </c>
      <c r="L26" s="87"/>
      <c r="M26" s="87"/>
      <c r="N26" s="87"/>
      <c r="O26" s="87"/>
      <c r="P26" s="87"/>
      <c r="Q26" s="20"/>
      <c r="R26" s="6">
        <f t="shared" si="0"/>
        <v>0</v>
      </c>
      <c r="S26" s="97">
        <f>CLvsLO!R27</f>
        <v>0</v>
      </c>
      <c r="T26" s="6">
        <f t="shared" si="1"/>
        <v>0</v>
      </c>
      <c r="U26" s="20"/>
    </row>
    <row r="27" spans="2:21" x14ac:dyDescent="0.25">
      <c r="B27" s="87">
        <v>1809100000</v>
      </c>
      <c r="C27" s="87">
        <v>-6.1672954999999998</v>
      </c>
      <c r="D27" s="87">
        <v>-8.7848921000000004</v>
      </c>
      <c r="E27" s="87"/>
      <c r="F27" s="87"/>
      <c r="G27" s="20"/>
      <c r="H27" s="98">
        <f t="shared" si="2"/>
        <v>24.565000000000001</v>
      </c>
      <c r="I27" s="97">
        <f>CLvsLO!H28</f>
        <v>-50.466743000000001</v>
      </c>
      <c r="J27" s="98">
        <f t="shared" si="3"/>
        <v>-8.8993319999999994</v>
      </c>
      <c r="L27" s="87"/>
      <c r="M27" s="87"/>
      <c r="N27" s="87"/>
      <c r="O27" s="87"/>
      <c r="P27" s="87"/>
      <c r="Q27" s="20"/>
      <c r="R27" s="6">
        <f t="shared" si="0"/>
        <v>0</v>
      </c>
      <c r="S27" s="97">
        <f>CLvsLO!R28</f>
        <v>0</v>
      </c>
      <c r="T27" s="6">
        <f t="shared" si="1"/>
        <v>0</v>
      </c>
      <c r="U27" s="20"/>
    </row>
    <row r="28" spans="2:21" x14ac:dyDescent="0.25">
      <c r="B28" s="87">
        <v>1909050000</v>
      </c>
      <c r="C28" s="87">
        <v>-6.2653732</v>
      </c>
      <c r="D28" s="87">
        <v>-8.6148176000000003</v>
      </c>
      <c r="E28" s="87"/>
      <c r="F28" s="87"/>
      <c r="G28" s="20"/>
      <c r="H28" s="98">
        <f t="shared" si="2"/>
        <v>24.72</v>
      </c>
      <c r="I28" s="97">
        <f>CLvsLO!H29</f>
        <v>-47.445019000000002</v>
      </c>
      <c r="J28" s="98">
        <f t="shared" si="3"/>
        <v>-8.6312970999999994</v>
      </c>
      <c r="L28" s="87"/>
      <c r="M28" s="87"/>
      <c r="N28" s="87"/>
      <c r="O28" s="87"/>
      <c r="P28" s="87"/>
      <c r="Q28" s="20"/>
      <c r="R28" s="6">
        <f t="shared" si="0"/>
        <v>0</v>
      </c>
      <c r="S28" s="97">
        <f>CLvsLO!R29</f>
        <v>0</v>
      </c>
      <c r="T28" s="6">
        <f t="shared" si="1"/>
        <v>0</v>
      </c>
      <c r="U28" s="20"/>
    </row>
    <row r="29" spans="2:21" x14ac:dyDescent="0.25">
      <c r="B29" s="87">
        <v>2009000000</v>
      </c>
      <c r="C29" s="87">
        <v>-6.3469395999999998</v>
      </c>
      <c r="D29" s="87">
        <v>-8.4876652000000004</v>
      </c>
      <c r="E29" s="87"/>
      <c r="F29" s="87"/>
      <c r="G29" s="20"/>
      <c r="H29" s="98">
        <f t="shared" si="2"/>
        <v>24.875</v>
      </c>
      <c r="I29" s="97">
        <f>CLvsLO!H30</f>
        <v>-44.931499000000002</v>
      </c>
      <c r="J29" s="98">
        <f t="shared" si="3"/>
        <v>-8.3802958000000007</v>
      </c>
      <c r="L29" s="87"/>
      <c r="M29" s="87"/>
      <c r="N29" s="87"/>
      <c r="O29" s="87"/>
      <c r="P29" s="87"/>
      <c r="Q29" s="20"/>
      <c r="R29" s="6">
        <f t="shared" si="0"/>
        <v>0</v>
      </c>
      <c r="S29" s="97">
        <f>CLvsLO!R30</f>
        <v>0</v>
      </c>
      <c r="T29" s="6">
        <f t="shared" si="1"/>
        <v>0</v>
      </c>
      <c r="U29" s="20"/>
    </row>
    <row r="30" spans="2:21" x14ac:dyDescent="0.25">
      <c r="B30" s="87">
        <v>2108950000</v>
      </c>
      <c r="C30" s="87">
        <v>-6.4368876999999998</v>
      </c>
      <c r="D30" s="87">
        <v>-8.3764582000000001</v>
      </c>
      <c r="E30" s="87"/>
      <c r="F30" s="87"/>
      <c r="G30" s="20"/>
      <c r="H30" s="98">
        <f t="shared" si="2"/>
        <v>25.03</v>
      </c>
      <c r="I30" s="97">
        <f>CLvsLO!H31</f>
        <v>-40.982899000000003</v>
      </c>
      <c r="J30" s="98">
        <f t="shared" si="3"/>
        <v>-8.3062725000000004</v>
      </c>
      <c r="L30" s="87"/>
      <c r="M30" s="87"/>
      <c r="N30" s="87"/>
      <c r="O30" s="87"/>
      <c r="P30" s="87"/>
      <c r="Q30" s="20"/>
      <c r="R30" s="6">
        <f t="shared" si="0"/>
        <v>0</v>
      </c>
      <c r="S30" s="97">
        <f>CLvsLO!R31</f>
        <v>0</v>
      </c>
      <c r="T30" s="6">
        <f t="shared" si="1"/>
        <v>0</v>
      </c>
      <c r="U30" s="20"/>
    </row>
    <row r="31" spans="2:21" x14ac:dyDescent="0.25">
      <c r="B31" s="87">
        <v>2208900000</v>
      </c>
      <c r="C31" s="87">
        <v>-6.5532351000000002</v>
      </c>
      <c r="D31" s="87">
        <v>-8.4688864000000006</v>
      </c>
      <c r="E31" s="87"/>
      <c r="F31" s="87"/>
      <c r="G31" s="20"/>
      <c r="H31" s="98">
        <f t="shared" si="2"/>
        <v>25.184999999999999</v>
      </c>
      <c r="I31" s="97">
        <f>CLvsLO!H32</f>
        <v>-35.068278999999997</v>
      </c>
      <c r="J31" s="98">
        <f t="shared" si="3"/>
        <v>-8.4427280000000007</v>
      </c>
      <c r="L31" s="87"/>
      <c r="M31" s="87"/>
      <c r="N31" s="87"/>
      <c r="O31" s="87"/>
      <c r="P31" s="87"/>
      <c r="Q31" s="20"/>
      <c r="R31" s="6">
        <f t="shared" si="0"/>
        <v>0</v>
      </c>
      <c r="S31" s="97">
        <f>CLvsLO!R32</f>
        <v>0</v>
      </c>
      <c r="T31" s="6">
        <f t="shared" si="1"/>
        <v>0</v>
      </c>
      <c r="U31" s="20"/>
    </row>
    <row r="32" spans="2:21" x14ac:dyDescent="0.25">
      <c r="B32" s="87">
        <v>2308850000</v>
      </c>
      <c r="C32" s="87">
        <v>-6.6572088999999997</v>
      </c>
      <c r="D32" s="87">
        <v>-8.6583909999999999</v>
      </c>
      <c r="E32" s="87"/>
      <c r="F32" s="87"/>
      <c r="G32" s="20"/>
      <c r="H32" s="98">
        <f t="shared" si="2"/>
        <v>25.34</v>
      </c>
      <c r="I32" s="97">
        <f>CLvsLO!H33</f>
        <v>-30.707339999999999</v>
      </c>
      <c r="J32" s="98">
        <f t="shared" si="3"/>
        <v>-8.5138864999999999</v>
      </c>
      <c r="L32" s="87"/>
      <c r="M32" s="87"/>
      <c r="N32" s="87"/>
      <c r="O32" s="87"/>
      <c r="P32" s="87"/>
      <c r="Q32" s="20"/>
      <c r="R32" s="6">
        <f t="shared" si="0"/>
        <v>0</v>
      </c>
      <c r="S32" s="97">
        <f>CLvsLO!R33</f>
        <v>0</v>
      </c>
      <c r="T32" s="6">
        <f t="shared" si="1"/>
        <v>0</v>
      </c>
      <c r="U32" s="20"/>
    </row>
    <row r="33" spans="2:21" x14ac:dyDescent="0.25">
      <c r="B33" s="87">
        <v>2408800000</v>
      </c>
      <c r="C33" s="87">
        <v>-6.7713766</v>
      </c>
      <c r="D33" s="87">
        <v>-8.8657684000000003</v>
      </c>
      <c r="E33" s="87"/>
      <c r="F33" s="87"/>
      <c r="G33" s="20"/>
      <c r="H33" s="98">
        <f t="shared" si="2"/>
        <v>25.495000000000001</v>
      </c>
      <c r="I33" s="97">
        <f>CLvsLO!H34</f>
        <v>-29.178477999999998</v>
      </c>
      <c r="J33" s="98">
        <f t="shared" si="3"/>
        <v>-8.4646044000000007</v>
      </c>
      <c r="L33" s="87"/>
      <c r="M33" s="87"/>
      <c r="N33" s="87"/>
      <c r="O33" s="87"/>
      <c r="P33" s="87"/>
      <c r="Q33" s="20"/>
      <c r="R33" s="6">
        <f t="shared" si="0"/>
        <v>0</v>
      </c>
      <c r="S33" s="97">
        <f>CLvsLO!R34</f>
        <v>0</v>
      </c>
      <c r="T33" s="6">
        <f t="shared" si="1"/>
        <v>0</v>
      </c>
      <c r="U33" s="20"/>
    </row>
    <row r="34" spans="2:21" x14ac:dyDescent="0.25">
      <c r="B34" s="87">
        <v>2508750000</v>
      </c>
      <c r="C34" s="87">
        <v>-6.8757172000000004</v>
      </c>
      <c r="D34" s="87">
        <v>-9.1225079999999998</v>
      </c>
      <c r="E34" s="87"/>
      <c r="F34" s="87"/>
      <c r="G34" s="20"/>
      <c r="H34" s="98">
        <f t="shared" si="2"/>
        <v>25.65</v>
      </c>
      <c r="I34" s="97">
        <f>CLvsLO!H35</f>
        <v>-27.555040000000002</v>
      </c>
      <c r="J34" s="98">
        <f t="shared" si="3"/>
        <v>-8.4936371000000008</v>
      </c>
      <c r="L34" s="87"/>
      <c r="M34" s="87"/>
      <c r="N34" s="87"/>
      <c r="O34" s="87"/>
      <c r="P34" s="87"/>
      <c r="Q34" s="20"/>
      <c r="R34" s="6">
        <f t="shared" si="0"/>
        <v>0</v>
      </c>
      <c r="S34" s="97">
        <f>CLvsLO!R35</f>
        <v>0</v>
      </c>
      <c r="T34" s="6">
        <f t="shared" si="1"/>
        <v>0</v>
      </c>
      <c r="U34" s="20"/>
    </row>
    <row r="35" spans="2:21" x14ac:dyDescent="0.25">
      <c r="B35" s="87">
        <v>2608700000</v>
      </c>
      <c r="C35" s="87">
        <v>-6.9858345999999996</v>
      </c>
      <c r="D35" s="87">
        <v>-9.3650903999999997</v>
      </c>
      <c r="E35" s="87"/>
      <c r="F35" s="87"/>
      <c r="G35" s="20"/>
      <c r="H35" s="98">
        <f t="shared" si="2"/>
        <v>25.805</v>
      </c>
      <c r="I35" s="97">
        <f>CLvsLO!H36</f>
        <v>-23.802855000000001</v>
      </c>
      <c r="J35" s="98">
        <f t="shared" si="3"/>
        <v>-8.5428332999999999</v>
      </c>
      <c r="L35" s="87"/>
      <c r="M35" s="87"/>
      <c r="N35" s="87"/>
      <c r="O35" s="87"/>
      <c r="P35" s="87"/>
      <c r="Q35" s="20"/>
      <c r="R35" s="6">
        <f t="shared" si="0"/>
        <v>0</v>
      </c>
      <c r="S35" s="97">
        <f>CLvsLO!R36</f>
        <v>0</v>
      </c>
      <c r="T35" s="6">
        <f t="shared" si="1"/>
        <v>0</v>
      </c>
      <c r="U35" s="20"/>
    </row>
    <row r="36" spans="2:21" x14ac:dyDescent="0.25">
      <c r="B36" s="87">
        <v>2708650000</v>
      </c>
      <c r="C36" s="87">
        <v>-7.0999679999999996</v>
      </c>
      <c r="D36" s="87">
        <v>-9.5690679999999997</v>
      </c>
      <c r="E36" s="87"/>
      <c r="F36" s="87"/>
      <c r="G36" s="20"/>
      <c r="H36" s="98">
        <f t="shared" si="2"/>
        <v>25.96</v>
      </c>
      <c r="I36" s="97">
        <f>CLvsLO!H37</f>
        <v>-20.034628000000001</v>
      </c>
      <c r="J36" s="98">
        <f t="shared" si="3"/>
        <v>-8.6259011999999995</v>
      </c>
      <c r="L36" s="87"/>
      <c r="M36" s="87"/>
      <c r="N36" s="87"/>
      <c r="O36" s="87"/>
      <c r="P36" s="87"/>
      <c r="Q36" s="20"/>
      <c r="R36" s="6">
        <f t="shared" si="0"/>
        <v>0</v>
      </c>
      <c r="S36" s="97">
        <f>CLvsLO!R37</f>
        <v>0</v>
      </c>
      <c r="T36" s="6">
        <f t="shared" si="1"/>
        <v>0</v>
      </c>
      <c r="U36" s="20"/>
    </row>
    <row r="37" spans="2:21" x14ac:dyDescent="0.25">
      <c r="B37" s="87">
        <v>2808600000</v>
      </c>
      <c r="C37" s="87">
        <v>-7.1946788000000002</v>
      </c>
      <c r="D37" s="87">
        <v>-9.7462272999999993</v>
      </c>
      <c r="E37" s="87"/>
      <c r="F37" s="87"/>
      <c r="G37" s="20"/>
      <c r="H37" s="98">
        <f t="shared" si="2"/>
        <v>26.114999999999998</v>
      </c>
      <c r="I37" s="97">
        <f>CLvsLO!H38</f>
        <v>-18.039686</v>
      </c>
      <c r="J37" s="98">
        <f t="shared" si="3"/>
        <v>-8.6873999000000008</v>
      </c>
      <c r="L37" s="87"/>
      <c r="M37" s="87"/>
      <c r="N37" s="87"/>
      <c r="O37" s="87"/>
      <c r="P37" s="87"/>
      <c r="Q37" s="20"/>
      <c r="R37" s="6">
        <f t="shared" si="0"/>
        <v>0</v>
      </c>
      <c r="S37" s="97">
        <f>CLvsLO!R38</f>
        <v>0</v>
      </c>
      <c r="T37" s="6">
        <f t="shared" si="1"/>
        <v>0</v>
      </c>
      <c r="U37" s="20"/>
    </row>
    <row r="38" spans="2:21" x14ac:dyDescent="0.25">
      <c r="B38" s="87">
        <v>2908550000</v>
      </c>
      <c r="C38" s="87">
        <v>-7.2620201</v>
      </c>
      <c r="D38" s="87">
        <v>-9.7492084999999999</v>
      </c>
      <c r="E38" s="87"/>
      <c r="F38" s="87"/>
      <c r="G38" s="20"/>
      <c r="H38" s="98">
        <f t="shared" si="2"/>
        <v>26.27</v>
      </c>
      <c r="I38" s="97">
        <f>CLvsLO!H39</f>
        <v>-16.300339000000001</v>
      </c>
      <c r="J38" s="98">
        <f t="shared" si="3"/>
        <v>-8.7829618000000007</v>
      </c>
      <c r="L38" s="87"/>
      <c r="M38" s="87"/>
      <c r="N38" s="87"/>
      <c r="O38" s="87"/>
      <c r="P38" s="87"/>
      <c r="Q38" s="20"/>
      <c r="R38" s="6">
        <f t="shared" si="0"/>
        <v>0</v>
      </c>
      <c r="S38" s="97">
        <f>CLvsLO!R39</f>
        <v>0</v>
      </c>
      <c r="T38" s="6">
        <f t="shared" si="1"/>
        <v>0</v>
      </c>
      <c r="U38" s="20"/>
    </row>
    <row r="39" spans="2:21" x14ac:dyDescent="0.25">
      <c r="B39" s="87">
        <v>3008500000</v>
      </c>
      <c r="C39" s="87">
        <v>-7.2852687999999999</v>
      </c>
      <c r="D39" s="87">
        <v>-9.6730889999999992</v>
      </c>
      <c r="E39" s="87"/>
      <c r="F39" s="87"/>
      <c r="G39" s="20"/>
      <c r="H39" s="98">
        <f t="shared" si="2"/>
        <v>26.425000000000001</v>
      </c>
      <c r="I39" s="97">
        <f>CLvsLO!H40</f>
        <v>-14.011869000000001</v>
      </c>
      <c r="J39" s="98">
        <f t="shared" si="3"/>
        <v>-8.8883285999999995</v>
      </c>
      <c r="L39" s="87"/>
      <c r="M39" s="87"/>
      <c r="N39" s="87"/>
      <c r="O39" s="87"/>
      <c r="P39" s="87"/>
      <c r="Q39" s="20"/>
      <c r="R39" s="6">
        <f t="shared" si="0"/>
        <v>0</v>
      </c>
      <c r="S39" s="97">
        <f>CLvsLO!R40</f>
        <v>0</v>
      </c>
      <c r="T39" s="6">
        <f t="shared" si="1"/>
        <v>0</v>
      </c>
      <c r="U39" s="20"/>
    </row>
    <row r="40" spans="2:21" x14ac:dyDescent="0.25">
      <c r="B40" s="87">
        <v>3108450000</v>
      </c>
      <c r="C40" s="87">
        <v>-7.2958407000000003</v>
      </c>
      <c r="D40" s="87">
        <v>-9.6052923000000003</v>
      </c>
      <c r="E40" s="87"/>
      <c r="F40" s="87"/>
      <c r="G40" s="20"/>
      <c r="H40" s="98">
        <f t="shared" si="2"/>
        <v>26.58</v>
      </c>
      <c r="I40" s="97">
        <f>CLvsLO!H41</f>
        <v>-12.773249</v>
      </c>
      <c r="J40" s="98">
        <f t="shared" si="3"/>
        <v>-8.8802623999999994</v>
      </c>
      <c r="L40" s="87"/>
      <c r="M40" s="87"/>
      <c r="N40" s="87"/>
      <c r="O40" s="87"/>
      <c r="P40" s="87"/>
      <c r="Q40" s="20"/>
      <c r="R40" s="6">
        <f t="shared" si="0"/>
        <v>0</v>
      </c>
      <c r="S40" s="97">
        <f>CLvsLO!R41</f>
        <v>0</v>
      </c>
      <c r="T40" s="6">
        <f t="shared" si="1"/>
        <v>0</v>
      </c>
      <c r="U40" s="20"/>
    </row>
    <row r="41" spans="2:21" x14ac:dyDescent="0.25">
      <c r="B41" s="87">
        <v>3208400000</v>
      </c>
      <c r="C41" s="87">
        <v>-7.2930650999999997</v>
      </c>
      <c r="D41" s="87">
        <v>-9.5410395000000001</v>
      </c>
      <c r="E41" s="87"/>
      <c r="F41" s="87"/>
      <c r="G41" s="20"/>
      <c r="H41" s="98">
        <f t="shared" si="2"/>
        <v>26.734999999999999</v>
      </c>
      <c r="I41" s="97">
        <f>CLvsLO!H42</f>
        <v>-13.226637999999999</v>
      </c>
      <c r="J41" s="98">
        <f t="shared" si="3"/>
        <v>-8.8735351999999992</v>
      </c>
      <c r="L41" s="87"/>
      <c r="M41" s="87"/>
      <c r="N41" s="87"/>
      <c r="O41" s="87"/>
      <c r="P41" s="87"/>
      <c r="Q41" s="20"/>
      <c r="R41" s="6">
        <f t="shared" si="0"/>
        <v>0</v>
      </c>
      <c r="S41" s="97">
        <f>CLvsLO!R42</f>
        <v>0</v>
      </c>
      <c r="T41" s="6">
        <f t="shared" si="1"/>
        <v>0</v>
      </c>
      <c r="U41" s="20"/>
    </row>
    <row r="42" spans="2:21" x14ac:dyDescent="0.25">
      <c r="B42" s="87">
        <v>3308350000</v>
      </c>
      <c r="C42" s="87">
        <v>-7.3029590000000004</v>
      </c>
      <c r="D42" s="87">
        <v>-9.4742917999999996</v>
      </c>
      <c r="E42" s="87"/>
      <c r="F42" s="87"/>
      <c r="G42" s="20"/>
      <c r="H42" s="98">
        <f t="shared" si="2"/>
        <v>26.89</v>
      </c>
      <c r="I42" s="97">
        <f>CLvsLO!H43</f>
        <v>-13.061904</v>
      </c>
      <c r="J42" s="98">
        <f t="shared" si="3"/>
        <v>-8.8590069000000007</v>
      </c>
      <c r="L42" s="87"/>
      <c r="M42" s="87"/>
      <c r="N42" s="87"/>
      <c r="O42" s="87"/>
      <c r="P42" s="87"/>
      <c r="Q42" s="20"/>
      <c r="R42" s="6">
        <f t="shared" si="0"/>
        <v>0</v>
      </c>
      <c r="S42" s="97">
        <f>CLvsLO!R43</f>
        <v>0</v>
      </c>
      <c r="T42" s="6">
        <f t="shared" si="1"/>
        <v>0</v>
      </c>
      <c r="U42" s="20"/>
    </row>
    <row r="43" spans="2:21" x14ac:dyDescent="0.25">
      <c r="B43" s="87">
        <v>3408300000</v>
      </c>
      <c r="C43" s="87">
        <v>-7.2993006999999999</v>
      </c>
      <c r="D43" s="87">
        <v>-9.4325685999999997</v>
      </c>
      <c r="E43" s="87"/>
      <c r="F43" s="87"/>
      <c r="G43" s="20"/>
      <c r="H43" s="98">
        <f t="shared" si="2"/>
        <v>27.045000000000002</v>
      </c>
      <c r="I43" s="97">
        <f>CLvsLO!H44</f>
        <v>-11.908132</v>
      </c>
      <c r="J43" s="98">
        <f t="shared" si="3"/>
        <v>-8.7448864000000004</v>
      </c>
      <c r="L43" s="87"/>
      <c r="M43" s="87"/>
      <c r="N43" s="87"/>
      <c r="O43" s="87"/>
      <c r="P43" s="87"/>
      <c r="Q43" s="20"/>
      <c r="R43" s="6">
        <f t="shared" si="0"/>
        <v>0</v>
      </c>
      <c r="S43" s="97">
        <f>CLvsLO!R44</f>
        <v>0</v>
      </c>
      <c r="T43" s="6">
        <f t="shared" si="1"/>
        <v>0</v>
      </c>
      <c r="U43" s="20"/>
    </row>
    <row r="44" spans="2:21" x14ac:dyDescent="0.25">
      <c r="B44" s="87">
        <v>3508250000</v>
      </c>
      <c r="C44" s="87">
        <v>-7.3267683999999997</v>
      </c>
      <c r="D44" s="87">
        <v>-9.4666042000000008</v>
      </c>
      <c r="E44" s="87"/>
      <c r="F44" s="87"/>
      <c r="G44" s="20"/>
      <c r="H44" s="98">
        <f t="shared" si="2"/>
        <v>27.2</v>
      </c>
      <c r="I44" s="97">
        <f>CLvsLO!H45</f>
        <v>-10.624155</v>
      </c>
      <c r="J44" s="98">
        <f t="shared" si="3"/>
        <v>-8.4418658999999998</v>
      </c>
      <c r="L44" s="87"/>
      <c r="M44" s="87"/>
      <c r="N44" s="87"/>
      <c r="O44" s="87"/>
      <c r="P44" s="87"/>
      <c r="Q44" s="20"/>
      <c r="R44" s="6">
        <f t="shared" si="0"/>
        <v>0</v>
      </c>
      <c r="S44" s="97">
        <f>CLvsLO!R45</f>
        <v>0</v>
      </c>
      <c r="T44" s="6">
        <f t="shared" si="1"/>
        <v>0</v>
      </c>
      <c r="U44" s="20"/>
    </row>
    <row r="45" spans="2:21" x14ac:dyDescent="0.25">
      <c r="B45" s="87">
        <v>3608200000</v>
      </c>
      <c r="C45" s="87">
        <v>-7.3035407000000001</v>
      </c>
      <c r="D45" s="87">
        <v>-9.3591680999999998</v>
      </c>
      <c r="E45" s="87"/>
      <c r="F45" s="87"/>
      <c r="G45" s="20"/>
      <c r="H45" s="98">
        <f t="shared" si="2"/>
        <v>27.355</v>
      </c>
      <c r="I45" s="97">
        <f>CLvsLO!H46</f>
        <v>-10.308119</v>
      </c>
      <c r="J45" s="98">
        <f t="shared" si="3"/>
        <v>-8.2915153999999998</v>
      </c>
      <c r="L45" s="87"/>
      <c r="M45" s="87"/>
      <c r="N45" s="87"/>
      <c r="O45" s="87"/>
      <c r="P45" s="87"/>
      <c r="Q45" s="20"/>
      <c r="R45" s="6">
        <f t="shared" si="0"/>
        <v>0</v>
      </c>
      <c r="S45" s="97">
        <f>CLvsLO!R46</f>
        <v>0</v>
      </c>
      <c r="T45" s="6">
        <f t="shared" si="1"/>
        <v>0</v>
      </c>
      <c r="U45" s="20"/>
    </row>
    <row r="46" spans="2:21" x14ac:dyDescent="0.25">
      <c r="B46" s="87">
        <v>3708150000</v>
      </c>
      <c r="C46" s="87">
        <v>-7.3057337000000002</v>
      </c>
      <c r="D46" s="87">
        <v>-9.3128785999999995</v>
      </c>
      <c r="E46" s="87"/>
      <c r="F46" s="87"/>
      <c r="G46" s="20"/>
      <c r="H46" s="98">
        <f t="shared" si="2"/>
        <v>27.51</v>
      </c>
      <c r="I46" s="97">
        <f>CLvsLO!H47</f>
        <v>-9.8774508999999995</v>
      </c>
      <c r="J46" s="98">
        <f t="shared" si="3"/>
        <v>-7.9473881999999998</v>
      </c>
      <c r="L46" s="87"/>
      <c r="M46" s="87"/>
      <c r="N46" s="87"/>
      <c r="O46" s="87"/>
      <c r="P46" s="87"/>
      <c r="Q46" s="20"/>
      <c r="R46" s="6">
        <f t="shared" si="0"/>
        <v>0</v>
      </c>
      <c r="S46" s="97">
        <f>CLvsLO!R47</f>
        <v>0</v>
      </c>
      <c r="T46" s="6">
        <f t="shared" si="1"/>
        <v>0</v>
      </c>
      <c r="U46" s="20"/>
    </row>
    <row r="47" spans="2:21" x14ac:dyDescent="0.25">
      <c r="B47" s="87">
        <v>3808100000</v>
      </c>
      <c r="C47" s="87">
        <v>-7.3321012999999997</v>
      </c>
      <c r="D47" s="87">
        <v>-9.4220915000000005</v>
      </c>
      <c r="E47" s="87"/>
      <c r="F47" s="87"/>
      <c r="G47" s="20"/>
      <c r="H47" s="98">
        <f t="shared" si="2"/>
        <v>27.664999999999999</v>
      </c>
      <c r="I47" s="97">
        <f>CLvsLO!H48</f>
        <v>-9.4784708000000002</v>
      </c>
      <c r="J47" s="98">
        <f t="shared" si="3"/>
        <v>-7.6905384000000003</v>
      </c>
      <c r="L47" s="87"/>
      <c r="M47" s="87"/>
      <c r="N47" s="87"/>
      <c r="O47" s="87"/>
      <c r="P47" s="87"/>
      <c r="Q47" s="20"/>
      <c r="R47" s="6">
        <f t="shared" si="0"/>
        <v>0</v>
      </c>
      <c r="S47" s="97">
        <f>CLvsLO!R48</f>
        <v>0</v>
      </c>
      <c r="T47" s="6">
        <f t="shared" si="1"/>
        <v>0</v>
      </c>
      <c r="U47" s="20"/>
    </row>
    <row r="48" spans="2:21" x14ac:dyDescent="0.25">
      <c r="B48" s="87">
        <v>3908050000</v>
      </c>
      <c r="C48" s="87">
        <v>-7.3806881999999998</v>
      </c>
      <c r="D48" s="87">
        <v>-9.4794455000000006</v>
      </c>
      <c r="E48" s="87"/>
      <c r="F48" s="87"/>
      <c r="G48" s="20"/>
      <c r="H48" s="98">
        <f t="shared" si="2"/>
        <v>27.82</v>
      </c>
      <c r="I48" s="97">
        <f>CLvsLO!H49</f>
        <v>-9.3331765999999998</v>
      </c>
      <c r="J48" s="98">
        <f t="shared" si="3"/>
        <v>-7.4455236999999999</v>
      </c>
      <c r="L48" s="87"/>
      <c r="M48" s="87"/>
      <c r="N48" s="87"/>
      <c r="O48" s="87"/>
      <c r="P48" s="87"/>
      <c r="Q48" s="20"/>
      <c r="R48" s="6">
        <f t="shared" si="0"/>
        <v>0</v>
      </c>
      <c r="S48" s="97">
        <f>CLvsLO!R49</f>
        <v>0</v>
      </c>
      <c r="T48" s="6">
        <f t="shared" si="1"/>
        <v>0</v>
      </c>
      <c r="U48" s="20"/>
    </row>
    <row r="49" spans="2:21" x14ac:dyDescent="0.25">
      <c r="B49" s="87">
        <v>4008000000</v>
      </c>
      <c r="C49" s="87">
        <v>-7.2217745999999998</v>
      </c>
      <c r="D49" s="87">
        <v>-9.2990828000000008</v>
      </c>
      <c r="E49" s="87"/>
      <c r="F49" s="87"/>
      <c r="G49" s="20"/>
      <c r="H49" s="98">
        <f t="shared" si="2"/>
        <v>27.975000000000001</v>
      </c>
      <c r="I49" s="97">
        <f>CLvsLO!H50</f>
        <v>-9.4494705000000003</v>
      </c>
      <c r="J49" s="98">
        <f t="shared" si="3"/>
        <v>-7.2867727000000002</v>
      </c>
      <c r="L49" s="87"/>
      <c r="M49" s="87"/>
      <c r="N49" s="87"/>
      <c r="O49" s="87"/>
      <c r="P49" s="87"/>
      <c r="Q49" s="20"/>
      <c r="R49" s="6">
        <f t="shared" si="0"/>
        <v>0</v>
      </c>
      <c r="S49" s="97">
        <f>CLvsLO!R50</f>
        <v>0</v>
      </c>
      <c r="T49" s="6">
        <f t="shared" si="1"/>
        <v>0</v>
      </c>
      <c r="U49" s="20"/>
    </row>
    <row r="50" spans="2:21" x14ac:dyDescent="0.25">
      <c r="B50" s="87">
        <v>4107950000</v>
      </c>
      <c r="C50" s="87">
        <v>-7.2888884999999997</v>
      </c>
      <c r="D50" s="87">
        <v>-9.4354086000000006</v>
      </c>
      <c r="E50" s="87"/>
      <c r="F50" s="87"/>
      <c r="G50" s="20"/>
      <c r="H50" s="98">
        <f t="shared" si="2"/>
        <v>28.13</v>
      </c>
      <c r="I50" s="97">
        <f>CLvsLO!H51</f>
        <v>-9.2769527000000007</v>
      </c>
      <c r="J50" s="98">
        <f t="shared" si="3"/>
        <v>-7.0996366000000002</v>
      </c>
      <c r="L50" s="87"/>
      <c r="M50" s="87"/>
      <c r="N50" s="87"/>
      <c r="O50" s="87"/>
      <c r="P50" s="87"/>
      <c r="Q50" s="20"/>
      <c r="R50" s="6">
        <f t="shared" si="0"/>
        <v>0</v>
      </c>
      <c r="S50" s="97">
        <f>CLvsLO!R51</f>
        <v>0</v>
      </c>
      <c r="T50" s="6">
        <f t="shared" si="1"/>
        <v>0</v>
      </c>
      <c r="U50" s="20"/>
    </row>
    <row r="51" spans="2:21" x14ac:dyDescent="0.25">
      <c r="B51" s="87">
        <v>4207900000</v>
      </c>
      <c r="C51" s="87">
        <v>-7.3078450999999998</v>
      </c>
      <c r="D51" s="87">
        <v>-9.4829521000000003</v>
      </c>
      <c r="E51" s="87"/>
      <c r="F51" s="87"/>
      <c r="G51" s="20"/>
      <c r="H51" s="98">
        <f t="shared" si="2"/>
        <v>28.285</v>
      </c>
      <c r="I51" s="97">
        <f>CLvsLO!H52</f>
        <v>-8.8114357000000005</v>
      </c>
      <c r="J51" s="98">
        <f t="shared" si="3"/>
        <v>-6.9509829999999999</v>
      </c>
      <c r="L51" s="87"/>
      <c r="M51" s="87"/>
      <c r="N51" s="87"/>
      <c r="O51" s="87"/>
      <c r="P51" s="87"/>
      <c r="Q51" s="20"/>
      <c r="R51" s="6">
        <f t="shared" si="0"/>
        <v>0</v>
      </c>
      <c r="S51" s="97">
        <f>CLvsLO!R52</f>
        <v>0</v>
      </c>
      <c r="T51" s="6">
        <f t="shared" si="1"/>
        <v>0</v>
      </c>
      <c r="U51" s="20"/>
    </row>
    <row r="52" spans="2:21" x14ac:dyDescent="0.25">
      <c r="B52" s="87">
        <v>4307850000</v>
      </c>
      <c r="C52" s="87">
        <v>-7.3518252000000004</v>
      </c>
      <c r="D52" s="87">
        <v>-9.6211500000000001</v>
      </c>
      <c r="E52" s="87"/>
      <c r="F52" s="87"/>
      <c r="G52" s="20"/>
      <c r="H52" s="98">
        <f t="shared" si="2"/>
        <v>28.44</v>
      </c>
      <c r="I52" s="97">
        <f>CLvsLO!H53</f>
        <v>-8.4411135000000002</v>
      </c>
      <c r="J52" s="98">
        <f t="shared" si="3"/>
        <v>-6.8244275999999999</v>
      </c>
      <c r="L52" s="87"/>
      <c r="M52" s="87"/>
      <c r="N52" s="87"/>
      <c r="O52" s="87"/>
      <c r="P52" s="87"/>
      <c r="Q52" s="20"/>
      <c r="R52" s="6">
        <f t="shared" si="0"/>
        <v>0</v>
      </c>
      <c r="S52" s="97">
        <f>CLvsLO!R53</f>
        <v>0</v>
      </c>
      <c r="T52" s="6">
        <f t="shared" si="1"/>
        <v>0</v>
      </c>
      <c r="U52" s="20"/>
    </row>
    <row r="53" spans="2:21" x14ac:dyDescent="0.25">
      <c r="B53" s="87">
        <v>4407800000</v>
      </c>
      <c r="C53" s="87">
        <v>-7.4288844999999997</v>
      </c>
      <c r="D53" s="87">
        <v>-9.8269348000000001</v>
      </c>
      <c r="E53" s="87"/>
      <c r="F53" s="87"/>
      <c r="G53" s="20"/>
      <c r="H53" s="98">
        <f t="shared" si="2"/>
        <v>28.594999999999999</v>
      </c>
      <c r="I53" s="97">
        <f>CLvsLO!H54</f>
        <v>-8.1013488999999996</v>
      </c>
      <c r="J53" s="98">
        <f t="shared" si="3"/>
        <v>-6.6522044999999999</v>
      </c>
      <c r="L53" s="87"/>
      <c r="M53" s="87"/>
      <c r="N53" s="87"/>
      <c r="O53" s="87"/>
      <c r="P53" s="87"/>
      <c r="Q53" s="20"/>
      <c r="R53" s="6">
        <f t="shared" si="0"/>
        <v>0</v>
      </c>
      <c r="S53" s="97">
        <f>CLvsLO!R54</f>
        <v>0</v>
      </c>
      <c r="T53" s="6">
        <f t="shared" si="1"/>
        <v>0</v>
      </c>
      <c r="U53" s="20"/>
    </row>
    <row r="54" spans="2:21" x14ac:dyDescent="0.25">
      <c r="B54" s="87">
        <v>4507750000</v>
      </c>
      <c r="C54" s="87">
        <v>-7.5100179000000002</v>
      </c>
      <c r="D54" s="87">
        <v>-9.9152430999999996</v>
      </c>
      <c r="E54" s="87"/>
      <c r="F54" s="87"/>
      <c r="G54" s="20"/>
      <c r="H54" s="98">
        <f t="shared" si="2"/>
        <v>28.75</v>
      </c>
      <c r="I54" s="97">
        <f>CLvsLO!H55</f>
        <v>-7.9022674999999998</v>
      </c>
      <c r="J54" s="98">
        <f t="shared" si="3"/>
        <v>-6.5112633999999998</v>
      </c>
      <c r="L54" s="87"/>
      <c r="M54" s="87"/>
      <c r="N54" s="87"/>
      <c r="O54" s="87"/>
      <c r="P54" s="87"/>
      <c r="Q54" s="20"/>
      <c r="R54" s="6">
        <f t="shared" si="0"/>
        <v>0</v>
      </c>
      <c r="S54" s="97">
        <f>CLvsLO!R55</f>
        <v>0</v>
      </c>
      <c r="T54" s="6">
        <f t="shared" si="1"/>
        <v>0</v>
      </c>
      <c r="U54" s="20"/>
    </row>
    <row r="55" spans="2:21" x14ac:dyDescent="0.25">
      <c r="B55" s="87">
        <v>4607700000</v>
      </c>
      <c r="C55" s="87">
        <v>-7.5000162000000001</v>
      </c>
      <c r="D55" s="87">
        <v>-9.9705753000000001</v>
      </c>
      <c r="E55" s="87"/>
      <c r="F55" s="87"/>
      <c r="H55" s="98">
        <f t="shared" si="2"/>
        <v>28.905000000000001</v>
      </c>
      <c r="I55" s="97">
        <f>CLvsLO!H56</f>
        <v>-7.7784905000000002</v>
      </c>
      <c r="J55" s="98">
        <f t="shared" si="3"/>
        <v>-6.3616694999999996</v>
      </c>
      <c r="L55" s="87"/>
      <c r="M55" s="87"/>
      <c r="N55" s="87"/>
      <c r="O55" s="87"/>
      <c r="P55" s="87"/>
      <c r="R55" s="6">
        <f t="shared" si="0"/>
        <v>0</v>
      </c>
      <c r="S55" s="97">
        <f>CLvsLO!R56</f>
        <v>0</v>
      </c>
      <c r="T55" s="6">
        <f t="shared" si="1"/>
        <v>0</v>
      </c>
    </row>
    <row r="56" spans="2:21" x14ac:dyDescent="0.25">
      <c r="B56" s="87">
        <v>4707650000</v>
      </c>
      <c r="C56" s="87">
        <v>-7.7118114999999996</v>
      </c>
      <c r="D56" s="87">
        <v>-10.317245</v>
      </c>
      <c r="E56" s="87"/>
      <c r="F56" s="87"/>
      <c r="H56" s="98">
        <f t="shared" si="2"/>
        <v>29.06</v>
      </c>
      <c r="I56" s="97">
        <f>CLvsLO!H57</f>
        <v>-7.7958188000000002</v>
      </c>
      <c r="J56" s="98">
        <f t="shared" si="3"/>
        <v>-6.2585964000000001</v>
      </c>
      <c r="L56" s="87"/>
      <c r="M56" s="87"/>
      <c r="N56" s="87"/>
      <c r="O56" s="87"/>
      <c r="P56" s="87"/>
      <c r="R56" s="6">
        <f t="shared" si="0"/>
        <v>0</v>
      </c>
      <c r="S56" s="97">
        <f>CLvsLO!R57</f>
        <v>0</v>
      </c>
      <c r="T56" s="6">
        <f t="shared" si="1"/>
        <v>0</v>
      </c>
    </row>
    <row r="57" spans="2:21" x14ac:dyDescent="0.25">
      <c r="B57" s="87">
        <v>4807600000</v>
      </c>
      <c r="C57" s="87">
        <v>-7.7188201000000003</v>
      </c>
      <c r="D57" s="87">
        <v>-10.392712</v>
      </c>
      <c r="E57" s="87"/>
      <c r="F57" s="87"/>
      <c r="H57" s="98">
        <f t="shared" si="2"/>
        <v>29.215</v>
      </c>
      <c r="I57" s="97">
        <f>CLvsLO!H58</f>
        <v>-7.6656423</v>
      </c>
      <c r="J57" s="98">
        <f t="shared" si="3"/>
        <v>-6.1291498999999998</v>
      </c>
      <c r="L57" s="87"/>
      <c r="M57" s="87"/>
      <c r="N57" s="87"/>
      <c r="O57" s="87"/>
      <c r="P57" s="87"/>
      <c r="R57" s="6">
        <f t="shared" si="0"/>
        <v>0</v>
      </c>
      <c r="S57" s="97">
        <f>CLvsLO!R58</f>
        <v>0</v>
      </c>
      <c r="T57" s="6">
        <f t="shared" si="1"/>
        <v>0</v>
      </c>
    </row>
    <row r="58" spans="2:21" x14ac:dyDescent="0.25">
      <c r="B58" s="87">
        <v>4907550000</v>
      </c>
      <c r="C58" s="87">
        <v>-7.7972011999999999</v>
      </c>
      <c r="D58" s="87">
        <v>-10.460865999999999</v>
      </c>
      <c r="E58" s="87"/>
      <c r="F58" s="87"/>
      <c r="H58" s="98">
        <f t="shared" si="2"/>
        <v>29.37</v>
      </c>
      <c r="I58" s="97">
        <f>CLvsLO!H59</f>
        <v>-7.5159568999999999</v>
      </c>
      <c r="J58" s="98">
        <f t="shared" si="3"/>
        <v>-5.9482470000000003</v>
      </c>
      <c r="L58" s="87"/>
      <c r="M58" s="87"/>
      <c r="N58" s="87"/>
      <c r="O58" s="87"/>
      <c r="P58" s="87"/>
      <c r="R58" s="6">
        <f t="shared" si="0"/>
        <v>0</v>
      </c>
      <c r="S58" s="97">
        <f>CLvsLO!R59</f>
        <v>0</v>
      </c>
      <c r="T58" s="6">
        <f t="shared" si="1"/>
        <v>0</v>
      </c>
    </row>
    <row r="59" spans="2:21" x14ac:dyDescent="0.25">
      <c r="B59" s="87">
        <v>5007500000</v>
      </c>
      <c r="C59" s="87">
        <v>-7.8903847000000003</v>
      </c>
      <c r="D59" s="87">
        <v>-10.595777999999999</v>
      </c>
      <c r="E59" s="87"/>
      <c r="F59" s="87"/>
      <c r="H59" s="98">
        <f t="shared" si="2"/>
        <v>29.524999999999999</v>
      </c>
      <c r="I59" s="97">
        <f>CLvsLO!H60</f>
        <v>-7.4132967000000001</v>
      </c>
      <c r="J59" s="98">
        <f t="shared" si="3"/>
        <v>-5.8687424999999998</v>
      </c>
      <c r="L59" s="87"/>
      <c r="M59" s="87"/>
      <c r="N59" s="87"/>
      <c r="O59" s="87"/>
      <c r="P59" s="87"/>
      <c r="R59" s="6">
        <f t="shared" si="0"/>
        <v>0</v>
      </c>
      <c r="S59" s="97">
        <f>CLvsLO!R60</f>
        <v>0</v>
      </c>
      <c r="T59" s="6">
        <f t="shared" si="1"/>
        <v>0</v>
      </c>
    </row>
    <row r="60" spans="2:21" x14ac:dyDescent="0.25">
      <c r="B60" s="87">
        <v>5107450000</v>
      </c>
      <c r="C60" s="87">
        <v>-8.0391625999999992</v>
      </c>
      <c r="D60" s="87">
        <v>-10.648745999999999</v>
      </c>
      <c r="E60" s="87"/>
      <c r="F60" s="87"/>
      <c r="H60" s="98">
        <f t="shared" si="2"/>
        <v>29.68</v>
      </c>
      <c r="I60" s="97">
        <f>CLvsLO!H61</f>
        <v>-7.3680024</v>
      </c>
      <c r="J60" s="98">
        <f t="shared" si="3"/>
        <v>-5.8144574000000002</v>
      </c>
      <c r="L60" s="87"/>
      <c r="M60" s="87"/>
      <c r="N60" s="87"/>
      <c r="O60" s="87"/>
      <c r="P60" s="87"/>
      <c r="R60" s="6">
        <f t="shared" si="0"/>
        <v>0</v>
      </c>
      <c r="S60" s="97">
        <f>CLvsLO!R61</f>
        <v>0</v>
      </c>
      <c r="T60" s="6">
        <f t="shared" si="1"/>
        <v>0</v>
      </c>
    </row>
    <row r="61" spans="2:21" x14ac:dyDescent="0.25">
      <c r="B61" s="87">
        <v>5207400000</v>
      </c>
      <c r="C61" s="87">
        <v>-8.1611366000000007</v>
      </c>
      <c r="D61" s="87">
        <v>-10.754842999999999</v>
      </c>
      <c r="E61" s="87"/>
      <c r="F61" s="87"/>
      <c r="H61" s="98">
        <f t="shared" si="2"/>
        <v>29.835000000000001</v>
      </c>
      <c r="I61" s="97">
        <f>CLvsLO!H62</f>
        <v>-7.3000864999999999</v>
      </c>
      <c r="J61" s="98">
        <f t="shared" si="3"/>
        <v>-5.7754855000000003</v>
      </c>
      <c r="L61" s="87"/>
      <c r="M61" s="87"/>
      <c r="N61" s="87"/>
      <c r="O61" s="87"/>
      <c r="P61" s="87"/>
      <c r="R61" s="6">
        <f t="shared" si="0"/>
        <v>0</v>
      </c>
      <c r="S61" s="97">
        <f>CLvsLO!R62</f>
        <v>0</v>
      </c>
      <c r="T61" s="6">
        <f t="shared" si="1"/>
        <v>0</v>
      </c>
    </row>
    <row r="62" spans="2:21" x14ac:dyDescent="0.25">
      <c r="B62" s="87">
        <v>5307350000</v>
      </c>
      <c r="C62" s="87">
        <v>-8.3814773999999996</v>
      </c>
      <c r="D62" s="87">
        <v>-10.929401</v>
      </c>
      <c r="E62" s="87"/>
      <c r="F62" s="87"/>
      <c r="H62" s="98">
        <f t="shared" si="2"/>
        <v>29.99</v>
      </c>
      <c r="I62" s="97">
        <f>CLvsLO!H63</f>
        <v>-7.1843801000000003</v>
      </c>
      <c r="J62" s="98">
        <f t="shared" si="3"/>
        <v>-5.6463441999999997</v>
      </c>
      <c r="L62" s="87"/>
      <c r="M62" s="87"/>
      <c r="N62" s="87"/>
      <c r="O62" s="87"/>
      <c r="P62" s="87"/>
      <c r="R62" s="6">
        <f t="shared" si="0"/>
        <v>0</v>
      </c>
      <c r="S62" s="97">
        <f>CLvsLO!R63</f>
        <v>0</v>
      </c>
      <c r="T62" s="6">
        <f t="shared" si="1"/>
        <v>0</v>
      </c>
    </row>
    <row r="63" spans="2:21" x14ac:dyDescent="0.25">
      <c r="B63" s="87">
        <v>5407300000</v>
      </c>
      <c r="C63" s="87">
        <v>-8.5901461000000001</v>
      </c>
      <c r="D63" s="87">
        <v>-11.003764</v>
      </c>
      <c r="E63" s="87"/>
      <c r="F63" s="87"/>
      <c r="H63" s="98">
        <f t="shared" si="2"/>
        <v>30.145</v>
      </c>
      <c r="I63" s="97">
        <f>CLvsLO!H64</f>
        <v>-7.2250871999999999</v>
      </c>
      <c r="J63" s="98">
        <f t="shared" si="3"/>
        <v>-5.6428189</v>
      </c>
      <c r="L63" s="87"/>
      <c r="M63" s="87"/>
      <c r="N63" s="87"/>
      <c r="O63" s="87"/>
      <c r="P63" s="87"/>
      <c r="R63" s="6">
        <f t="shared" si="0"/>
        <v>0</v>
      </c>
      <c r="S63" s="97">
        <f>CLvsLO!R64</f>
        <v>0</v>
      </c>
      <c r="T63" s="6">
        <f t="shared" si="1"/>
        <v>0</v>
      </c>
    </row>
    <row r="64" spans="2:21" x14ac:dyDescent="0.25">
      <c r="B64" s="87">
        <v>5507250000</v>
      </c>
      <c r="C64" s="87">
        <v>-8.8089714000000008</v>
      </c>
      <c r="D64" s="87">
        <v>-11.063860999999999</v>
      </c>
      <c r="E64" s="87"/>
      <c r="F64" s="87"/>
      <c r="H64" s="98">
        <f t="shared" si="2"/>
        <v>30.3</v>
      </c>
      <c r="I64" s="97">
        <f>CLvsLO!H65</f>
        <v>-7.1754436000000004</v>
      </c>
      <c r="J64" s="98">
        <f t="shared" si="3"/>
        <v>-5.6600827999999996</v>
      </c>
      <c r="L64" s="87"/>
      <c r="M64" s="87"/>
      <c r="N64" s="87"/>
      <c r="O64" s="87"/>
      <c r="P64" s="87"/>
      <c r="R64" s="6">
        <f t="shared" si="0"/>
        <v>0</v>
      </c>
      <c r="S64" s="97">
        <f>CLvsLO!R65</f>
        <v>0</v>
      </c>
      <c r="T64" s="6">
        <f t="shared" si="1"/>
        <v>0</v>
      </c>
    </row>
    <row r="65" spans="2:20" x14ac:dyDescent="0.25">
      <c r="B65" s="87">
        <v>5607200000</v>
      </c>
      <c r="C65" s="87">
        <v>-9.0069151000000005</v>
      </c>
      <c r="D65" s="87">
        <v>-11.092695000000001</v>
      </c>
      <c r="E65" s="87"/>
      <c r="F65" s="87"/>
      <c r="H65" s="98">
        <f t="shared" si="2"/>
        <v>30.454999999999998</v>
      </c>
      <c r="I65" s="97">
        <f>CLvsLO!H66</f>
        <v>-7.1406907999999998</v>
      </c>
      <c r="J65" s="98">
        <f t="shared" si="3"/>
        <v>-5.6983914000000002</v>
      </c>
      <c r="L65" s="87"/>
      <c r="M65" s="87"/>
      <c r="N65" s="87"/>
      <c r="O65" s="87"/>
      <c r="P65" s="87"/>
      <c r="R65" s="6">
        <f t="shared" si="0"/>
        <v>0</v>
      </c>
      <c r="S65" s="97">
        <f>CLvsLO!R66</f>
        <v>0</v>
      </c>
      <c r="T65" s="6">
        <f t="shared" si="1"/>
        <v>0</v>
      </c>
    </row>
    <row r="66" spans="2:20" x14ac:dyDescent="0.25">
      <c r="B66" s="87">
        <v>5707150000</v>
      </c>
      <c r="C66" s="87">
        <v>-9.3241204999999994</v>
      </c>
      <c r="D66" s="87">
        <v>-10.945923000000001</v>
      </c>
      <c r="E66" s="87"/>
      <c r="F66" s="87"/>
      <c r="H66" s="98">
        <f t="shared" si="2"/>
        <v>30.61</v>
      </c>
      <c r="I66" s="97">
        <f>CLvsLO!H67</f>
        <v>-6.9910474000000002</v>
      </c>
      <c r="J66" s="98">
        <f t="shared" si="3"/>
        <v>-5.6731094999999998</v>
      </c>
      <c r="L66" s="87"/>
      <c r="M66" s="87"/>
      <c r="N66" s="87"/>
      <c r="O66" s="87"/>
      <c r="P66" s="87"/>
      <c r="R66" s="6">
        <f t="shared" si="0"/>
        <v>0</v>
      </c>
      <c r="S66" s="97">
        <f>CLvsLO!R67</f>
        <v>0</v>
      </c>
      <c r="T66" s="6">
        <f t="shared" si="1"/>
        <v>0</v>
      </c>
    </row>
    <row r="67" spans="2:20" x14ac:dyDescent="0.25">
      <c r="B67" s="87">
        <v>5807100000</v>
      </c>
      <c r="C67" s="87">
        <v>-9.4942388999999991</v>
      </c>
      <c r="D67" s="87">
        <v>-10.917498</v>
      </c>
      <c r="E67" s="87"/>
      <c r="F67" s="87"/>
      <c r="H67" s="98">
        <f t="shared" si="2"/>
        <v>30.765000000000001</v>
      </c>
      <c r="I67" s="97">
        <f>CLvsLO!H68</f>
        <v>-6.9700303000000003</v>
      </c>
      <c r="J67" s="98">
        <f t="shared" si="3"/>
        <v>-5.6842617999999998</v>
      </c>
      <c r="L67" s="87"/>
      <c r="M67" s="87"/>
      <c r="N67" s="87"/>
      <c r="O67" s="87"/>
      <c r="P67" s="87"/>
      <c r="R67" s="6">
        <f t="shared" si="0"/>
        <v>0</v>
      </c>
      <c r="S67" s="97">
        <f>CLvsLO!R68</f>
        <v>0</v>
      </c>
      <c r="T67" s="6">
        <f t="shared" si="1"/>
        <v>0</v>
      </c>
    </row>
    <row r="68" spans="2:20" x14ac:dyDescent="0.25">
      <c r="B68" s="87">
        <v>5907050000</v>
      </c>
      <c r="C68" s="87">
        <v>-9.6449412999999993</v>
      </c>
      <c r="D68" s="87">
        <v>-10.780806999999999</v>
      </c>
      <c r="E68" s="87"/>
      <c r="F68" s="87"/>
      <c r="H68" s="98">
        <f t="shared" si="2"/>
        <v>30.92</v>
      </c>
      <c r="I68" s="97">
        <f>CLvsLO!H69</f>
        <v>-6.9330802</v>
      </c>
      <c r="J68" s="98">
        <f t="shared" si="3"/>
        <v>-5.7342253000000003</v>
      </c>
      <c r="L68" s="87"/>
      <c r="M68" s="87"/>
      <c r="N68" s="87"/>
      <c r="O68" s="87"/>
      <c r="P68" s="87"/>
      <c r="R68" s="6">
        <f t="shared" ref="R68:R131" si="4">L73/1000000000</f>
        <v>0</v>
      </c>
      <c r="S68" s="97">
        <f>CLvsLO!R69</f>
        <v>0</v>
      </c>
      <c r="T68" s="6">
        <f t="shared" ref="T68:T131" si="5">N73</f>
        <v>0</v>
      </c>
    </row>
    <row r="69" spans="2:20" x14ac:dyDescent="0.25">
      <c r="B69" s="87">
        <v>6007000000</v>
      </c>
      <c r="C69" s="87">
        <v>-9.7749299999999995</v>
      </c>
      <c r="D69" s="87">
        <v>-10.628461</v>
      </c>
      <c r="E69" s="87"/>
      <c r="F69" s="87"/>
      <c r="H69" s="98">
        <f t="shared" ref="H69:H132" si="6">B280/1000000000</f>
        <v>31.074999999999999</v>
      </c>
      <c r="I69" s="97">
        <f>CLvsLO!H70</f>
        <v>-6.9005407999999999</v>
      </c>
      <c r="J69" s="98">
        <f t="shared" ref="J69:J132" si="7">D280</f>
        <v>-5.7209854</v>
      </c>
      <c r="L69" s="87"/>
      <c r="M69" s="87"/>
      <c r="N69" s="87"/>
      <c r="O69" s="87"/>
      <c r="P69" s="87"/>
      <c r="R69" s="6">
        <f t="shared" si="4"/>
        <v>0</v>
      </c>
      <c r="S69" s="97">
        <f>CLvsLO!R70</f>
        <v>0</v>
      </c>
      <c r="T69" s="6">
        <f t="shared" si="5"/>
        <v>0</v>
      </c>
    </row>
    <row r="70" spans="2:20" x14ac:dyDescent="0.25">
      <c r="B70" s="87">
        <v>6106950000</v>
      </c>
      <c r="C70" s="87">
        <v>-9.8142262000000002</v>
      </c>
      <c r="D70" s="87">
        <v>-10.696571</v>
      </c>
      <c r="E70" s="87"/>
      <c r="F70" s="87"/>
      <c r="H70" s="98">
        <f t="shared" si="6"/>
        <v>31.23</v>
      </c>
      <c r="I70" s="97">
        <f>CLvsLO!H71</f>
        <v>-6.7978597000000001</v>
      </c>
      <c r="J70" s="98">
        <f t="shared" si="7"/>
        <v>-5.6011724000000003</v>
      </c>
      <c r="L70" s="87"/>
      <c r="M70" s="87"/>
      <c r="N70" s="87"/>
      <c r="O70" s="87"/>
      <c r="P70" s="87"/>
      <c r="R70" s="6">
        <f t="shared" si="4"/>
        <v>0</v>
      </c>
      <c r="S70" s="97">
        <f>CLvsLO!R71</f>
        <v>0</v>
      </c>
      <c r="T70" s="6">
        <f t="shared" si="5"/>
        <v>0</v>
      </c>
    </row>
    <row r="71" spans="2:20" x14ac:dyDescent="0.25">
      <c r="B71" s="87">
        <v>6206900000</v>
      </c>
      <c r="C71" s="87">
        <v>-9.7993593000000008</v>
      </c>
      <c r="D71" s="87">
        <v>-10.775617</v>
      </c>
      <c r="E71" s="87"/>
      <c r="F71" s="87"/>
      <c r="H71" s="98">
        <f t="shared" si="6"/>
        <v>31.385000000000002</v>
      </c>
      <c r="I71" s="97">
        <f>CLvsLO!H72</f>
        <v>-6.6766024000000002</v>
      </c>
      <c r="J71" s="98">
        <f t="shared" si="7"/>
        <v>-5.7236403999999999</v>
      </c>
      <c r="L71" s="87"/>
      <c r="M71" s="87"/>
      <c r="N71" s="87"/>
      <c r="O71" s="87"/>
      <c r="P71" s="87"/>
      <c r="R71" s="6">
        <f t="shared" si="4"/>
        <v>0</v>
      </c>
      <c r="S71" s="97">
        <f>CLvsLO!R72</f>
        <v>0</v>
      </c>
      <c r="T71" s="6">
        <f t="shared" si="5"/>
        <v>0</v>
      </c>
    </row>
    <row r="72" spans="2:20" x14ac:dyDescent="0.25">
      <c r="B72" s="87">
        <v>6306850000</v>
      </c>
      <c r="C72" s="87">
        <v>-9.8166598999999994</v>
      </c>
      <c r="D72" s="87">
        <v>-10.902187</v>
      </c>
      <c r="E72" s="87"/>
      <c r="F72" s="87"/>
      <c r="H72" s="98">
        <f t="shared" si="6"/>
        <v>31.54</v>
      </c>
      <c r="I72" s="97">
        <f>CLvsLO!H73</f>
        <v>-6.6060920000000003</v>
      </c>
      <c r="J72" s="98">
        <f t="shared" si="7"/>
        <v>-5.6934566000000002</v>
      </c>
      <c r="L72" s="87"/>
      <c r="M72" s="87"/>
      <c r="N72" s="87"/>
      <c r="O72" s="87"/>
      <c r="P72" s="87"/>
      <c r="R72" s="6">
        <f t="shared" si="4"/>
        <v>0</v>
      </c>
      <c r="S72" s="97">
        <f>CLvsLO!R73</f>
        <v>0</v>
      </c>
      <c r="T72" s="6">
        <f t="shared" si="5"/>
        <v>0</v>
      </c>
    </row>
    <row r="73" spans="2:20" x14ac:dyDescent="0.25">
      <c r="B73" s="87">
        <v>6406800000</v>
      </c>
      <c r="C73" s="87">
        <v>-9.6276378999999999</v>
      </c>
      <c r="D73" s="87">
        <v>-11.280962000000001</v>
      </c>
      <c r="E73" s="87"/>
      <c r="F73" s="87"/>
      <c r="H73" s="98">
        <f t="shared" si="6"/>
        <v>31.695</v>
      </c>
      <c r="I73" s="97">
        <f>CLvsLO!H74</f>
        <v>-6.5652428</v>
      </c>
      <c r="J73" s="98">
        <f t="shared" si="7"/>
        <v>-5.7521176000000001</v>
      </c>
      <c r="L73" s="87"/>
      <c r="M73" s="87"/>
      <c r="N73" s="87"/>
      <c r="O73" s="87"/>
      <c r="P73" s="87"/>
      <c r="R73" s="6">
        <f t="shared" si="4"/>
        <v>0</v>
      </c>
      <c r="S73" s="97">
        <f>CLvsLO!R74</f>
        <v>0</v>
      </c>
      <c r="T73" s="6">
        <f t="shared" si="5"/>
        <v>0</v>
      </c>
    </row>
    <row r="74" spans="2:20" x14ac:dyDescent="0.25">
      <c r="B74" s="87">
        <v>6506750000</v>
      </c>
      <c r="C74" s="87">
        <v>-9.3308610999999999</v>
      </c>
      <c r="D74" s="87">
        <v>-11.430315</v>
      </c>
      <c r="E74" s="87"/>
      <c r="F74" s="87"/>
      <c r="H74" s="98">
        <f t="shared" si="6"/>
        <v>31.85</v>
      </c>
      <c r="I74" s="97">
        <f>CLvsLO!H75</f>
        <v>-6.5092734999999999</v>
      </c>
      <c r="J74" s="98">
        <f t="shared" si="7"/>
        <v>-5.7874268999999998</v>
      </c>
      <c r="L74" s="87"/>
      <c r="M74" s="87"/>
      <c r="N74" s="87"/>
      <c r="O74" s="87"/>
      <c r="P74" s="87"/>
      <c r="R74" s="6">
        <f t="shared" si="4"/>
        <v>0</v>
      </c>
      <c r="S74" s="97">
        <f>CLvsLO!R75</f>
        <v>0</v>
      </c>
      <c r="T74" s="6">
        <f t="shared" si="5"/>
        <v>0</v>
      </c>
    </row>
    <row r="75" spans="2:20" x14ac:dyDescent="0.25">
      <c r="B75" s="87">
        <v>6606700000</v>
      </c>
      <c r="C75" s="87">
        <v>-8.8951530000000005</v>
      </c>
      <c r="D75" s="87">
        <v>-11.324047</v>
      </c>
      <c r="E75" s="87"/>
      <c r="F75" s="87"/>
      <c r="H75" s="98">
        <f t="shared" si="6"/>
        <v>32.005000000000003</v>
      </c>
      <c r="I75" s="97">
        <f>CLvsLO!H76</f>
        <v>-6.3742371000000002</v>
      </c>
      <c r="J75" s="98">
        <f t="shared" si="7"/>
        <v>-5.9191212999999996</v>
      </c>
      <c r="L75" s="87"/>
      <c r="M75" s="87"/>
      <c r="N75" s="87"/>
      <c r="O75" s="87"/>
      <c r="P75" s="87"/>
      <c r="R75" s="6">
        <f t="shared" si="4"/>
        <v>0</v>
      </c>
      <c r="S75" s="97">
        <f>CLvsLO!R76</f>
        <v>0</v>
      </c>
      <c r="T75" s="6">
        <f t="shared" si="5"/>
        <v>0</v>
      </c>
    </row>
    <row r="76" spans="2:20" x14ac:dyDescent="0.25">
      <c r="B76" s="87">
        <v>6706650000</v>
      </c>
      <c r="C76" s="87">
        <v>-8.4595117999999996</v>
      </c>
      <c r="D76" s="87">
        <v>-11.137086999999999</v>
      </c>
      <c r="E76" s="87"/>
      <c r="F76" s="87"/>
      <c r="H76" s="98">
        <f t="shared" si="6"/>
        <v>32.159999999999997</v>
      </c>
      <c r="I76" s="97">
        <f>CLvsLO!H77</f>
        <v>-6.3198023000000001</v>
      </c>
      <c r="J76" s="98">
        <f t="shared" si="7"/>
        <v>-6.0483007000000004</v>
      </c>
      <c r="L76" s="87"/>
      <c r="M76" s="87"/>
      <c r="N76" s="87"/>
      <c r="O76" s="87"/>
      <c r="P76" s="87"/>
      <c r="R76" s="6">
        <f t="shared" si="4"/>
        <v>0</v>
      </c>
      <c r="S76" s="97">
        <f>CLvsLO!R77</f>
        <v>0</v>
      </c>
      <c r="T76" s="6">
        <f t="shared" si="5"/>
        <v>0</v>
      </c>
    </row>
    <row r="77" spans="2:20" x14ac:dyDescent="0.25">
      <c r="B77" s="87">
        <v>6806600000</v>
      </c>
      <c r="C77" s="87">
        <v>-8.1194877999999999</v>
      </c>
      <c r="D77" s="87">
        <v>-10.722261</v>
      </c>
      <c r="E77" s="87"/>
      <c r="F77" s="87"/>
      <c r="H77" s="98">
        <f t="shared" si="6"/>
        <v>32.314999999999998</v>
      </c>
      <c r="I77" s="97">
        <f>CLvsLO!H78</f>
        <v>-6.2544689</v>
      </c>
      <c r="J77" s="98">
        <f t="shared" si="7"/>
        <v>-6.1891116999999998</v>
      </c>
      <c r="L77" s="87"/>
      <c r="M77" s="87"/>
      <c r="N77" s="87"/>
      <c r="O77" s="87"/>
      <c r="P77" s="87"/>
      <c r="R77" s="6">
        <f t="shared" si="4"/>
        <v>0</v>
      </c>
      <c r="S77" s="97">
        <f>CLvsLO!R78</f>
        <v>0</v>
      </c>
      <c r="T77" s="6">
        <f t="shared" si="5"/>
        <v>0</v>
      </c>
    </row>
    <row r="78" spans="2:20" x14ac:dyDescent="0.25">
      <c r="B78" s="87">
        <v>6906550000</v>
      </c>
      <c r="C78" s="87">
        <v>-7.8461255999999997</v>
      </c>
      <c r="D78" s="87">
        <v>-10.517909</v>
      </c>
      <c r="E78" s="87"/>
      <c r="F78" s="87"/>
      <c r="H78" s="98">
        <f t="shared" si="6"/>
        <v>32.47</v>
      </c>
      <c r="I78" s="97">
        <f>CLvsLO!H79</f>
        <v>-6.2143949999999997</v>
      </c>
      <c r="J78" s="98">
        <f t="shared" si="7"/>
        <v>-6.2139806999999996</v>
      </c>
      <c r="L78" s="87"/>
      <c r="M78" s="87"/>
      <c r="N78" s="87"/>
      <c r="O78" s="87"/>
      <c r="P78" s="87"/>
      <c r="R78" s="6">
        <f t="shared" si="4"/>
        <v>0</v>
      </c>
      <c r="S78" s="97">
        <f>CLvsLO!R79</f>
        <v>0</v>
      </c>
      <c r="T78" s="6">
        <f t="shared" si="5"/>
        <v>0</v>
      </c>
    </row>
    <row r="79" spans="2:20" x14ac:dyDescent="0.25">
      <c r="B79" s="87">
        <v>7006500000</v>
      </c>
      <c r="C79" s="87">
        <v>-7.6496548999999998</v>
      </c>
      <c r="D79" s="87">
        <v>-10.447822</v>
      </c>
      <c r="E79" s="87"/>
      <c r="F79" s="87"/>
      <c r="H79" s="98">
        <f t="shared" si="6"/>
        <v>32.625</v>
      </c>
      <c r="I79" s="97">
        <f>CLvsLO!H80</f>
        <v>-6.1364159999999996</v>
      </c>
      <c r="J79" s="98">
        <f t="shared" si="7"/>
        <v>-6.2186379000000001</v>
      </c>
      <c r="L79" s="87"/>
      <c r="M79" s="87"/>
      <c r="N79" s="87"/>
      <c r="O79" s="87"/>
      <c r="P79" s="87"/>
      <c r="R79" s="6">
        <f t="shared" si="4"/>
        <v>0</v>
      </c>
      <c r="S79" s="97">
        <f>CLvsLO!R80</f>
        <v>0</v>
      </c>
      <c r="T79" s="6">
        <f t="shared" si="5"/>
        <v>0</v>
      </c>
    </row>
    <row r="80" spans="2:20" x14ac:dyDescent="0.25">
      <c r="B80" s="87">
        <v>7106450000</v>
      </c>
      <c r="C80" s="87">
        <v>-7.3866673</v>
      </c>
      <c r="D80" s="87">
        <v>-10.114706999999999</v>
      </c>
      <c r="E80" s="87"/>
      <c r="F80" s="87"/>
      <c r="H80" s="98">
        <f t="shared" si="6"/>
        <v>32.78</v>
      </c>
      <c r="I80" s="97">
        <f>CLvsLO!H81</f>
        <v>-6.1014780999999996</v>
      </c>
      <c r="J80" s="98">
        <f t="shared" si="7"/>
        <v>-6.2822031999999997</v>
      </c>
      <c r="L80" s="87"/>
      <c r="M80" s="87"/>
      <c r="N80" s="87"/>
      <c r="O80" s="87"/>
      <c r="P80" s="87"/>
      <c r="R80" s="6">
        <f t="shared" si="4"/>
        <v>0</v>
      </c>
      <c r="S80" s="97">
        <f>CLvsLO!R81</f>
        <v>0</v>
      </c>
      <c r="T80" s="6">
        <f t="shared" si="5"/>
        <v>0</v>
      </c>
    </row>
    <row r="81" spans="2:20" x14ac:dyDescent="0.25">
      <c r="B81" s="87">
        <v>7206400000</v>
      </c>
      <c r="C81" s="87">
        <v>-7.2722898000000002</v>
      </c>
      <c r="D81" s="87">
        <v>-9.8761119999999991</v>
      </c>
      <c r="E81" s="87"/>
      <c r="F81" s="87"/>
      <c r="H81" s="98">
        <f t="shared" si="6"/>
        <v>32.935000000000002</v>
      </c>
      <c r="I81" s="97">
        <f>CLvsLO!H82</f>
        <v>-6.1472492000000001</v>
      </c>
      <c r="J81" s="98">
        <f t="shared" si="7"/>
        <v>-6.2789153999999998</v>
      </c>
      <c r="L81" s="87"/>
      <c r="M81" s="87"/>
      <c r="N81" s="87"/>
      <c r="O81" s="87"/>
      <c r="P81" s="87"/>
      <c r="R81" s="6">
        <f t="shared" si="4"/>
        <v>0</v>
      </c>
      <c r="S81" s="97">
        <f>CLvsLO!R82</f>
        <v>0</v>
      </c>
      <c r="T81" s="6">
        <f t="shared" si="5"/>
        <v>0</v>
      </c>
    </row>
    <row r="82" spans="2:20" x14ac:dyDescent="0.25">
      <c r="B82" s="87">
        <v>7306350000</v>
      </c>
      <c r="C82" s="87">
        <v>-7.3037529000000001</v>
      </c>
      <c r="D82" s="87">
        <v>-9.9317522</v>
      </c>
      <c r="E82" s="87"/>
      <c r="F82" s="87"/>
      <c r="H82" s="98">
        <f t="shared" si="6"/>
        <v>33.090000000000003</v>
      </c>
      <c r="I82" s="97">
        <f>CLvsLO!H83</f>
        <v>-6.1174774000000003</v>
      </c>
      <c r="J82" s="98">
        <f t="shared" si="7"/>
        <v>-6.0904574</v>
      </c>
      <c r="L82" s="87"/>
      <c r="M82" s="87"/>
      <c r="N82" s="87"/>
      <c r="O82" s="87"/>
      <c r="P82" s="87"/>
      <c r="R82" s="6">
        <f t="shared" si="4"/>
        <v>0</v>
      </c>
      <c r="S82" s="97">
        <f>CLvsLO!R83</f>
        <v>0</v>
      </c>
      <c r="T82" s="6">
        <f t="shared" si="5"/>
        <v>0</v>
      </c>
    </row>
    <row r="83" spans="2:20" x14ac:dyDescent="0.25">
      <c r="B83" s="87">
        <v>7406300000</v>
      </c>
      <c r="C83" s="87">
        <v>-7.3317889999999997</v>
      </c>
      <c r="D83" s="87">
        <v>-10.11224</v>
      </c>
      <c r="E83" s="87"/>
      <c r="F83" s="87"/>
      <c r="H83" s="98">
        <f t="shared" si="6"/>
        <v>33.244999999999997</v>
      </c>
      <c r="I83" s="97">
        <f>CLvsLO!H84</f>
        <v>-6.1353654999999998</v>
      </c>
      <c r="J83" s="98">
        <f t="shared" si="7"/>
        <v>-5.7766026999999998</v>
      </c>
      <c r="L83" s="87"/>
      <c r="M83" s="87"/>
      <c r="N83" s="87"/>
      <c r="O83" s="87"/>
      <c r="P83" s="87"/>
      <c r="R83" s="6">
        <f t="shared" si="4"/>
        <v>0</v>
      </c>
      <c r="S83" s="97">
        <f>CLvsLO!R84</f>
        <v>0</v>
      </c>
      <c r="T83" s="6">
        <f t="shared" si="5"/>
        <v>0</v>
      </c>
    </row>
    <row r="84" spans="2:20" x14ac:dyDescent="0.25">
      <c r="B84" s="87">
        <v>7506250000</v>
      </c>
      <c r="C84" s="87">
        <v>-7.3476229000000002</v>
      </c>
      <c r="D84" s="87">
        <v>-10.511433</v>
      </c>
      <c r="E84" s="87"/>
      <c r="F84" s="87"/>
      <c r="H84" s="98">
        <f t="shared" si="6"/>
        <v>33.4</v>
      </c>
      <c r="I84" s="97">
        <f>CLvsLO!H85</f>
        <v>-6.1349640000000001</v>
      </c>
      <c r="J84" s="98">
        <f t="shared" si="7"/>
        <v>-5.4771866999999999</v>
      </c>
      <c r="L84" s="87"/>
      <c r="M84" s="87"/>
      <c r="N84" s="87"/>
      <c r="O84" s="87"/>
      <c r="P84" s="87"/>
      <c r="R84" s="6">
        <f t="shared" si="4"/>
        <v>0</v>
      </c>
      <c r="S84" s="97">
        <f>CLvsLO!R85</f>
        <v>0</v>
      </c>
      <c r="T84" s="6">
        <f t="shared" si="5"/>
        <v>0</v>
      </c>
    </row>
    <row r="85" spans="2:20" x14ac:dyDescent="0.25">
      <c r="B85" s="87">
        <v>7606200000</v>
      </c>
      <c r="C85" s="87">
        <v>-7.3399843999999996</v>
      </c>
      <c r="D85" s="87">
        <v>-10.734969</v>
      </c>
      <c r="E85" s="87"/>
      <c r="F85" s="87"/>
      <c r="H85" s="98">
        <f t="shared" si="6"/>
        <v>33.555</v>
      </c>
      <c r="I85" s="97">
        <f>CLvsLO!H86</f>
        <v>-6.1686945</v>
      </c>
      <c r="J85" s="98">
        <f t="shared" si="7"/>
        <v>-5.2283444000000001</v>
      </c>
      <c r="L85" s="87"/>
      <c r="M85" s="87"/>
      <c r="N85" s="87"/>
      <c r="O85" s="87"/>
      <c r="P85" s="87"/>
      <c r="R85" s="6">
        <f t="shared" si="4"/>
        <v>0</v>
      </c>
      <c r="S85" s="97">
        <f>CLvsLO!R86</f>
        <v>0</v>
      </c>
      <c r="T85" s="6">
        <f t="shared" si="5"/>
        <v>0</v>
      </c>
    </row>
    <row r="86" spans="2:20" x14ac:dyDescent="0.25">
      <c r="B86" s="87">
        <v>7706150000</v>
      </c>
      <c r="C86" s="87">
        <v>-7.1921058000000002</v>
      </c>
      <c r="D86" s="87">
        <v>-10.859003</v>
      </c>
      <c r="E86" s="87"/>
      <c r="F86" s="87"/>
      <c r="H86" s="98">
        <f t="shared" si="6"/>
        <v>33.71</v>
      </c>
      <c r="I86" s="97">
        <f>CLvsLO!H87</f>
        <v>-6.1624340999999996</v>
      </c>
      <c r="J86" s="98">
        <f t="shared" si="7"/>
        <v>-5.0860652999999996</v>
      </c>
      <c r="L86" s="87"/>
      <c r="M86" s="87"/>
      <c r="N86" s="87"/>
      <c r="O86" s="87"/>
      <c r="P86" s="87"/>
      <c r="R86" s="6">
        <f t="shared" si="4"/>
        <v>0</v>
      </c>
      <c r="S86" s="97">
        <f>CLvsLO!R87</f>
        <v>0</v>
      </c>
      <c r="T86" s="6">
        <f t="shared" si="5"/>
        <v>0</v>
      </c>
    </row>
    <row r="87" spans="2:20" x14ac:dyDescent="0.25">
      <c r="B87" s="87">
        <v>7806100000</v>
      </c>
      <c r="C87" s="87">
        <v>-7.1953525999999997</v>
      </c>
      <c r="D87" s="87">
        <v>-11.185560000000001</v>
      </c>
      <c r="E87" s="87"/>
      <c r="F87" s="87"/>
      <c r="H87" s="98">
        <f t="shared" si="6"/>
        <v>33.865000000000002</v>
      </c>
      <c r="I87" s="97">
        <f>CLvsLO!H88</f>
        <v>-6.1376448000000003</v>
      </c>
      <c r="J87" s="98">
        <f t="shared" si="7"/>
        <v>-4.9853354000000003</v>
      </c>
      <c r="L87" s="87"/>
      <c r="M87" s="87"/>
      <c r="N87" s="87"/>
      <c r="O87" s="87"/>
      <c r="P87" s="87"/>
      <c r="R87" s="6">
        <f t="shared" si="4"/>
        <v>0</v>
      </c>
      <c r="S87" s="97">
        <f>CLvsLO!R88</f>
        <v>0</v>
      </c>
      <c r="T87" s="6">
        <f t="shared" si="5"/>
        <v>0</v>
      </c>
    </row>
    <row r="88" spans="2:20" x14ac:dyDescent="0.25">
      <c r="B88" s="87">
        <v>7906050000</v>
      </c>
      <c r="C88" s="87">
        <v>-7.2094312</v>
      </c>
      <c r="D88" s="87">
        <v>-11.44462</v>
      </c>
      <c r="E88" s="87"/>
      <c r="F88" s="87"/>
      <c r="H88" s="98">
        <f t="shared" si="6"/>
        <v>34.020000000000003</v>
      </c>
      <c r="I88" s="97">
        <f>CLvsLO!H89</f>
        <v>-6.1314874000000001</v>
      </c>
      <c r="J88" s="98">
        <f t="shared" si="7"/>
        <v>-5.0208415999999998</v>
      </c>
      <c r="L88" s="87"/>
      <c r="M88" s="87"/>
      <c r="N88" s="87"/>
      <c r="O88" s="87"/>
      <c r="P88" s="87"/>
      <c r="R88" s="6">
        <f t="shared" si="4"/>
        <v>0</v>
      </c>
      <c r="S88" s="97">
        <f>CLvsLO!R89</f>
        <v>0</v>
      </c>
      <c r="T88" s="6">
        <f t="shared" si="5"/>
        <v>0</v>
      </c>
    </row>
    <row r="89" spans="2:20" x14ac:dyDescent="0.25">
      <c r="B89" s="87">
        <v>8006000000</v>
      </c>
      <c r="C89" s="87">
        <v>-7.2188878000000001</v>
      </c>
      <c r="D89" s="87">
        <v>-11.666880000000001</v>
      </c>
      <c r="E89" s="87"/>
      <c r="F89" s="87"/>
      <c r="H89" s="98">
        <f t="shared" si="6"/>
        <v>34.174999999999997</v>
      </c>
      <c r="I89" s="97">
        <f>CLvsLO!H90</f>
        <v>-6.1463437000000001</v>
      </c>
      <c r="J89" s="98">
        <f t="shared" si="7"/>
        <v>-5.0382781000000003</v>
      </c>
      <c r="L89" s="87"/>
      <c r="M89" s="87"/>
      <c r="N89" s="87"/>
      <c r="O89" s="87"/>
      <c r="P89" s="87"/>
      <c r="R89" s="6">
        <f t="shared" si="4"/>
        <v>0</v>
      </c>
      <c r="S89" s="97">
        <f>CLvsLO!R90</f>
        <v>0</v>
      </c>
      <c r="T89" s="6">
        <f t="shared" si="5"/>
        <v>0</v>
      </c>
    </row>
    <row r="90" spans="2:20" x14ac:dyDescent="0.25">
      <c r="B90" s="87">
        <v>8105950000</v>
      </c>
      <c r="C90" s="87">
        <v>-7.2339735000000003</v>
      </c>
      <c r="D90" s="87">
        <v>-11.819516999999999</v>
      </c>
      <c r="E90" s="87"/>
      <c r="F90" s="87"/>
      <c r="H90" s="98">
        <f t="shared" si="6"/>
        <v>34.33</v>
      </c>
      <c r="I90" s="97">
        <f>CLvsLO!H91</f>
        <v>-6.1427164000000003</v>
      </c>
      <c r="J90" s="98">
        <f t="shared" si="7"/>
        <v>-4.998075</v>
      </c>
      <c r="L90" s="87"/>
      <c r="M90" s="87"/>
      <c r="N90" s="87"/>
      <c r="O90" s="87"/>
      <c r="P90" s="87"/>
      <c r="R90" s="6">
        <f t="shared" si="4"/>
        <v>0</v>
      </c>
      <c r="S90" s="97">
        <f>CLvsLO!R91</f>
        <v>0</v>
      </c>
      <c r="T90" s="6">
        <f t="shared" si="5"/>
        <v>0</v>
      </c>
    </row>
    <row r="91" spans="2:20" x14ac:dyDescent="0.25">
      <c r="B91" s="87">
        <v>8205900000</v>
      </c>
      <c r="C91" s="87">
        <v>-7.2612290000000002</v>
      </c>
      <c r="D91" s="87">
        <v>-11.813169</v>
      </c>
      <c r="E91" s="87"/>
      <c r="F91" s="87"/>
      <c r="H91" s="98">
        <f t="shared" si="6"/>
        <v>34.484999999999999</v>
      </c>
      <c r="I91" s="97">
        <f>CLvsLO!H92</f>
        <v>-6.1453495</v>
      </c>
      <c r="J91" s="98">
        <f t="shared" si="7"/>
        <v>-4.9156408000000003</v>
      </c>
      <c r="L91" s="87"/>
      <c r="M91" s="87"/>
      <c r="N91" s="87"/>
      <c r="O91" s="87"/>
      <c r="P91" s="87"/>
      <c r="R91" s="6">
        <f t="shared" si="4"/>
        <v>0</v>
      </c>
      <c r="S91" s="97">
        <f>CLvsLO!R92</f>
        <v>0</v>
      </c>
      <c r="T91" s="6">
        <f t="shared" si="5"/>
        <v>0</v>
      </c>
    </row>
    <row r="92" spans="2:20" x14ac:dyDescent="0.25">
      <c r="B92" s="87">
        <v>8305850000</v>
      </c>
      <c r="C92" s="87">
        <v>-7.2417315999999996</v>
      </c>
      <c r="D92" s="87">
        <v>-11.711485</v>
      </c>
      <c r="E92" s="87"/>
      <c r="F92" s="87"/>
      <c r="H92" s="98">
        <f t="shared" si="6"/>
        <v>34.64</v>
      </c>
      <c r="I92" s="97">
        <f>CLvsLO!H93</f>
        <v>-6.1759995999999999</v>
      </c>
      <c r="J92" s="98">
        <f t="shared" si="7"/>
        <v>-4.9291305999999997</v>
      </c>
      <c r="L92" s="87"/>
      <c r="M92" s="87"/>
      <c r="N92" s="87"/>
      <c r="O92" s="87"/>
      <c r="P92" s="87"/>
      <c r="R92" s="6">
        <f t="shared" si="4"/>
        <v>0</v>
      </c>
      <c r="S92" s="97">
        <f>CLvsLO!R93</f>
        <v>0</v>
      </c>
      <c r="T92" s="6">
        <f t="shared" si="5"/>
        <v>0</v>
      </c>
    </row>
    <row r="93" spans="2:20" x14ac:dyDescent="0.25">
      <c r="B93" s="87">
        <v>8405800000</v>
      </c>
      <c r="C93" s="87">
        <v>-7.2150730999999997</v>
      </c>
      <c r="D93" s="87">
        <v>-11.417342</v>
      </c>
      <c r="E93" s="87"/>
      <c r="F93" s="87"/>
      <c r="H93" s="98">
        <f t="shared" si="6"/>
        <v>34.795000000000002</v>
      </c>
      <c r="I93" s="97">
        <f>CLvsLO!H94</f>
        <v>-6.1875939000000004</v>
      </c>
      <c r="J93" s="98">
        <f t="shared" si="7"/>
        <v>-4.8929377000000001</v>
      </c>
      <c r="L93" s="87"/>
      <c r="M93" s="87"/>
      <c r="N93" s="87"/>
      <c r="O93" s="87"/>
      <c r="P93" s="87"/>
      <c r="R93" s="6">
        <f t="shared" si="4"/>
        <v>0</v>
      </c>
      <c r="S93" s="97">
        <f>CLvsLO!R94</f>
        <v>0</v>
      </c>
      <c r="T93" s="6">
        <f t="shared" si="5"/>
        <v>0</v>
      </c>
    </row>
    <row r="94" spans="2:20" x14ac:dyDescent="0.25">
      <c r="B94" s="87">
        <v>8505750000</v>
      </c>
      <c r="C94" s="87">
        <v>-7.1924162000000003</v>
      </c>
      <c r="D94" s="87">
        <v>-11.09492</v>
      </c>
      <c r="E94" s="87"/>
      <c r="F94" s="87"/>
      <c r="H94" s="98">
        <f t="shared" si="6"/>
        <v>34.950000000000003</v>
      </c>
      <c r="I94" s="97">
        <f>CLvsLO!H95</f>
        <v>-6.2305941999999996</v>
      </c>
      <c r="J94" s="98">
        <f t="shared" si="7"/>
        <v>-4.9380879000000002</v>
      </c>
      <c r="L94" s="87"/>
      <c r="M94" s="87"/>
      <c r="N94" s="87"/>
      <c r="O94" s="87"/>
      <c r="P94" s="87"/>
      <c r="R94" s="6">
        <f t="shared" si="4"/>
        <v>0</v>
      </c>
      <c r="S94" s="97">
        <f>CLvsLO!R95</f>
        <v>0</v>
      </c>
      <c r="T94" s="6">
        <f t="shared" si="5"/>
        <v>0</v>
      </c>
    </row>
    <row r="95" spans="2:20" x14ac:dyDescent="0.25">
      <c r="B95" s="87">
        <v>8605700000</v>
      </c>
      <c r="C95" s="87">
        <v>-7.1847900999999998</v>
      </c>
      <c r="D95" s="87">
        <v>-10.933097</v>
      </c>
      <c r="E95" s="87"/>
      <c r="F95" s="87"/>
      <c r="H95" s="98">
        <f t="shared" si="6"/>
        <v>35.104999999999997</v>
      </c>
      <c r="I95" s="97">
        <f>CLvsLO!H96</f>
        <v>-6.1852030999999998</v>
      </c>
      <c r="J95" s="98">
        <f t="shared" si="7"/>
        <v>-4.9427985999999997</v>
      </c>
      <c r="L95" s="87"/>
      <c r="M95" s="87"/>
      <c r="N95" s="87"/>
      <c r="O95" s="87"/>
      <c r="P95" s="87"/>
      <c r="R95" s="6">
        <f t="shared" si="4"/>
        <v>0</v>
      </c>
      <c r="S95" s="97">
        <f>CLvsLO!R96</f>
        <v>0</v>
      </c>
      <c r="T95" s="6">
        <f t="shared" si="5"/>
        <v>0</v>
      </c>
    </row>
    <row r="96" spans="2:20" x14ac:dyDescent="0.25">
      <c r="B96" s="87">
        <v>8705650000</v>
      </c>
      <c r="C96" s="87">
        <v>-7.1642169999999998</v>
      </c>
      <c r="D96" s="87">
        <v>-10.643535999999999</v>
      </c>
      <c r="E96" s="87"/>
      <c r="F96" s="87"/>
      <c r="H96" s="98">
        <f t="shared" si="6"/>
        <v>35.26</v>
      </c>
      <c r="I96" s="97">
        <f>CLvsLO!H97</f>
        <v>-6.2488327000000004</v>
      </c>
      <c r="J96" s="98">
        <f t="shared" si="7"/>
        <v>-5.0067266999999998</v>
      </c>
      <c r="L96" s="87"/>
      <c r="M96" s="87"/>
      <c r="N96" s="87"/>
      <c r="O96" s="87"/>
      <c r="P96" s="87"/>
      <c r="R96" s="6">
        <f t="shared" si="4"/>
        <v>0</v>
      </c>
      <c r="S96" s="97">
        <f>CLvsLO!R97</f>
        <v>0</v>
      </c>
      <c r="T96" s="6">
        <f t="shared" si="5"/>
        <v>0</v>
      </c>
    </row>
    <row r="97" spans="2:20" x14ac:dyDescent="0.25">
      <c r="B97" s="87">
        <v>8805600000</v>
      </c>
      <c r="C97" s="87">
        <v>-7.1339430999999998</v>
      </c>
      <c r="D97" s="87">
        <v>-10.386323000000001</v>
      </c>
      <c r="E97" s="87"/>
      <c r="F97" s="87"/>
      <c r="H97" s="98">
        <f t="shared" si="6"/>
        <v>35.414999999999999</v>
      </c>
      <c r="I97" s="97">
        <f>CLvsLO!H98</f>
        <v>-6.2872310000000002</v>
      </c>
      <c r="J97" s="98">
        <f t="shared" si="7"/>
        <v>-5.0268072999999998</v>
      </c>
      <c r="L97" s="87"/>
      <c r="M97" s="87"/>
      <c r="N97" s="87"/>
      <c r="O97" s="87"/>
      <c r="P97" s="87"/>
      <c r="R97" s="6">
        <f t="shared" si="4"/>
        <v>0</v>
      </c>
      <c r="S97" s="97">
        <f>CLvsLO!R98</f>
        <v>0</v>
      </c>
      <c r="T97" s="6">
        <f t="shared" si="5"/>
        <v>0</v>
      </c>
    </row>
    <row r="98" spans="2:20" x14ac:dyDescent="0.25">
      <c r="B98" s="87">
        <v>8905550000</v>
      </c>
      <c r="C98" s="87">
        <v>-7.0909418999999998</v>
      </c>
      <c r="D98" s="87">
        <v>-10.076312</v>
      </c>
      <c r="E98" s="87"/>
      <c r="F98" s="87"/>
      <c r="H98" s="98">
        <f t="shared" si="6"/>
        <v>35.57</v>
      </c>
      <c r="I98" s="97">
        <f>CLvsLO!H99</f>
        <v>-6.3130474000000003</v>
      </c>
      <c r="J98" s="98">
        <f t="shared" si="7"/>
        <v>-5.1029906</v>
      </c>
      <c r="L98" s="87"/>
      <c r="M98" s="87"/>
      <c r="N98" s="87"/>
      <c r="O98" s="87"/>
      <c r="P98" s="87"/>
      <c r="R98" s="6">
        <f t="shared" si="4"/>
        <v>0</v>
      </c>
      <c r="S98" s="97">
        <f>CLvsLO!R99</f>
        <v>0</v>
      </c>
      <c r="T98" s="6">
        <f t="shared" si="5"/>
        <v>0</v>
      </c>
    </row>
    <row r="99" spans="2:20" x14ac:dyDescent="0.25">
      <c r="B99" s="87">
        <v>9005500000</v>
      </c>
      <c r="C99" s="87">
        <v>-7.1142377999999997</v>
      </c>
      <c r="D99" s="87">
        <v>-9.6882342999999995</v>
      </c>
      <c r="E99" s="87"/>
      <c r="F99" s="87"/>
      <c r="H99" s="98">
        <f t="shared" si="6"/>
        <v>35.725000000000001</v>
      </c>
      <c r="I99" s="97">
        <f>CLvsLO!H100</f>
        <v>-6.3397899000000004</v>
      </c>
      <c r="J99" s="98">
        <f t="shared" si="7"/>
        <v>-5.1924210000000004</v>
      </c>
      <c r="L99" s="87"/>
      <c r="M99" s="87"/>
      <c r="N99" s="87"/>
      <c r="O99" s="87"/>
      <c r="P99" s="87"/>
      <c r="R99" s="6">
        <f t="shared" si="4"/>
        <v>0</v>
      </c>
      <c r="S99" s="97">
        <f>CLvsLO!R100</f>
        <v>0</v>
      </c>
      <c r="T99" s="6">
        <f t="shared" si="5"/>
        <v>0</v>
      </c>
    </row>
    <row r="100" spans="2:20" x14ac:dyDescent="0.25">
      <c r="B100" s="87">
        <v>9105450000</v>
      </c>
      <c r="C100" s="87">
        <v>-7.1559043000000004</v>
      </c>
      <c r="D100" s="87">
        <v>-9.5696220000000007</v>
      </c>
      <c r="E100" s="87"/>
      <c r="F100" s="87"/>
      <c r="H100" s="98">
        <f t="shared" si="6"/>
        <v>35.880000000000003</v>
      </c>
      <c r="I100" s="97">
        <f>CLvsLO!H101</f>
        <v>-6.3286718999999998</v>
      </c>
      <c r="J100" s="98">
        <f t="shared" si="7"/>
        <v>-5.3763528000000003</v>
      </c>
      <c r="L100" s="87"/>
      <c r="M100" s="87"/>
      <c r="N100" s="87"/>
      <c r="O100" s="87"/>
      <c r="P100" s="87"/>
      <c r="R100" s="6">
        <f t="shared" si="4"/>
        <v>0</v>
      </c>
      <c r="S100" s="97">
        <f>CLvsLO!R101</f>
        <v>0</v>
      </c>
      <c r="T100" s="6">
        <f t="shared" si="5"/>
        <v>0</v>
      </c>
    </row>
    <row r="101" spans="2:20" x14ac:dyDescent="0.25">
      <c r="B101" s="87">
        <v>9205400000</v>
      </c>
      <c r="C101" s="87">
        <v>-7.2271399000000001</v>
      </c>
      <c r="D101" s="87">
        <v>-9.4478673999999998</v>
      </c>
      <c r="E101" s="87"/>
      <c r="F101" s="87"/>
      <c r="H101" s="98">
        <f t="shared" si="6"/>
        <v>36.034999999999997</v>
      </c>
      <c r="I101" s="97">
        <f>CLvsLO!H102</f>
        <v>-6.3752937000000003</v>
      </c>
      <c r="J101" s="98">
        <f t="shared" si="7"/>
        <v>-5.4320598000000002</v>
      </c>
      <c r="L101" s="87"/>
      <c r="M101" s="87"/>
      <c r="N101" s="87"/>
      <c r="O101" s="87"/>
      <c r="P101" s="87"/>
      <c r="R101" s="6">
        <f t="shared" si="4"/>
        <v>0</v>
      </c>
      <c r="S101" s="97">
        <f>CLvsLO!R102</f>
        <v>0</v>
      </c>
      <c r="T101" s="6">
        <f t="shared" si="5"/>
        <v>0</v>
      </c>
    </row>
    <row r="102" spans="2:20" x14ac:dyDescent="0.25">
      <c r="B102" s="87">
        <v>9305350000</v>
      </c>
      <c r="C102" s="87">
        <v>-7.3323216000000002</v>
      </c>
      <c r="D102" s="87">
        <v>-9.2007703999999997</v>
      </c>
      <c r="E102" s="87"/>
      <c r="F102" s="87"/>
      <c r="H102" s="98">
        <f t="shared" si="6"/>
        <v>36.19</v>
      </c>
      <c r="I102" s="97">
        <f>CLvsLO!H103</f>
        <v>-6.3499397999999996</v>
      </c>
      <c r="J102" s="98">
        <f t="shared" si="7"/>
        <v>-5.6486254000000002</v>
      </c>
      <c r="L102" s="87"/>
      <c r="M102" s="87"/>
      <c r="N102" s="87"/>
      <c r="O102" s="87"/>
      <c r="P102" s="87"/>
      <c r="R102" s="6">
        <f t="shared" si="4"/>
        <v>0</v>
      </c>
      <c r="S102" s="97">
        <f>CLvsLO!R103</f>
        <v>0</v>
      </c>
      <c r="T102" s="6">
        <f t="shared" si="5"/>
        <v>0</v>
      </c>
    </row>
    <row r="103" spans="2:20" x14ac:dyDescent="0.25">
      <c r="B103" s="87">
        <v>9405300000</v>
      </c>
      <c r="C103" s="87">
        <v>-7.4844407999999998</v>
      </c>
      <c r="D103" s="87">
        <v>-9.1977606000000005</v>
      </c>
      <c r="E103" s="87"/>
      <c r="F103" s="87"/>
      <c r="H103" s="98">
        <f t="shared" si="6"/>
        <v>36.344999999999999</v>
      </c>
      <c r="I103" s="97">
        <f>CLvsLO!H104</f>
        <v>-6.3879571000000004</v>
      </c>
      <c r="J103" s="98">
        <f t="shared" si="7"/>
        <v>-5.9082397999999996</v>
      </c>
      <c r="L103" s="87"/>
      <c r="M103" s="87"/>
      <c r="N103" s="87"/>
      <c r="O103" s="87"/>
      <c r="P103" s="87"/>
      <c r="R103" s="6">
        <f t="shared" si="4"/>
        <v>0</v>
      </c>
      <c r="S103" s="97">
        <f>CLvsLO!R104</f>
        <v>0</v>
      </c>
      <c r="T103" s="6">
        <f t="shared" si="5"/>
        <v>0</v>
      </c>
    </row>
    <row r="104" spans="2:20" x14ac:dyDescent="0.25">
      <c r="B104" s="87">
        <v>9505250000</v>
      </c>
      <c r="C104" s="87">
        <v>-7.6643701000000002</v>
      </c>
      <c r="D104" s="87">
        <v>-9.2200822999999996</v>
      </c>
      <c r="E104" s="87"/>
      <c r="F104" s="87"/>
      <c r="H104" s="98">
        <f t="shared" si="6"/>
        <v>36.5</v>
      </c>
      <c r="I104" s="97">
        <f>CLvsLO!H105</f>
        <v>-6.4201993999999996</v>
      </c>
      <c r="J104" s="98">
        <f t="shared" si="7"/>
        <v>-6.1924805999999997</v>
      </c>
      <c r="L104" s="87"/>
      <c r="M104" s="87"/>
      <c r="N104" s="87"/>
      <c r="O104" s="87"/>
      <c r="P104" s="87"/>
      <c r="R104" s="6">
        <f t="shared" si="4"/>
        <v>0</v>
      </c>
      <c r="S104" s="97">
        <f>CLvsLO!R105</f>
        <v>0</v>
      </c>
      <c r="T104" s="6">
        <f t="shared" si="5"/>
        <v>0</v>
      </c>
    </row>
    <row r="105" spans="2:20" x14ac:dyDescent="0.25">
      <c r="B105" s="87">
        <v>9605200000</v>
      </c>
      <c r="C105" s="87">
        <v>-7.8639383</v>
      </c>
      <c r="D105" s="87">
        <v>-9.2278547</v>
      </c>
      <c r="E105" s="87"/>
      <c r="F105" s="87"/>
      <c r="H105" s="98">
        <f t="shared" si="6"/>
        <v>36.655000000000001</v>
      </c>
      <c r="I105" s="97">
        <f>CLvsLO!H106</f>
        <v>-6.4755216000000004</v>
      </c>
      <c r="J105" s="98">
        <f t="shared" si="7"/>
        <v>-6.4546514000000004</v>
      </c>
      <c r="L105" s="87"/>
      <c r="M105" s="87"/>
      <c r="N105" s="87"/>
      <c r="O105" s="87"/>
      <c r="P105" s="87"/>
      <c r="R105" s="6">
        <f t="shared" si="4"/>
        <v>0</v>
      </c>
      <c r="S105" s="97">
        <f>CLvsLO!R106</f>
        <v>0</v>
      </c>
      <c r="T105" s="6">
        <f t="shared" si="5"/>
        <v>0</v>
      </c>
    </row>
    <row r="106" spans="2:20" x14ac:dyDescent="0.25">
      <c r="B106" s="87">
        <v>9705150000</v>
      </c>
      <c r="C106" s="87">
        <v>-8.0692348000000003</v>
      </c>
      <c r="D106" s="87">
        <v>-9.4013138000000005</v>
      </c>
      <c r="E106" s="87"/>
      <c r="F106" s="87"/>
      <c r="H106" s="98">
        <f t="shared" si="6"/>
        <v>36.81</v>
      </c>
      <c r="I106" s="97">
        <f>CLvsLO!H107</f>
        <v>-6.5531445000000001</v>
      </c>
      <c r="J106" s="98">
        <f t="shared" si="7"/>
        <v>-6.6325598000000001</v>
      </c>
      <c r="L106" s="87"/>
      <c r="M106" s="87"/>
      <c r="N106" s="87"/>
      <c r="O106" s="87"/>
      <c r="P106" s="87"/>
      <c r="R106" s="6">
        <f t="shared" si="4"/>
        <v>0</v>
      </c>
      <c r="S106" s="97">
        <f>CLvsLO!R107</f>
        <v>0</v>
      </c>
      <c r="T106" s="6">
        <f t="shared" si="5"/>
        <v>0</v>
      </c>
    </row>
    <row r="107" spans="2:20" x14ac:dyDescent="0.25">
      <c r="B107" s="87">
        <v>9805100000</v>
      </c>
      <c r="C107" s="87">
        <v>-8.2944078000000001</v>
      </c>
      <c r="D107" s="87">
        <v>-9.4465264999999992</v>
      </c>
      <c r="E107" s="87"/>
      <c r="F107" s="87"/>
      <c r="H107" s="98">
        <f t="shared" si="6"/>
        <v>36.965000000000003</v>
      </c>
      <c r="I107" s="97">
        <f>CLvsLO!H108</f>
        <v>-6.6209816999999997</v>
      </c>
      <c r="J107" s="98">
        <f t="shared" si="7"/>
        <v>-6.9726933999999998</v>
      </c>
      <c r="L107" s="87"/>
      <c r="M107" s="87"/>
      <c r="N107" s="87"/>
      <c r="O107" s="87"/>
      <c r="P107" s="87"/>
      <c r="R107" s="6">
        <f t="shared" si="4"/>
        <v>0</v>
      </c>
      <c r="S107" s="97">
        <f>CLvsLO!R108</f>
        <v>0</v>
      </c>
      <c r="T107" s="6">
        <f t="shared" si="5"/>
        <v>0</v>
      </c>
    </row>
    <row r="108" spans="2:20" x14ac:dyDescent="0.25">
      <c r="B108" s="87">
        <v>9905050000</v>
      </c>
      <c r="C108" s="87">
        <v>-8.5211658000000003</v>
      </c>
      <c r="D108" s="87">
        <v>-9.4066877000000009</v>
      </c>
      <c r="E108" s="87"/>
      <c r="F108" s="87"/>
      <c r="H108" s="98">
        <f t="shared" si="6"/>
        <v>37.119999999999997</v>
      </c>
      <c r="I108" s="97">
        <f>CLvsLO!H109</f>
        <v>-6.6697921999999998</v>
      </c>
      <c r="J108" s="98">
        <f t="shared" si="7"/>
        <v>-7.3939848000000001</v>
      </c>
      <c r="L108" s="87"/>
      <c r="M108" s="87"/>
      <c r="N108" s="87"/>
      <c r="O108" s="87"/>
      <c r="P108" s="87"/>
      <c r="R108" s="6">
        <f t="shared" si="4"/>
        <v>0</v>
      </c>
      <c r="S108" s="97">
        <f>CLvsLO!R109</f>
        <v>0</v>
      </c>
      <c r="T108" s="6">
        <f t="shared" si="5"/>
        <v>0</v>
      </c>
    </row>
    <row r="109" spans="2:20" x14ac:dyDescent="0.25">
      <c r="B109" s="87">
        <v>10005000000</v>
      </c>
      <c r="C109" s="87">
        <v>-8.7345933999999996</v>
      </c>
      <c r="D109" s="87">
        <v>-9.4360771000000003</v>
      </c>
      <c r="E109" s="87"/>
      <c r="F109" s="87"/>
      <c r="H109" s="98">
        <f t="shared" si="6"/>
        <v>37.274999999999999</v>
      </c>
      <c r="I109" s="97">
        <f>CLvsLO!H110</f>
        <v>-6.4719572000000003</v>
      </c>
      <c r="J109" s="98">
        <f t="shared" si="7"/>
        <v>-7.7919359000000004</v>
      </c>
      <c r="L109" s="87"/>
      <c r="M109" s="87"/>
      <c r="N109" s="87"/>
      <c r="O109" s="87"/>
      <c r="P109" s="87"/>
      <c r="R109" s="6">
        <f t="shared" si="4"/>
        <v>0</v>
      </c>
      <c r="S109" s="97">
        <f>CLvsLO!R110</f>
        <v>0</v>
      </c>
      <c r="T109" s="6">
        <f t="shared" si="5"/>
        <v>0</v>
      </c>
    </row>
    <row r="110" spans="2:20" x14ac:dyDescent="0.25">
      <c r="B110" s="87">
        <v>10104950000</v>
      </c>
      <c r="C110" s="87">
        <v>-8.9336672000000004</v>
      </c>
      <c r="D110" s="87">
        <v>-9.2952861999999996</v>
      </c>
      <c r="E110" s="87"/>
      <c r="F110" s="87"/>
      <c r="H110" s="98">
        <f t="shared" si="6"/>
        <v>37.43</v>
      </c>
      <c r="I110" s="97">
        <f>CLvsLO!H111</f>
        <v>-6.9549884999999998</v>
      </c>
      <c r="J110" s="98">
        <f t="shared" si="7"/>
        <v>-8.2098435999999992</v>
      </c>
      <c r="L110" s="87"/>
      <c r="M110" s="87"/>
      <c r="N110" s="87"/>
      <c r="O110" s="87"/>
      <c r="P110" s="87"/>
      <c r="R110" s="6">
        <f t="shared" si="4"/>
        <v>0</v>
      </c>
      <c r="S110" s="97">
        <f>CLvsLO!R111</f>
        <v>0</v>
      </c>
      <c r="T110" s="6">
        <f t="shared" si="5"/>
        <v>0</v>
      </c>
    </row>
    <row r="111" spans="2:20" x14ac:dyDescent="0.25">
      <c r="B111" s="87">
        <v>10204900000</v>
      </c>
      <c r="C111" s="87">
        <v>-9.1155901000000004</v>
      </c>
      <c r="D111" s="87">
        <v>-9.1078633999999994</v>
      </c>
      <c r="E111" s="87"/>
      <c r="F111" s="87"/>
      <c r="H111" s="98">
        <f t="shared" si="6"/>
        <v>37.585000000000001</v>
      </c>
      <c r="I111" s="97">
        <f>CLvsLO!H112</f>
        <v>-7.1215649000000001</v>
      </c>
      <c r="J111" s="98">
        <f t="shared" si="7"/>
        <v>-8.4959030000000002</v>
      </c>
      <c r="L111" s="87"/>
      <c r="M111" s="87"/>
      <c r="N111" s="87"/>
      <c r="O111" s="87"/>
      <c r="P111" s="87"/>
      <c r="R111" s="6">
        <f t="shared" si="4"/>
        <v>0</v>
      </c>
      <c r="S111" s="97">
        <f>CLvsLO!R112</f>
        <v>0</v>
      </c>
      <c r="T111" s="6">
        <f t="shared" si="5"/>
        <v>0</v>
      </c>
    </row>
    <row r="112" spans="2:20" x14ac:dyDescent="0.25">
      <c r="B112" s="87">
        <v>10304850000</v>
      </c>
      <c r="C112" s="87">
        <v>-9.2814312000000001</v>
      </c>
      <c r="D112" s="87">
        <v>-8.9470816000000006</v>
      </c>
      <c r="E112" s="87"/>
      <c r="F112" s="87"/>
      <c r="H112" s="98">
        <f t="shared" si="6"/>
        <v>37.74</v>
      </c>
      <c r="I112" s="97">
        <f>CLvsLO!H113</f>
        <v>-7.5747923999999998</v>
      </c>
      <c r="J112" s="98">
        <f t="shared" si="7"/>
        <v>-8.8269882000000006</v>
      </c>
      <c r="L112" s="87"/>
      <c r="M112" s="87"/>
      <c r="N112" s="87"/>
      <c r="O112" s="87"/>
      <c r="P112" s="87"/>
      <c r="R112" s="6">
        <f t="shared" si="4"/>
        <v>0</v>
      </c>
      <c r="S112" s="97">
        <f>CLvsLO!R113</f>
        <v>0</v>
      </c>
      <c r="T112" s="6">
        <f t="shared" si="5"/>
        <v>0</v>
      </c>
    </row>
    <row r="113" spans="2:20" x14ac:dyDescent="0.25">
      <c r="B113" s="87">
        <v>10404800000</v>
      </c>
      <c r="C113" s="87">
        <v>-9.4210720000000006</v>
      </c>
      <c r="D113" s="87">
        <v>-8.7013701999999995</v>
      </c>
      <c r="E113" s="87"/>
      <c r="F113" s="87"/>
      <c r="H113" s="98">
        <f t="shared" si="6"/>
        <v>37.895000000000003</v>
      </c>
      <c r="I113" s="97">
        <f>CLvsLO!H114</f>
        <v>-7.4468636999999998</v>
      </c>
      <c r="J113" s="98">
        <f t="shared" si="7"/>
        <v>-8.9750566000000003</v>
      </c>
      <c r="L113" s="87"/>
      <c r="M113" s="87"/>
      <c r="N113" s="87"/>
      <c r="O113" s="87"/>
      <c r="P113" s="87"/>
      <c r="R113" s="6">
        <f t="shared" si="4"/>
        <v>0</v>
      </c>
      <c r="S113" s="97">
        <f>CLvsLO!R114</f>
        <v>0</v>
      </c>
      <c r="T113" s="6">
        <f t="shared" si="5"/>
        <v>0</v>
      </c>
    </row>
    <row r="114" spans="2:20" x14ac:dyDescent="0.25">
      <c r="B114" s="87">
        <v>10504750000</v>
      </c>
      <c r="C114" s="87">
        <v>-9.5444821999999991</v>
      </c>
      <c r="D114" s="87">
        <v>-8.4667034000000001</v>
      </c>
      <c r="E114" s="87"/>
      <c r="F114" s="87"/>
      <c r="H114" s="98">
        <f t="shared" si="6"/>
        <v>38.049999999999997</v>
      </c>
      <c r="I114" s="97">
        <f>CLvsLO!H115</f>
        <v>-7.5310005999999996</v>
      </c>
      <c r="J114" s="98">
        <f t="shared" si="7"/>
        <v>-8.9837474999999998</v>
      </c>
      <c r="L114" s="87"/>
      <c r="M114" s="87"/>
      <c r="N114" s="87"/>
      <c r="O114" s="87"/>
      <c r="P114" s="87"/>
      <c r="R114" s="6">
        <f t="shared" si="4"/>
        <v>0</v>
      </c>
      <c r="S114" s="97">
        <f>CLvsLO!R115</f>
        <v>0</v>
      </c>
      <c r="T114" s="6">
        <f t="shared" si="5"/>
        <v>0</v>
      </c>
    </row>
    <row r="115" spans="2:20" x14ac:dyDescent="0.25">
      <c r="B115" s="87">
        <v>10604700000</v>
      </c>
      <c r="C115" s="87">
        <v>-9.6419344000000002</v>
      </c>
      <c r="D115" s="87">
        <v>-8.2543488000000007</v>
      </c>
      <c r="E115" s="87"/>
      <c r="F115" s="87"/>
      <c r="H115" s="98">
        <f t="shared" si="6"/>
        <v>38.204999999999998</v>
      </c>
      <c r="I115" s="97">
        <f>CLvsLO!H116</f>
        <v>-7.1417317000000002</v>
      </c>
      <c r="J115" s="98">
        <f t="shared" si="7"/>
        <v>-8.8857354999999991</v>
      </c>
      <c r="L115" s="87"/>
      <c r="M115" s="87"/>
      <c r="N115" s="87"/>
      <c r="O115" s="87"/>
      <c r="P115" s="87"/>
      <c r="R115" s="6">
        <f t="shared" si="4"/>
        <v>0</v>
      </c>
      <c r="S115" s="97">
        <f>CLvsLO!R116</f>
        <v>0</v>
      </c>
      <c r="T115" s="6">
        <f t="shared" si="5"/>
        <v>0</v>
      </c>
    </row>
    <row r="116" spans="2:20" x14ac:dyDescent="0.25">
      <c r="B116" s="87">
        <v>10704650000</v>
      </c>
      <c r="C116" s="87">
        <v>-9.7199764000000002</v>
      </c>
      <c r="D116" s="87">
        <v>-7.9928521999999997</v>
      </c>
      <c r="E116" s="87"/>
      <c r="F116" s="87"/>
      <c r="H116" s="98">
        <f t="shared" si="6"/>
        <v>38.36</v>
      </c>
      <c r="I116" s="97">
        <f>CLvsLO!H117</f>
        <v>-7.0213694999999996</v>
      </c>
      <c r="J116" s="98">
        <f t="shared" si="7"/>
        <v>-8.6494540999999998</v>
      </c>
      <c r="L116" s="87"/>
      <c r="M116" s="87"/>
      <c r="N116" s="87"/>
      <c r="O116" s="87"/>
      <c r="P116" s="87"/>
      <c r="R116" s="6">
        <f t="shared" si="4"/>
        <v>0</v>
      </c>
      <c r="S116" s="97">
        <f>CLvsLO!R117</f>
        <v>0</v>
      </c>
      <c r="T116" s="6">
        <f t="shared" si="5"/>
        <v>0</v>
      </c>
    </row>
    <row r="117" spans="2:20" x14ac:dyDescent="0.25">
      <c r="B117" s="87">
        <v>10804600000</v>
      </c>
      <c r="C117" s="87">
        <v>-9.7851037999999999</v>
      </c>
      <c r="D117" s="87">
        <v>-7.8325890999999999</v>
      </c>
      <c r="E117" s="87"/>
      <c r="F117" s="87"/>
      <c r="H117" s="98">
        <f t="shared" si="6"/>
        <v>38.515000000000001</v>
      </c>
      <c r="I117" s="97">
        <f>CLvsLO!H118</f>
        <v>-6.6941018000000003</v>
      </c>
      <c r="J117" s="98">
        <f t="shared" si="7"/>
        <v>-8.3916749999999993</v>
      </c>
      <c r="L117" s="87"/>
      <c r="M117" s="87"/>
      <c r="N117" s="87"/>
      <c r="O117" s="87"/>
      <c r="P117" s="87"/>
      <c r="R117" s="6">
        <f t="shared" si="4"/>
        <v>0</v>
      </c>
      <c r="S117" s="97">
        <f>CLvsLO!R118</f>
        <v>0</v>
      </c>
      <c r="T117" s="6">
        <f t="shared" si="5"/>
        <v>0</v>
      </c>
    </row>
    <row r="118" spans="2:20" x14ac:dyDescent="0.25">
      <c r="B118" s="87">
        <v>10904550000</v>
      </c>
      <c r="C118" s="87">
        <v>-9.8292809000000005</v>
      </c>
      <c r="D118" s="87">
        <v>-7.6830249000000004</v>
      </c>
      <c r="E118" s="87"/>
      <c r="F118" s="87"/>
      <c r="H118" s="98">
        <f t="shared" si="6"/>
        <v>38.67</v>
      </c>
      <c r="I118" s="97">
        <f>CLvsLO!H119</f>
        <v>-6.7030339000000003</v>
      </c>
      <c r="J118" s="98">
        <f t="shared" si="7"/>
        <v>-8.0000695999999998</v>
      </c>
      <c r="L118" s="87"/>
      <c r="M118" s="87"/>
      <c r="N118" s="87"/>
      <c r="O118" s="87"/>
      <c r="P118" s="87"/>
      <c r="R118" s="6">
        <f t="shared" si="4"/>
        <v>0</v>
      </c>
      <c r="S118" s="97">
        <f>CLvsLO!R119</f>
        <v>0</v>
      </c>
      <c r="T118" s="6">
        <f t="shared" si="5"/>
        <v>0</v>
      </c>
    </row>
    <row r="119" spans="2:20" x14ac:dyDescent="0.25">
      <c r="B119" s="87">
        <v>11004500000</v>
      </c>
      <c r="C119" s="87">
        <v>-9.8551301999999996</v>
      </c>
      <c r="D119" s="87">
        <v>-7.5917063000000002</v>
      </c>
      <c r="E119" s="87"/>
      <c r="F119" s="87"/>
      <c r="H119" s="98">
        <f t="shared" si="6"/>
        <v>38.825000000000003</v>
      </c>
      <c r="I119" s="97">
        <f>CLvsLO!H120</f>
        <v>-6.6622005</v>
      </c>
      <c r="J119" s="98">
        <f t="shared" si="7"/>
        <v>-7.7122339999999996</v>
      </c>
      <c r="L119" s="87"/>
      <c r="M119" s="87"/>
      <c r="N119" s="87"/>
      <c r="O119" s="87"/>
      <c r="P119" s="87"/>
      <c r="R119" s="6">
        <f t="shared" si="4"/>
        <v>0</v>
      </c>
      <c r="S119" s="97">
        <f>CLvsLO!R120</f>
        <v>0</v>
      </c>
      <c r="T119" s="6">
        <f t="shared" si="5"/>
        <v>0</v>
      </c>
    </row>
    <row r="120" spans="2:20" x14ac:dyDescent="0.25">
      <c r="B120" s="87">
        <v>11104450000</v>
      </c>
      <c r="C120" s="87">
        <v>-9.8596058000000006</v>
      </c>
      <c r="D120" s="87">
        <v>-7.5795174000000003</v>
      </c>
      <c r="E120" s="87"/>
      <c r="F120" s="87"/>
      <c r="H120" s="98">
        <f t="shared" si="6"/>
        <v>38.979999999999997</v>
      </c>
      <c r="I120" s="97">
        <f>CLvsLO!H121</f>
        <v>-6.9069057000000003</v>
      </c>
      <c r="J120" s="98">
        <f t="shared" si="7"/>
        <v>-7.4119238999999997</v>
      </c>
      <c r="L120" s="87"/>
      <c r="M120" s="87"/>
      <c r="N120" s="87"/>
      <c r="O120" s="87"/>
      <c r="P120" s="87"/>
      <c r="R120" s="6">
        <f t="shared" si="4"/>
        <v>0</v>
      </c>
      <c r="S120" s="97">
        <f>CLvsLO!R121</f>
        <v>0</v>
      </c>
      <c r="T120" s="6">
        <f t="shared" si="5"/>
        <v>0</v>
      </c>
    </row>
    <row r="121" spans="2:20" x14ac:dyDescent="0.25">
      <c r="B121" s="87">
        <v>11204400000</v>
      </c>
      <c r="C121" s="87">
        <v>-9.8460522000000008</v>
      </c>
      <c r="D121" s="87">
        <v>-7.5527430000000004</v>
      </c>
      <c r="E121" s="87"/>
      <c r="F121" s="87"/>
      <c r="H121" s="98">
        <f t="shared" si="6"/>
        <v>39.134999999999998</v>
      </c>
      <c r="I121" s="97">
        <f>CLvsLO!H122</f>
        <v>-6.7430238999999998</v>
      </c>
      <c r="J121" s="98">
        <f t="shared" si="7"/>
        <v>-6.9980354</v>
      </c>
      <c r="L121" s="87"/>
      <c r="M121" s="87"/>
      <c r="N121" s="87"/>
      <c r="O121" s="87"/>
      <c r="P121" s="87"/>
      <c r="R121" s="6">
        <f t="shared" si="4"/>
        <v>0</v>
      </c>
      <c r="S121" s="97">
        <f>CLvsLO!R122</f>
        <v>0</v>
      </c>
      <c r="T121" s="6">
        <f t="shared" si="5"/>
        <v>0</v>
      </c>
    </row>
    <row r="122" spans="2:20" x14ac:dyDescent="0.25">
      <c r="B122" s="87">
        <v>11304350000</v>
      </c>
      <c r="C122" s="87">
        <v>-9.8239412000000002</v>
      </c>
      <c r="D122" s="87">
        <v>-7.5639757999999997</v>
      </c>
      <c r="E122" s="87"/>
      <c r="F122" s="87"/>
      <c r="H122" s="98">
        <f t="shared" si="6"/>
        <v>39.29</v>
      </c>
      <c r="I122" s="97">
        <f>CLvsLO!H123</f>
        <v>-6.9294099999999998</v>
      </c>
      <c r="J122" s="98">
        <f t="shared" si="7"/>
        <v>-6.7729802000000001</v>
      </c>
      <c r="L122" s="87"/>
      <c r="M122" s="87"/>
      <c r="N122" s="87"/>
      <c r="O122" s="87"/>
      <c r="P122" s="87"/>
      <c r="R122" s="6">
        <f t="shared" si="4"/>
        <v>0</v>
      </c>
      <c r="S122" s="97">
        <f>CLvsLO!R123</f>
        <v>0</v>
      </c>
      <c r="T122" s="6">
        <f t="shared" si="5"/>
        <v>0</v>
      </c>
    </row>
    <row r="123" spans="2:20" x14ac:dyDescent="0.25">
      <c r="B123" s="87">
        <v>11404300000</v>
      </c>
      <c r="C123" s="87">
        <v>-9.7899951999999999</v>
      </c>
      <c r="D123" s="87">
        <v>-7.6789063999999998</v>
      </c>
      <c r="E123" s="87"/>
      <c r="F123" s="87"/>
      <c r="H123" s="98">
        <f t="shared" si="6"/>
        <v>39.445</v>
      </c>
      <c r="I123" s="97">
        <f>CLvsLO!H124</f>
        <v>-6.8550744000000003</v>
      </c>
      <c r="J123" s="98">
        <f t="shared" si="7"/>
        <v>-6.5380034</v>
      </c>
      <c r="L123" s="87"/>
      <c r="M123" s="87"/>
      <c r="N123" s="87"/>
      <c r="O123" s="87"/>
      <c r="P123" s="87"/>
      <c r="R123" s="6">
        <f t="shared" si="4"/>
        <v>0</v>
      </c>
      <c r="S123" s="97">
        <f>CLvsLO!R124</f>
        <v>0</v>
      </c>
      <c r="T123" s="6">
        <f t="shared" si="5"/>
        <v>0</v>
      </c>
    </row>
    <row r="124" spans="2:20" x14ac:dyDescent="0.25">
      <c r="B124" s="87">
        <v>11504250000</v>
      </c>
      <c r="C124" s="87">
        <v>-9.7422705000000001</v>
      </c>
      <c r="D124" s="87">
        <v>-7.7397780000000003</v>
      </c>
      <c r="E124" s="87"/>
      <c r="F124" s="87"/>
      <c r="H124" s="98">
        <f t="shared" si="6"/>
        <v>39.6</v>
      </c>
      <c r="I124" s="97">
        <f>CLvsLO!H125</f>
        <v>-7.2043132999999999</v>
      </c>
      <c r="J124" s="98">
        <f t="shared" si="7"/>
        <v>-6.4404697000000004</v>
      </c>
      <c r="L124" s="87"/>
      <c r="M124" s="87"/>
      <c r="N124" s="87"/>
      <c r="O124" s="87"/>
      <c r="P124" s="87"/>
      <c r="R124" s="6">
        <f t="shared" si="4"/>
        <v>0</v>
      </c>
      <c r="S124" s="97">
        <f>CLvsLO!R125</f>
        <v>0</v>
      </c>
      <c r="T124" s="6">
        <f t="shared" si="5"/>
        <v>0</v>
      </c>
    </row>
    <row r="125" spans="2:20" x14ac:dyDescent="0.25">
      <c r="B125" s="87">
        <v>11604200000</v>
      </c>
      <c r="C125" s="87">
        <v>-9.6914072000000004</v>
      </c>
      <c r="D125" s="87">
        <v>-7.7896295000000002</v>
      </c>
      <c r="E125" s="87"/>
      <c r="F125" s="87"/>
      <c r="H125" s="98">
        <f t="shared" si="6"/>
        <v>39.755000000000003</v>
      </c>
      <c r="I125" s="97">
        <f>CLvsLO!H126</f>
        <v>-7.1234292999999997</v>
      </c>
      <c r="J125" s="98">
        <f t="shared" si="7"/>
        <v>-6.3225045</v>
      </c>
      <c r="L125" s="87"/>
      <c r="M125" s="87"/>
      <c r="N125" s="87"/>
      <c r="O125" s="87"/>
      <c r="P125" s="87"/>
      <c r="R125" s="6">
        <f t="shared" si="4"/>
        <v>0</v>
      </c>
      <c r="S125" s="97">
        <f>CLvsLO!R126</f>
        <v>0</v>
      </c>
      <c r="T125" s="6">
        <f t="shared" si="5"/>
        <v>0</v>
      </c>
    </row>
    <row r="126" spans="2:20" x14ac:dyDescent="0.25">
      <c r="B126" s="87">
        <v>11704150000</v>
      </c>
      <c r="C126" s="87">
        <v>-9.6307849999999995</v>
      </c>
      <c r="D126" s="87">
        <v>-7.8817344</v>
      </c>
      <c r="E126" s="87"/>
      <c r="F126" s="87"/>
      <c r="H126" s="98">
        <f t="shared" si="6"/>
        <v>39.909999999999997</v>
      </c>
      <c r="I126" s="97">
        <f>CLvsLO!H127</f>
        <v>-7.1925730999999997</v>
      </c>
      <c r="J126" s="98">
        <f t="shared" si="7"/>
        <v>-6.1659160000000002</v>
      </c>
      <c r="L126" s="87"/>
      <c r="M126" s="87"/>
      <c r="N126" s="87"/>
      <c r="O126" s="87"/>
      <c r="P126" s="87"/>
      <c r="R126" s="6">
        <f t="shared" si="4"/>
        <v>0</v>
      </c>
      <c r="S126" s="97">
        <f>CLvsLO!R127</f>
        <v>0</v>
      </c>
      <c r="T126" s="6">
        <f t="shared" si="5"/>
        <v>0</v>
      </c>
    </row>
    <row r="127" spans="2:20" x14ac:dyDescent="0.25">
      <c r="B127" s="87">
        <v>11804100000</v>
      </c>
      <c r="C127" s="87">
        <v>-9.5671215000000007</v>
      </c>
      <c r="D127" s="87">
        <v>-7.8308606000000003</v>
      </c>
      <c r="E127" s="87"/>
      <c r="F127" s="87"/>
      <c r="H127" s="98">
        <f t="shared" si="6"/>
        <v>40.064999999999998</v>
      </c>
      <c r="I127" s="97">
        <f>CLvsLO!H128</f>
        <v>-7.3270296999999998</v>
      </c>
      <c r="J127" s="98">
        <f t="shared" si="7"/>
        <v>-6.1679586999999998</v>
      </c>
      <c r="L127" s="87"/>
      <c r="M127" s="87"/>
      <c r="N127" s="87"/>
      <c r="O127" s="87"/>
      <c r="P127" s="87"/>
      <c r="R127" s="6">
        <f t="shared" si="4"/>
        <v>0</v>
      </c>
      <c r="S127" s="97">
        <f>CLvsLO!R128</f>
        <v>0</v>
      </c>
      <c r="T127" s="6">
        <f t="shared" si="5"/>
        <v>0</v>
      </c>
    </row>
    <row r="128" spans="2:20" x14ac:dyDescent="0.25">
      <c r="B128" s="87">
        <v>11904050000</v>
      </c>
      <c r="C128" s="87">
        <v>-9.5022515999999992</v>
      </c>
      <c r="D128" s="87">
        <v>-7.7670279000000004</v>
      </c>
      <c r="E128" s="87"/>
      <c r="F128" s="87"/>
      <c r="H128" s="98">
        <f t="shared" si="6"/>
        <v>40.22</v>
      </c>
      <c r="I128" s="97">
        <f>CLvsLO!H129</f>
        <v>-7.4503956000000002</v>
      </c>
      <c r="J128" s="98">
        <f t="shared" si="7"/>
        <v>-6.1774820999999998</v>
      </c>
      <c r="L128" s="87"/>
      <c r="M128" s="87"/>
      <c r="N128" s="87"/>
      <c r="O128" s="87"/>
      <c r="P128" s="87"/>
      <c r="R128" s="6">
        <f t="shared" si="4"/>
        <v>0</v>
      </c>
      <c r="S128" s="97">
        <f>CLvsLO!R129</f>
        <v>0</v>
      </c>
      <c r="T128" s="6">
        <f t="shared" si="5"/>
        <v>0</v>
      </c>
    </row>
    <row r="129" spans="2:20" x14ac:dyDescent="0.25">
      <c r="B129" s="87">
        <v>12004000000</v>
      </c>
      <c r="C129" s="87">
        <v>-9.4246949999999998</v>
      </c>
      <c r="D129" s="87">
        <v>-7.7261075999999997</v>
      </c>
      <c r="E129" s="87"/>
      <c r="F129" s="87"/>
      <c r="H129" s="98">
        <f t="shared" si="6"/>
        <v>40.375</v>
      </c>
      <c r="I129" s="97">
        <f>CLvsLO!H130</f>
        <v>-7.4693326999999998</v>
      </c>
      <c r="J129" s="98">
        <f t="shared" si="7"/>
        <v>-6.1593213000000002</v>
      </c>
      <c r="L129" s="87"/>
      <c r="M129" s="87"/>
      <c r="N129" s="87"/>
      <c r="O129" s="87"/>
      <c r="P129" s="87"/>
      <c r="R129" s="6">
        <f t="shared" si="4"/>
        <v>0</v>
      </c>
      <c r="S129" s="97">
        <f>CLvsLO!R130</f>
        <v>0</v>
      </c>
      <c r="T129" s="6">
        <f t="shared" si="5"/>
        <v>0</v>
      </c>
    </row>
    <row r="130" spans="2:20" x14ac:dyDescent="0.25">
      <c r="B130" s="87">
        <v>12103950000</v>
      </c>
      <c r="C130" s="87">
        <v>-9.3659543999999997</v>
      </c>
      <c r="D130" s="87">
        <v>-7.5181202999999996</v>
      </c>
      <c r="E130" s="87"/>
      <c r="F130" s="87"/>
      <c r="H130" s="98">
        <f t="shared" si="6"/>
        <v>40.53</v>
      </c>
      <c r="I130" s="97">
        <f>CLvsLO!H131</f>
        <v>-7.464664</v>
      </c>
      <c r="J130" s="98">
        <f t="shared" si="7"/>
        <v>-6.2794188999999996</v>
      </c>
      <c r="L130" s="87"/>
      <c r="M130" s="87"/>
      <c r="N130" s="87"/>
      <c r="O130" s="87"/>
      <c r="P130" s="87"/>
      <c r="R130" s="6">
        <f t="shared" si="4"/>
        <v>0</v>
      </c>
      <c r="S130" s="97">
        <f>CLvsLO!R131</f>
        <v>0</v>
      </c>
      <c r="T130" s="6">
        <f t="shared" si="5"/>
        <v>0</v>
      </c>
    </row>
    <row r="131" spans="2:20" x14ac:dyDescent="0.25">
      <c r="B131" s="87">
        <v>12203900000</v>
      </c>
      <c r="C131" s="87">
        <v>-9.2960033000000006</v>
      </c>
      <c r="D131" s="87">
        <v>-7.3142385000000001</v>
      </c>
      <c r="E131" s="87"/>
      <c r="F131" s="87"/>
      <c r="H131" s="98">
        <f t="shared" si="6"/>
        <v>40.685000000000002</v>
      </c>
      <c r="I131" s="97">
        <f>CLvsLO!H132</f>
        <v>-7.5710601999999998</v>
      </c>
      <c r="J131" s="98">
        <f t="shared" si="7"/>
        <v>-6.2650665999999999</v>
      </c>
      <c r="L131" s="87"/>
      <c r="M131" s="87"/>
      <c r="N131" s="87"/>
      <c r="O131" s="87"/>
      <c r="P131" s="87"/>
      <c r="R131" s="6">
        <f t="shared" si="4"/>
        <v>0</v>
      </c>
      <c r="S131" s="97">
        <f>CLvsLO!R132</f>
        <v>0</v>
      </c>
      <c r="T131" s="6">
        <f t="shared" si="5"/>
        <v>0</v>
      </c>
    </row>
    <row r="132" spans="2:20" x14ac:dyDescent="0.25">
      <c r="B132" s="87">
        <v>12303850000</v>
      </c>
      <c r="C132" s="87">
        <v>-9.2317514000000003</v>
      </c>
      <c r="D132" s="87">
        <v>-7.1566672000000002</v>
      </c>
      <c r="E132" s="87"/>
      <c r="F132" s="87"/>
      <c r="H132" s="98">
        <f t="shared" si="6"/>
        <v>40.840000000000003</v>
      </c>
      <c r="I132" s="97">
        <f>CLvsLO!H133</f>
        <v>-7.3770084000000002</v>
      </c>
      <c r="J132" s="98">
        <f t="shared" si="7"/>
        <v>-6.3775991999999997</v>
      </c>
      <c r="L132" s="87"/>
      <c r="M132" s="87"/>
      <c r="N132" s="87"/>
      <c r="O132" s="87"/>
      <c r="P132" s="87"/>
      <c r="R132" s="6">
        <f t="shared" ref="R132:R195" si="8">L137/1000000000</f>
        <v>0</v>
      </c>
      <c r="S132" s="97">
        <f>CLvsLO!R133</f>
        <v>0</v>
      </c>
      <c r="T132" s="6">
        <f t="shared" ref="T132:T195" si="9">N137</f>
        <v>0</v>
      </c>
    </row>
    <row r="133" spans="2:20" x14ac:dyDescent="0.25">
      <c r="B133" s="87">
        <v>12403800000</v>
      </c>
      <c r="C133" s="87">
        <v>-9.1827620999999997</v>
      </c>
      <c r="D133" s="87">
        <v>-6.8704095000000001</v>
      </c>
      <c r="E133" s="87"/>
      <c r="F133" s="87"/>
      <c r="H133" s="98">
        <f t="shared" ref="H133:H196" si="10">B344/1000000000</f>
        <v>40.994999999999997</v>
      </c>
      <c r="I133" s="97">
        <f>CLvsLO!H134</f>
        <v>-7.4382023999999998</v>
      </c>
      <c r="J133" s="98">
        <f t="shared" ref="J133:J196" si="11">D344</f>
        <v>-6.5827230999999999</v>
      </c>
      <c r="L133" s="87"/>
      <c r="M133" s="87"/>
      <c r="N133" s="87"/>
      <c r="O133" s="87"/>
      <c r="P133" s="87"/>
      <c r="R133" s="6">
        <f t="shared" si="8"/>
        <v>0</v>
      </c>
      <c r="S133" s="97">
        <f>CLvsLO!R134</f>
        <v>0</v>
      </c>
      <c r="T133" s="6">
        <f t="shared" si="9"/>
        <v>0</v>
      </c>
    </row>
    <row r="134" spans="2:20" x14ac:dyDescent="0.25">
      <c r="B134" s="87">
        <v>12503750000</v>
      </c>
      <c r="C134" s="87">
        <v>-9.1485853000000006</v>
      </c>
      <c r="D134" s="87">
        <v>-6.6842832999999997</v>
      </c>
      <c r="E134" s="87"/>
      <c r="F134" s="87"/>
      <c r="H134" s="98">
        <f t="shared" si="10"/>
        <v>41.15</v>
      </c>
      <c r="I134" s="97">
        <f>CLvsLO!H135</f>
        <v>-7.1937670999999996</v>
      </c>
      <c r="J134" s="98">
        <f t="shared" si="11"/>
        <v>-6.7689313999999996</v>
      </c>
      <c r="L134" s="87"/>
      <c r="M134" s="87"/>
      <c r="N134" s="87"/>
      <c r="O134" s="87"/>
      <c r="P134" s="87"/>
      <c r="R134" s="6">
        <f t="shared" si="8"/>
        <v>0</v>
      </c>
      <c r="S134" s="97">
        <f>CLvsLO!R135</f>
        <v>0</v>
      </c>
      <c r="T134" s="6">
        <f t="shared" si="9"/>
        <v>0</v>
      </c>
    </row>
    <row r="135" spans="2:20" x14ac:dyDescent="0.25">
      <c r="B135" s="87">
        <v>12603700000</v>
      </c>
      <c r="C135" s="87">
        <v>-9.1151160999999998</v>
      </c>
      <c r="D135" s="87">
        <v>-6.5583520000000002</v>
      </c>
      <c r="E135" s="87"/>
      <c r="F135" s="87"/>
      <c r="H135" s="98">
        <f t="shared" si="10"/>
        <v>41.305</v>
      </c>
      <c r="I135" s="97">
        <f>CLvsLO!H136</f>
        <v>-7.2195182000000004</v>
      </c>
      <c r="J135" s="98">
        <f t="shared" si="11"/>
        <v>-7.1953015000000002</v>
      </c>
      <c r="L135" s="87"/>
      <c r="M135" s="87"/>
      <c r="N135" s="87"/>
      <c r="O135" s="87"/>
      <c r="P135" s="87"/>
      <c r="R135" s="6">
        <f t="shared" si="8"/>
        <v>0</v>
      </c>
      <c r="S135" s="97">
        <f>CLvsLO!R136</f>
        <v>0</v>
      </c>
      <c r="T135" s="6">
        <f t="shared" si="9"/>
        <v>0</v>
      </c>
    </row>
    <row r="136" spans="2:20" x14ac:dyDescent="0.25">
      <c r="B136" s="87">
        <v>12703650000</v>
      </c>
      <c r="C136" s="87">
        <v>-9.0963039000000006</v>
      </c>
      <c r="D136" s="87">
        <v>-6.3996449000000002</v>
      </c>
      <c r="E136" s="87"/>
      <c r="F136" s="87"/>
      <c r="H136" s="98">
        <f t="shared" si="10"/>
        <v>41.46</v>
      </c>
      <c r="I136" s="97">
        <f>CLvsLO!H137</f>
        <v>-7.0807685999999999</v>
      </c>
      <c r="J136" s="98">
        <f t="shared" si="11"/>
        <v>-7.6361135999999998</v>
      </c>
      <c r="L136" s="87"/>
      <c r="M136" s="87"/>
      <c r="N136" s="87"/>
      <c r="O136" s="87"/>
      <c r="P136" s="87"/>
      <c r="R136" s="6">
        <f t="shared" si="8"/>
        <v>0</v>
      </c>
      <c r="S136" s="97">
        <f>CLvsLO!R137</f>
        <v>0</v>
      </c>
      <c r="T136" s="6">
        <f t="shared" si="9"/>
        <v>0</v>
      </c>
    </row>
    <row r="137" spans="2:20" x14ac:dyDescent="0.25">
      <c r="B137" s="87">
        <v>12803600000</v>
      </c>
      <c r="C137" s="87">
        <v>-9.0467691000000006</v>
      </c>
      <c r="D137" s="87">
        <v>-6.3484688</v>
      </c>
      <c r="E137" s="87"/>
      <c r="F137" s="87"/>
      <c r="H137" s="98">
        <f t="shared" si="10"/>
        <v>41.615000000000002</v>
      </c>
      <c r="I137" s="97">
        <f>CLvsLO!H138</f>
        <v>-7.1367773999999997</v>
      </c>
      <c r="J137" s="98">
        <f t="shared" si="11"/>
        <v>-8.1606588000000002</v>
      </c>
      <c r="L137" s="87"/>
      <c r="M137" s="87"/>
      <c r="N137" s="87"/>
      <c r="O137" s="87"/>
      <c r="P137" s="87"/>
      <c r="R137" s="6">
        <f t="shared" si="8"/>
        <v>0</v>
      </c>
      <c r="S137" s="97">
        <f>CLvsLO!R138</f>
        <v>0</v>
      </c>
      <c r="T137" s="6">
        <f t="shared" si="9"/>
        <v>0</v>
      </c>
    </row>
    <row r="138" spans="2:20" x14ac:dyDescent="0.25">
      <c r="B138" s="87">
        <v>12903550000</v>
      </c>
      <c r="C138" s="87">
        <v>-9.0125779999999995</v>
      </c>
      <c r="D138" s="87">
        <v>-6.3484774000000002</v>
      </c>
      <c r="E138" s="87"/>
      <c r="F138" s="87"/>
      <c r="H138" s="98">
        <f t="shared" si="10"/>
        <v>41.77</v>
      </c>
      <c r="I138" s="97">
        <f>CLvsLO!H139</f>
        <v>-7.0464510999999996</v>
      </c>
      <c r="J138" s="98">
        <f t="shared" si="11"/>
        <v>-8.8377923999999997</v>
      </c>
      <c r="L138" s="87"/>
      <c r="M138" s="87"/>
      <c r="N138" s="87"/>
      <c r="O138" s="87"/>
      <c r="P138" s="87"/>
      <c r="R138" s="6">
        <f t="shared" si="8"/>
        <v>0</v>
      </c>
      <c r="S138" s="97">
        <f>CLvsLO!R139</f>
        <v>0</v>
      </c>
      <c r="T138" s="6">
        <f t="shared" si="9"/>
        <v>0</v>
      </c>
    </row>
    <row r="139" spans="2:20" x14ac:dyDescent="0.25">
      <c r="B139" s="87">
        <v>13003500000</v>
      </c>
      <c r="C139" s="87">
        <v>-8.9754380999999999</v>
      </c>
      <c r="D139" s="87">
        <v>-6.3243041</v>
      </c>
      <c r="E139" s="87"/>
      <c r="F139" s="87"/>
      <c r="H139" s="98">
        <f t="shared" si="10"/>
        <v>41.924999999999997</v>
      </c>
      <c r="I139" s="97">
        <f>CLvsLO!H140</f>
        <v>-7.0841317000000004</v>
      </c>
      <c r="J139" s="98">
        <f t="shared" si="11"/>
        <v>-9.5602845999999992</v>
      </c>
      <c r="L139" s="87"/>
      <c r="M139" s="87"/>
      <c r="N139" s="87"/>
      <c r="O139" s="87"/>
      <c r="P139" s="87"/>
      <c r="R139" s="6">
        <f t="shared" si="8"/>
        <v>0</v>
      </c>
      <c r="S139" s="97">
        <f>CLvsLO!R140</f>
        <v>0</v>
      </c>
      <c r="T139" s="6">
        <f t="shared" si="9"/>
        <v>0</v>
      </c>
    </row>
    <row r="140" spans="2:20" x14ac:dyDescent="0.25">
      <c r="B140" s="87">
        <v>13103450000</v>
      </c>
      <c r="C140" s="87">
        <v>-8.9321260000000002</v>
      </c>
      <c r="D140" s="87">
        <v>-6.3639178000000003</v>
      </c>
      <c r="E140" s="87"/>
      <c r="F140" s="87"/>
      <c r="H140" s="98">
        <f t="shared" si="10"/>
        <v>42.08</v>
      </c>
      <c r="I140" s="97">
        <f>CLvsLO!H141</f>
        <v>-6.9866942999999999</v>
      </c>
      <c r="J140" s="98">
        <f t="shared" si="11"/>
        <v>-10.328585</v>
      </c>
      <c r="L140" s="87"/>
      <c r="M140" s="87"/>
      <c r="N140" s="87"/>
      <c r="O140" s="87"/>
      <c r="P140" s="87"/>
      <c r="R140" s="6">
        <f t="shared" si="8"/>
        <v>0</v>
      </c>
      <c r="S140" s="97">
        <f>CLvsLO!R141</f>
        <v>0</v>
      </c>
      <c r="T140" s="6">
        <f t="shared" si="9"/>
        <v>0</v>
      </c>
    </row>
    <row r="141" spans="2:20" x14ac:dyDescent="0.25">
      <c r="B141" s="87">
        <v>13203400000</v>
      </c>
      <c r="C141" s="87">
        <v>-8.8899097000000005</v>
      </c>
      <c r="D141" s="87">
        <v>-6.3964395999999999</v>
      </c>
      <c r="E141" s="87"/>
      <c r="F141" s="87"/>
      <c r="H141" s="98">
        <f t="shared" si="10"/>
        <v>42.234999999999999</v>
      </c>
      <c r="I141" s="97">
        <f>CLvsLO!H142</f>
        <v>-7.1410898999999999</v>
      </c>
      <c r="J141" s="98">
        <f t="shared" si="11"/>
        <v>-11.065046000000001</v>
      </c>
      <c r="L141" s="87"/>
      <c r="M141" s="87"/>
      <c r="N141" s="87"/>
      <c r="O141" s="87"/>
      <c r="P141" s="87"/>
      <c r="R141" s="6">
        <f t="shared" si="8"/>
        <v>0</v>
      </c>
      <c r="S141" s="97">
        <f>CLvsLO!R142</f>
        <v>0</v>
      </c>
      <c r="T141" s="6">
        <f t="shared" si="9"/>
        <v>0</v>
      </c>
    </row>
    <row r="142" spans="2:20" x14ac:dyDescent="0.25">
      <c r="B142" s="87">
        <v>13303350000</v>
      </c>
      <c r="C142" s="87">
        <v>-8.8550614999999997</v>
      </c>
      <c r="D142" s="87">
        <v>-6.4407867999999997</v>
      </c>
      <c r="E142" s="87"/>
      <c r="F142" s="87"/>
      <c r="H142" s="98">
        <f t="shared" si="10"/>
        <v>42.39</v>
      </c>
      <c r="I142" s="97">
        <f>CLvsLO!H143</f>
        <v>-7.1640620000000004</v>
      </c>
      <c r="J142" s="98">
        <f t="shared" si="11"/>
        <v>-11.725311</v>
      </c>
      <c r="L142" s="87"/>
      <c r="M142" s="87"/>
      <c r="N142" s="87"/>
      <c r="O142" s="87"/>
      <c r="P142" s="87"/>
      <c r="R142" s="6">
        <f t="shared" si="8"/>
        <v>0</v>
      </c>
      <c r="S142" s="97">
        <f>CLvsLO!R143</f>
        <v>0</v>
      </c>
      <c r="T142" s="6">
        <f t="shared" si="9"/>
        <v>0</v>
      </c>
    </row>
    <row r="143" spans="2:20" x14ac:dyDescent="0.25">
      <c r="B143" s="87">
        <v>13403300000</v>
      </c>
      <c r="C143" s="87">
        <v>-8.8220986999999997</v>
      </c>
      <c r="D143" s="87">
        <v>-6.5292830000000004</v>
      </c>
      <c r="E143" s="87"/>
      <c r="F143" s="87"/>
      <c r="H143" s="98">
        <f t="shared" si="10"/>
        <v>42.545000000000002</v>
      </c>
      <c r="I143" s="97">
        <f>CLvsLO!H144</f>
        <v>-7.3943830000000004</v>
      </c>
      <c r="J143" s="98">
        <f t="shared" si="11"/>
        <v>-12.526903000000001</v>
      </c>
      <c r="L143" s="87"/>
      <c r="M143" s="87"/>
      <c r="N143" s="87"/>
      <c r="O143" s="87"/>
      <c r="P143" s="87"/>
      <c r="R143" s="6">
        <f t="shared" si="8"/>
        <v>0</v>
      </c>
      <c r="S143" s="97">
        <f>CLvsLO!R144</f>
        <v>0</v>
      </c>
      <c r="T143" s="6">
        <f t="shared" si="9"/>
        <v>0</v>
      </c>
    </row>
    <row r="144" spans="2:20" x14ac:dyDescent="0.25">
      <c r="B144" s="87">
        <v>13503250000</v>
      </c>
      <c r="C144" s="87">
        <v>-8.8182200999999996</v>
      </c>
      <c r="D144" s="87">
        <v>-6.5786747999999999</v>
      </c>
      <c r="E144" s="87"/>
      <c r="F144" s="87"/>
      <c r="H144" s="98">
        <f t="shared" si="10"/>
        <v>42.7</v>
      </c>
      <c r="I144" s="97">
        <f>CLvsLO!H145</f>
        <v>-7.3646984</v>
      </c>
      <c r="J144" s="98">
        <f t="shared" si="11"/>
        <v>-13.942257</v>
      </c>
      <c r="L144" s="87"/>
      <c r="M144" s="87"/>
      <c r="N144" s="87"/>
      <c r="O144" s="87"/>
      <c r="P144" s="87"/>
      <c r="R144" s="6">
        <f t="shared" si="8"/>
        <v>0</v>
      </c>
      <c r="S144" s="97">
        <f>CLvsLO!R145</f>
        <v>0</v>
      </c>
      <c r="T144" s="6">
        <f t="shared" si="9"/>
        <v>0</v>
      </c>
    </row>
    <row r="145" spans="2:20" x14ac:dyDescent="0.25">
      <c r="B145" s="87">
        <v>13603200000</v>
      </c>
      <c r="C145" s="87">
        <v>-8.8208456000000002</v>
      </c>
      <c r="D145" s="87">
        <v>-6.6853809000000002</v>
      </c>
      <c r="E145" s="87"/>
      <c r="F145" s="87"/>
      <c r="H145" s="98">
        <f t="shared" si="10"/>
        <v>42.854999999999997</v>
      </c>
      <c r="I145" s="97">
        <f>CLvsLO!H146</f>
        <v>-7.6479058000000002</v>
      </c>
      <c r="J145" s="98">
        <f t="shared" si="11"/>
        <v>-15.706338000000001</v>
      </c>
      <c r="L145" s="87"/>
      <c r="M145" s="87"/>
      <c r="N145" s="87"/>
      <c r="O145" s="87"/>
      <c r="P145" s="87"/>
      <c r="R145" s="6">
        <f t="shared" si="8"/>
        <v>0</v>
      </c>
      <c r="S145" s="97">
        <f>CLvsLO!R146</f>
        <v>0</v>
      </c>
      <c r="T145" s="6">
        <f t="shared" si="9"/>
        <v>0</v>
      </c>
    </row>
    <row r="146" spans="2:20" x14ac:dyDescent="0.25">
      <c r="B146" s="87">
        <v>13703150000</v>
      </c>
      <c r="C146" s="87">
        <v>-8.8441504999999996</v>
      </c>
      <c r="D146" s="87">
        <v>-6.8127651</v>
      </c>
      <c r="E146" s="87"/>
      <c r="F146" s="87"/>
      <c r="H146" s="98">
        <f t="shared" si="10"/>
        <v>43.01</v>
      </c>
      <c r="I146" s="97">
        <f>CLvsLO!H147</f>
        <v>-7.9775552999999997</v>
      </c>
      <c r="J146" s="98">
        <f t="shared" si="11"/>
        <v>-17.925802000000001</v>
      </c>
      <c r="L146" s="87"/>
      <c r="M146" s="87"/>
      <c r="N146" s="87"/>
      <c r="O146" s="87"/>
      <c r="P146" s="87"/>
      <c r="R146" s="6">
        <f t="shared" si="8"/>
        <v>0</v>
      </c>
      <c r="S146" s="97">
        <f>CLvsLO!R147</f>
        <v>0</v>
      </c>
      <c r="T146" s="6">
        <f t="shared" si="9"/>
        <v>0</v>
      </c>
    </row>
    <row r="147" spans="2:20" x14ac:dyDescent="0.25">
      <c r="B147" s="87">
        <v>13803100000</v>
      </c>
      <c r="C147" s="87">
        <v>-8.8887824999999996</v>
      </c>
      <c r="D147" s="87">
        <v>-6.9447937</v>
      </c>
      <c r="E147" s="87"/>
      <c r="F147" s="87"/>
      <c r="H147" s="98">
        <f t="shared" si="10"/>
        <v>43.164999999999999</v>
      </c>
      <c r="I147" s="97">
        <f>CLvsLO!H148</f>
        <v>-8.5705624</v>
      </c>
      <c r="J147" s="98">
        <f t="shared" si="11"/>
        <v>-19.976406000000001</v>
      </c>
      <c r="L147" s="87"/>
      <c r="M147" s="87"/>
      <c r="N147" s="87"/>
      <c r="O147" s="87"/>
      <c r="P147" s="87"/>
      <c r="R147" s="6">
        <f t="shared" si="8"/>
        <v>0</v>
      </c>
      <c r="S147" s="97">
        <f>CLvsLO!R148</f>
        <v>0</v>
      </c>
      <c r="T147" s="6">
        <f t="shared" si="9"/>
        <v>0</v>
      </c>
    </row>
    <row r="148" spans="2:20" x14ac:dyDescent="0.25">
      <c r="B148" s="87">
        <v>13903050000</v>
      </c>
      <c r="C148" s="87">
        <v>-8.9576597000000007</v>
      </c>
      <c r="D148" s="87">
        <v>-7.1939006000000001</v>
      </c>
      <c r="E148" s="87"/>
      <c r="F148" s="87"/>
      <c r="H148" s="98">
        <f t="shared" si="10"/>
        <v>43.32</v>
      </c>
      <c r="I148" s="97">
        <f>CLvsLO!H149</f>
        <v>-8.9592542999999996</v>
      </c>
      <c r="J148" s="98">
        <f t="shared" si="11"/>
        <v>-20.915763999999999</v>
      </c>
      <c r="L148" s="87"/>
      <c r="M148" s="87"/>
      <c r="N148" s="87"/>
      <c r="O148" s="87"/>
      <c r="P148" s="87"/>
      <c r="R148" s="6">
        <f t="shared" si="8"/>
        <v>0</v>
      </c>
      <c r="S148" s="97">
        <f>CLvsLO!R149</f>
        <v>0</v>
      </c>
      <c r="T148" s="6">
        <f t="shared" si="9"/>
        <v>0</v>
      </c>
    </row>
    <row r="149" spans="2:20" x14ac:dyDescent="0.25">
      <c r="B149" s="87">
        <v>14003000000</v>
      </c>
      <c r="C149" s="87">
        <v>-9.0394687999999999</v>
      </c>
      <c r="D149" s="87">
        <v>-7.3896933000000002</v>
      </c>
      <c r="E149" s="87"/>
      <c r="F149" s="87"/>
      <c r="H149" s="98">
        <f t="shared" si="10"/>
        <v>43.475000000000001</v>
      </c>
      <c r="I149" s="97">
        <f>CLvsLO!H150</f>
        <v>-9.4124002000000004</v>
      </c>
      <c r="J149" s="98">
        <f t="shared" si="11"/>
        <v>-20.435117999999999</v>
      </c>
      <c r="L149" s="87"/>
      <c r="M149" s="87"/>
      <c r="N149" s="87"/>
      <c r="O149" s="87"/>
      <c r="P149" s="87"/>
      <c r="R149" s="6">
        <f t="shared" si="8"/>
        <v>0</v>
      </c>
      <c r="S149" s="97">
        <f>CLvsLO!R150</f>
        <v>0</v>
      </c>
      <c r="T149" s="6">
        <f t="shared" si="9"/>
        <v>0</v>
      </c>
    </row>
    <row r="150" spans="2:20" x14ac:dyDescent="0.25">
      <c r="B150" s="87">
        <v>14102950000</v>
      </c>
      <c r="C150" s="87">
        <v>-9.1886206000000001</v>
      </c>
      <c r="D150" s="87">
        <v>-7.5866465999999999</v>
      </c>
      <c r="E150" s="87"/>
      <c r="F150" s="87"/>
      <c r="H150" s="98">
        <f t="shared" si="10"/>
        <v>43.63</v>
      </c>
      <c r="I150" s="97">
        <f>CLvsLO!H151</f>
        <v>-9.5874100000000002</v>
      </c>
      <c r="J150" s="98">
        <f t="shared" si="11"/>
        <v>-19.079993999999999</v>
      </c>
      <c r="L150" s="87"/>
      <c r="M150" s="87"/>
      <c r="N150" s="87"/>
      <c r="O150" s="87"/>
      <c r="P150" s="87"/>
      <c r="R150" s="6">
        <f t="shared" si="8"/>
        <v>0</v>
      </c>
      <c r="S150" s="97">
        <f>CLvsLO!R151</f>
        <v>0</v>
      </c>
      <c r="T150" s="6">
        <f t="shared" si="9"/>
        <v>0</v>
      </c>
    </row>
    <row r="151" spans="2:20" x14ac:dyDescent="0.25">
      <c r="B151" s="87">
        <v>14202900000</v>
      </c>
      <c r="C151" s="87">
        <v>-9.3230801000000003</v>
      </c>
      <c r="D151" s="87">
        <v>-7.9213743000000001</v>
      </c>
      <c r="E151" s="87"/>
      <c r="F151" s="87"/>
      <c r="H151" s="98">
        <f t="shared" si="10"/>
        <v>43.784999999999997</v>
      </c>
      <c r="I151" s="97">
        <f>CLvsLO!H152</f>
        <v>-9.7786550999999999</v>
      </c>
      <c r="J151" s="98">
        <f t="shared" si="11"/>
        <v>-17.606681999999999</v>
      </c>
      <c r="L151" s="87"/>
      <c r="M151" s="87"/>
      <c r="N151" s="87"/>
      <c r="O151" s="87"/>
      <c r="P151" s="87"/>
      <c r="R151" s="6">
        <f t="shared" si="8"/>
        <v>0</v>
      </c>
      <c r="S151" s="97">
        <f>CLvsLO!R152</f>
        <v>0</v>
      </c>
      <c r="T151" s="6">
        <f t="shared" si="9"/>
        <v>0</v>
      </c>
    </row>
    <row r="152" spans="2:20" x14ac:dyDescent="0.25">
      <c r="B152" s="87">
        <v>14302850000</v>
      </c>
      <c r="C152" s="87">
        <v>-9.4427365999999999</v>
      </c>
      <c r="D152" s="87">
        <v>-8.1306838999999993</v>
      </c>
      <c r="E152" s="87"/>
      <c r="F152" s="87"/>
      <c r="H152" s="98">
        <f t="shared" si="10"/>
        <v>43.94</v>
      </c>
      <c r="I152" s="97">
        <f>CLvsLO!H153</f>
        <v>-9.7096195000000005</v>
      </c>
      <c r="J152" s="98">
        <f t="shared" si="11"/>
        <v>-16.084907999999999</v>
      </c>
      <c r="L152" s="87"/>
      <c r="M152" s="87"/>
      <c r="N152" s="87"/>
      <c r="O152" s="87"/>
      <c r="P152" s="87"/>
      <c r="R152" s="6">
        <f t="shared" si="8"/>
        <v>0</v>
      </c>
      <c r="S152" s="97">
        <f>CLvsLO!R153</f>
        <v>0</v>
      </c>
      <c r="T152" s="6">
        <f t="shared" si="9"/>
        <v>0</v>
      </c>
    </row>
    <row r="153" spans="2:20" x14ac:dyDescent="0.25">
      <c r="B153" s="87">
        <v>14402800000</v>
      </c>
      <c r="C153" s="87">
        <v>-9.4958477000000006</v>
      </c>
      <c r="D153" s="87">
        <v>-8.3081893999999998</v>
      </c>
      <c r="E153" s="87"/>
      <c r="F153" s="87"/>
      <c r="H153" s="98">
        <f t="shared" si="10"/>
        <v>44.094999999999999</v>
      </c>
      <c r="I153" s="97">
        <f>CLvsLO!H154</f>
        <v>-8.9450740999999994</v>
      </c>
      <c r="J153" s="98">
        <f t="shared" si="11"/>
        <v>-14.690364000000001</v>
      </c>
      <c r="L153" s="87"/>
      <c r="M153" s="87"/>
      <c r="N153" s="87"/>
      <c r="O153" s="87"/>
      <c r="P153" s="87"/>
      <c r="R153" s="6">
        <f t="shared" si="8"/>
        <v>0</v>
      </c>
      <c r="S153" s="97">
        <f>CLvsLO!R154</f>
        <v>0</v>
      </c>
      <c r="T153" s="6">
        <f t="shared" si="9"/>
        <v>0</v>
      </c>
    </row>
    <row r="154" spans="2:20" x14ac:dyDescent="0.25">
      <c r="B154" s="87">
        <v>14502750000</v>
      </c>
      <c r="C154" s="87">
        <v>-9.4808272999999996</v>
      </c>
      <c r="D154" s="87">
        <v>-8.5469922999999994</v>
      </c>
      <c r="E154" s="87"/>
      <c r="F154" s="87"/>
      <c r="H154" s="98">
        <f t="shared" si="10"/>
        <v>44.25</v>
      </c>
      <c r="I154" s="97">
        <f>CLvsLO!H155</f>
        <v>-8.5141983000000003</v>
      </c>
      <c r="J154" s="98">
        <f t="shared" si="11"/>
        <v>-13.827301</v>
      </c>
      <c r="L154" s="87"/>
      <c r="M154" s="87"/>
      <c r="N154" s="87"/>
      <c r="O154" s="87"/>
      <c r="P154" s="87"/>
      <c r="R154" s="6">
        <f t="shared" si="8"/>
        <v>0</v>
      </c>
      <c r="S154" s="97">
        <f>CLvsLO!R155</f>
        <v>0</v>
      </c>
      <c r="T154" s="6">
        <f t="shared" si="9"/>
        <v>0</v>
      </c>
    </row>
    <row r="155" spans="2:20" x14ac:dyDescent="0.25">
      <c r="B155" s="87">
        <v>14602700000</v>
      </c>
      <c r="C155" s="87">
        <v>-9.4319105000000008</v>
      </c>
      <c r="D155" s="87">
        <v>-8.5350923999999999</v>
      </c>
      <c r="E155" s="87"/>
      <c r="F155" s="87"/>
      <c r="H155" s="98">
        <f t="shared" si="10"/>
        <v>44.405000000000001</v>
      </c>
      <c r="I155" s="97">
        <f>CLvsLO!H156</f>
        <v>-8.1937865999999993</v>
      </c>
      <c r="J155" s="98">
        <f t="shared" si="11"/>
        <v>-13.047516999999999</v>
      </c>
      <c r="L155" s="87"/>
      <c r="M155" s="87"/>
      <c r="N155" s="87"/>
      <c r="O155" s="87"/>
      <c r="P155" s="87"/>
      <c r="R155" s="6">
        <f t="shared" si="8"/>
        <v>0</v>
      </c>
      <c r="S155" s="97">
        <f>CLvsLO!R156</f>
        <v>0</v>
      </c>
      <c r="T155" s="6">
        <f t="shared" si="9"/>
        <v>0</v>
      </c>
    </row>
    <row r="156" spans="2:20" x14ac:dyDescent="0.25">
      <c r="B156" s="87">
        <v>14702650000</v>
      </c>
      <c r="C156" s="87">
        <v>-9.4495430000000002</v>
      </c>
      <c r="D156" s="87">
        <v>-8.2810020000000009</v>
      </c>
      <c r="E156" s="87"/>
      <c r="F156" s="87"/>
      <c r="H156" s="98">
        <f t="shared" si="10"/>
        <v>44.56</v>
      </c>
      <c r="I156" s="97">
        <f>CLvsLO!H157</f>
        <v>-8.2377958000000007</v>
      </c>
      <c r="J156" s="98">
        <f t="shared" si="11"/>
        <v>-12.365117</v>
      </c>
      <c r="L156" s="87"/>
      <c r="M156" s="87"/>
      <c r="N156" s="87"/>
      <c r="O156" s="87"/>
      <c r="P156" s="87"/>
      <c r="R156" s="6">
        <f t="shared" si="8"/>
        <v>0</v>
      </c>
      <c r="S156" s="97">
        <f>CLvsLO!R157</f>
        <v>0</v>
      </c>
      <c r="T156" s="6">
        <f t="shared" si="9"/>
        <v>0</v>
      </c>
    </row>
    <row r="157" spans="2:20" x14ac:dyDescent="0.25">
      <c r="B157" s="87">
        <v>14802600000</v>
      </c>
      <c r="C157" s="87">
        <v>-9.4493723000000003</v>
      </c>
      <c r="D157" s="87">
        <v>-7.7826905000000002</v>
      </c>
      <c r="E157" s="87"/>
      <c r="F157" s="87"/>
      <c r="H157" s="98">
        <f t="shared" si="10"/>
        <v>44.715000000000003</v>
      </c>
      <c r="I157" s="97">
        <f>CLvsLO!H158</f>
        <v>-8.1312008000000002</v>
      </c>
      <c r="J157" s="98">
        <f t="shared" si="11"/>
        <v>-11.653079</v>
      </c>
      <c r="L157" s="87"/>
      <c r="M157" s="87"/>
      <c r="N157" s="87"/>
      <c r="O157" s="87"/>
      <c r="P157" s="87"/>
      <c r="R157" s="6">
        <f t="shared" si="8"/>
        <v>0</v>
      </c>
      <c r="S157" s="97">
        <f>CLvsLO!R158</f>
        <v>0</v>
      </c>
      <c r="T157" s="6">
        <f t="shared" si="9"/>
        <v>0</v>
      </c>
    </row>
    <row r="158" spans="2:20" x14ac:dyDescent="0.25">
      <c r="B158" s="87">
        <v>14902550000</v>
      </c>
      <c r="C158" s="87">
        <v>-9.3873309999999996</v>
      </c>
      <c r="D158" s="87">
        <v>-7.0151329000000002</v>
      </c>
      <c r="E158" s="87"/>
      <c r="F158" s="87"/>
      <c r="H158" s="98">
        <f t="shared" si="10"/>
        <v>44.87</v>
      </c>
      <c r="I158" s="97">
        <f>CLvsLO!H159</f>
        <v>-8.3011607999999999</v>
      </c>
      <c r="J158" s="98">
        <f t="shared" si="11"/>
        <v>-11.057848</v>
      </c>
      <c r="L158" s="87"/>
      <c r="M158" s="87"/>
      <c r="N158" s="87"/>
      <c r="O158" s="87"/>
      <c r="P158" s="87"/>
      <c r="R158" s="6">
        <f t="shared" si="8"/>
        <v>0</v>
      </c>
      <c r="S158" s="97">
        <f>CLvsLO!R159</f>
        <v>0</v>
      </c>
      <c r="T158" s="6">
        <f t="shared" si="9"/>
        <v>0</v>
      </c>
    </row>
    <row r="159" spans="2:20" x14ac:dyDescent="0.25">
      <c r="B159" s="87">
        <v>15002500000</v>
      </c>
      <c r="C159" s="87">
        <v>-9.3202914999999997</v>
      </c>
      <c r="D159" s="87">
        <v>-6.2158375000000001</v>
      </c>
      <c r="E159" s="87"/>
      <c r="F159" s="87"/>
      <c r="H159" s="98">
        <f t="shared" si="10"/>
        <v>45.024999999999999</v>
      </c>
      <c r="I159" s="97">
        <f>CLvsLO!H160</f>
        <v>-8.4437674999999999</v>
      </c>
      <c r="J159" s="98">
        <f t="shared" si="11"/>
        <v>-10.463545999999999</v>
      </c>
      <c r="L159" s="87"/>
      <c r="M159" s="87"/>
      <c r="N159" s="87"/>
      <c r="O159" s="87"/>
      <c r="P159" s="87"/>
      <c r="R159" s="6">
        <f t="shared" si="8"/>
        <v>0</v>
      </c>
      <c r="S159" s="97">
        <f>CLvsLO!R160</f>
        <v>0</v>
      </c>
      <c r="T159" s="6">
        <f t="shared" si="9"/>
        <v>0</v>
      </c>
    </row>
    <row r="160" spans="2:20" x14ac:dyDescent="0.25">
      <c r="B160" s="87">
        <v>15102450000</v>
      </c>
      <c r="C160" s="87">
        <v>-9.2759008000000005</v>
      </c>
      <c r="D160" s="87">
        <v>-5.3570026999999998</v>
      </c>
      <c r="E160" s="87"/>
      <c r="F160" s="87"/>
      <c r="H160" s="98">
        <f t="shared" si="10"/>
        <v>45.18</v>
      </c>
      <c r="I160" s="97">
        <f>CLvsLO!H161</f>
        <v>-8.9827528000000001</v>
      </c>
      <c r="J160" s="98">
        <f t="shared" si="11"/>
        <v>-9.9000281999999995</v>
      </c>
      <c r="L160" s="87"/>
      <c r="M160" s="87"/>
      <c r="N160" s="87"/>
      <c r="O160" s="87"/>
      <c r="P160" s="87"/>
      <c r="R160" s="6">
        <f t="shared" si="8"/>
        <v>0</v>
      </c>
      <c r="S160" s="97">
        <f>CLvsLO!R161</f>
        <v>0</v>
      </c>
      <c r="T160" s="6">
        <f t="shared" si="9"/>
        <v>0</v>
      </c>
    </row>
    <row r="161" spans="2:20" x14ac:dyDescent="0.25">
      <c r="B161" s="87">
        <v>15202400000</v>
      </c>
      <c r="C161" s="87">
        <v>-9.3138074999999994</v>
      </c>
      <c r="D161" s="87">
        <v>-4.4195222999999997</v>
      </c>
      <c r="E161" s="87"/>
      <c r="F161" s="87"/>
      <c r="H161" s="98">
        <f t="shared" si="10"/>
        <v>45.335000000000001</v>
      </c>
      <c r="I161" s="97">
        <f>CLvsLO!H162</f>
        <v>-9.8239031000000008</v>
      </c>
      <c r="J161" s="98">
        <f t="shared" si="11"/>
        <v>-9.1393813999999995</v>
      </c>
      <c r="L161" s="87"/>
      <c r="M161" s="87"/>
      <c r="N161" s="87"/>
      <c r="O161" s="87"/>
      <c r="P161" s="87"/>
      <c r="R161" s="6">
        <f t="shared" si="8"/>
        <v>0</v>
      </c>
      <c r="S161" s="97">
        <f>CLvsLO!R162</f>
        <v>0</v>
      </c>
      <c r="T161" s="6">
        <f t="shared" si="9"/>
        <v>0</v>
      </c>
    </row>
    <row r="162" spans="2:20" x14ac:dyDescent="0.25">
      <c r="B162" s="87">
        <v>15302350000</v>
      </c>
      <c r="C162" s="87">
        <v>-9.3860434999999995</v>
      </c>
      <c r="D162" s="87">
        <v>-3.6175400999999998</v>
      </c>
      <c r="E162" s="87"/>
      <c r="F162" s="87"/>
      <c r="H162" s="98">
        <f t="shared" si="10"/>
        <v>45.49</v>
      </c>
      <c r="I162" s="97">
        <f>CLvsLO!H163</f>
        <v>-11.620934999999999</v>
      </c>
      <c r="J162" s="98">
        <f t="shared" si="11"/>
        <v>-8.5626478000000006</v>
      </c>
      <c r="L162" s="87"/>
      <c r="M162" s="87"/>
      <c r="N162" s="87"/>
      <c r="O162" s="87"/>
      <c r="P162" s="87"/>
      <c r="R162" s="6">
        <f t="shared" si="8"/>
        <v>0</v>
      </c>
      <c r="S162" s="97">
        <f>CLvsLO!R163</f>
        <v>0</v>
      </c>
      <c r="T162" s="6">
        <f t="shared" si="9"/>
        <v>0</v>
      </c>
    </row>
    <row r="163" spans="2:20" x14ac:dyDescent="0.25">
      <c r="B163" s="87">
        <v>15402300000</v>
      </c>
      <c r="C163" s="87">
        <v>-9.4398060000000008</v>
      </c>
      <c r="D163" s="87">
        <v>-3.0838580000000002</v>
      </c>
      <c r="E163" s="87"/>
      <c r="F163" s="87"/>
      <c r="H163" s="98">
        <f t="shared" si="10"/>
        <v>45.645000000000003</v>
      </c>
      <c r="I163" s="97">
        <f>CLvsLO!H164</f>
        <v>-13.602292</v>
      </c>
      <c r="J163" s="98">
        <f t="shared" si="11"/>
        <v>-8.0376759</v>
      </c>
      <c r="L163" s="87"/>
      <c r="M163" s="87"/>
      <c r="N163" s="87"/>
      <c r="O163" s="87"/>
      <c r="P163" s="87"/>
      <c r="R163" s="6">
        <f t="shared" si="8"/>
        <v>0</v>
      </c>
      <c r="S163" s="97">
        <f>CLvsLO!R164</f>
        <v>0</v>
      </c>
      <c r="T163" s="6">
        <f t="shared" si="9"/>
        <v>0</v>
      </c>
    </row>
    <row r="164" spans="2:20" x14ac:dyDescent="0.25">
      <c r="B164" s="87">
        <v>15502250000</v>
      </c>
      <c r="C164" s="87">
        <v>-9.5780773000000003</v>
      </c>
      <c r="D164" s="87">
        <v>-2.8055924999999999</v>
      </c>
      <c r="E164" s="87"/>
      <c r="F164" s="87"/>
      <c r="H164" s="98">
        <f t="shared" si="10"/>
        <v>45.8</v>
      </c>
      <c r="I164" s="97">
        <f>CLvsLO!H165</f>
        <v>-16.035243999999999</v>
      </c>
      <c r="J164" s="98">
        <f t="shared" si="11"/>
        <v>-7.5429244000000004</v>
      </c>
      <c r="L164" s="87"/>
      <c r="M164" s="87"/>
      <c r="N164" s="87"/>
      <c r="O164" s="87"/>
      <c r="P164" s="87"/>
      <c r="R164" s="6">
        <f t="shared" si="8"/>
        <v>0</v>
      </c>
      <c r="S164" s="97">
        <f>CLvsLO!R165</f>
        <v>0</v>
      </c>
      <c r="T164" s="6">
        <f t="shared" si="9"/>
        <v>0</v>
      </c>
    </row>
    <row r="165" spans="2:20" x14ac:dyDescent="0.25">
      <c r="B165" s="87">
        <v>15602200000</v>
      </c>
      <c r="C165" s="87">
        <v>-9.8865013000000008</v>
      </c>
      <c r="D165" s="87">
        <v>-2.7407333999999999</v>
      </c>
      <c r="E165" s="87"/>
      <c r="F165" s="87"/>
      <c r="H165" s="98">
        <f t="shared" si="10"/>
        <v>45.954999999999998</v>
      </c>
      <c r="I165" s="97">
        <f>CLvsLO!H166</f>
        <v>-20.218035</v>
      </c>
      <c r="J165" s="98">
        <f t="shared" si="11"/>
        <v>-7.2024112000000002</v>
      </c>
      <c r="L165" s="87"/>
      <c r="M165" s="87"/>
      <c r="N165" s="87"/>
      <c r="O165" s="87"/>
      <c r="P165" s="87"/>
      <c r="R165" s="6">
        <f t="shared" si="8"/>
        <v>0</v>
      </c>
      <c r="S165" s="97">
        <f>CLvsLO!R166</f>
        <v>0</v>
      </c>
      <c r="T165" s="6">
        <f t="shared" si="9"/>
        <v>0</v>
      </c>
    </row>
    <row r="166" spans="2:20" x14ac:dyDescent="0.25">
      <c r="B166" s="87">
        <v>15702150000</v>
      </c>
      <c r="C166" s="87">
        <v>-10.359555</v>
      </c>
      <c r="D166" s="87">
        <v>-2.7796246999999998</v>
      </c>
      <c r="E166" s="87"/>
      <c r="F166" s="87"/>
      <c r="H166" s="98">
        <f t="shared" si="10"/>
        <v>46.11</v>
      </c>
      <c r="I166" s="97">
        <f>CLvsLO!H167</f>
        <v>-21.973824</v>
      </c>
      <c r="J166" s="98">
        <f t="shared" si="11"/>
        <v>-7.0543326999999998</v>
      </c>
      <c r="L166" s="87"/>
      <c r="M166" s="87"/>
      <c r="N166" s="87"/>
      <c r="O166" s="87"/>
      <c r="P166" s="87"/>
      <c r="R166" s="6">
        <f t="shared" si="8"/>
        <v>0</v>
      </c>
      <c r="S166" s="97">
        <f>CLvsLO!R167</f>
        <v>0</v>
      </c>
      <c r="T166" s="6">
        <f t="shared" si="9"/>
        <v>0</v>
      </c>
    </row>
    <row r="167" spans="2:20" x14ac:dyDescent="0.25">
      <c r="B167" s="87">
        <v>15802100000</v>
      </c>
      <c r="C167" s="87">
        <v>-11.028468</v>
      </c>
      <c r="D167" s="87">
        <v>-2.9200797000000001</v>
      </c>
      <c r="E167" s="87"/>
      <c r="F167" s="87"/>
      <c r="H167" s="98">
        <f t="shared" si="10"/>
        <v>46.265000000000001</v>
      </c>
      <c r="I167" s="97">
        <f>CLvsLO!H168</f>
        <v>-21.997758999999999</v>
      </c>
      <c r="J167" s="98">
        <f t="shared" si="11"/>
        <v>-6.9839950000000002</v>
      </c>
      <c r="L167" s="87"/>
      <c r="M167" s="87"/>
      <c r="N167" s="87"/>
      <c r="O167" s="87"/>
      <c r="P167" s="87"/>
      <c r="R167" s="6">
        <f t="shared" si="8"/>
        <v>0</v>
      </c>
      <c r="S167" s="97">
        <f>CLvsLO!R168</f>
        <v>0</v>
      </c>
      <c r="T167" s="6">
        <f t="shared" si="9"/>
        <v>0</v>
      </c>
    </row>
    <row r="168" spans="2:20" x14ac:dyDescent="0.25">
      <c r="B168" s="87">
        <v>15902050000</v>
      </c>
      <c r="C168" s="87">
        <v>-11.804209999999999</v>
      </c>
      <c r="D168" s="87">
        <v>-3.1045617999999999</v>
      </c>
      <c r="E168" s="87"/>
      <c r="F168" s="87"/>
      <c r="H168" s="98">
        <f t="shared" si="10"/>
        <v>46.42</v>
      </c>
      <c r="I168" s="97">
        <f>CLvsLO!H169</f>
        <v>-17.421983999999998</v>
      </c>
      <c r="J168" s="98">
        <f t="shared" si="11"/>
        <v>-7.1158780999999998</v>
      </c>
      <c r="L168" s="87"/>
      <c r="M168" s="87"/>
      <c r="N168" s="87"/>
      <c r="O168" s="87"/>
      <c r="P168" s="87"/>
      <c r="R168" s="6">
        <f t="shared" si="8"/>
        <v>0</v>
      </c>
      <c r="S168" s="97">
        <f>CLvsLO!R169</f>
        <v>0</v>
      </c>
      <c r="T168" s="6">
        <f t="shared" si="9"/>
        <v>0</v>
      </c>
    </row>
    <row r="169" spans="2:20" x14ac:dyDescent="0.25">
      <c r="B169" s="87">
        <v>16002000000</v>
      </c>
      <c r="C169" s="87">
        <v>-12.670024</v>
      </c>
      <c r="D169" s="87">
        <v>-3.2934363000000002</v>
      </c>
      <c r="E169" s="87"/>
      <c r="F169" s="87"/>
      <c r="H169" s="98">
        <f t="shared" si="10"/>
        <v>46.575000000000003</v>
      </c>
      <c r="I169" s="97">
        <f>CLvsLO!H170</f>
        <v>-13.537189</v>
      </c>
      <c r="J169" s="98">
        <f t="shared" si="11"/>
        <v>-7.2016853999999997</v>
      </c>
      <c r="L169" s="87"/>
      <c r="M169" s="87"/>
      <c r="N169" s="87"/>
      <c r="O169" s="87"/>
      <c r="P169" s="87"/>
      <c r="R169" s="6">
        <f t="shared" si="8"/>
        <v>0</v>
      </c>
      <c r="S169" s="97">
        <f>CLvsLO!R170</f>
        <v>0</v>
      </c>
      <c r="T169" s="6">
        <f t="shared" si="9"/>
        <v>0</v>
      </c>
    </row>
    <row r="170" spans="2:20" x14ac:dyDescent="0.25">
      <c r="B170" s="87">
        <v>16101950000</v>
      </c>
      <c r="C170" s="87">
        <v>-13.778278999999999</v>
      </c>
      <c r="D170" s="87">
        <v>-3.5589711999999998</v>
      </c>
      <c r="E170" s="87"/>
      <c r="F170" s="87"/>
      <c r="H170" s="98">
        <f t="shared" si="10"/>
        <v>46.73</v>
      </c>
      <c r="I170" s="97">
        <f>CLvsLO!H171</f>
        <v>-11.167528000000001</v>
      </c>
      <c r="J170" s="98">
        <f t="shared" si="11"/>
        <v>-7.5613536999999997</v>
      </c>
      <c r="L170" s="87"/>
      <c r="M170" s="87"/>
      <c r="N170" s="87"/>
      <c r="O170" s="87"/>
      <c r="P170" s="87"/>
      <c r="R170" s="6">
        <f t="shared" si="8"/>
        <v>0</v>
      </c>
      <c r="S170" s="97">
        <f>CLvsLO!R171</f>
        <v>0</v>
      </c>
      <c r="T170" s="6">
        <f t="shared" si="9"/>
        <v>0</v>
      </c>
    </row>
    <row r="171" spans="2:20" x14ac:dyDescent="0.25">
      <c r="B171" s="87">
        <v>16201900000</v>
      </c>
      <c r="C171" s="87">
        <v>-14.907708</v>
      </c>
      <c r="D171" s="87">
        <v>-3.7991115999999998</v>
      </c>
      <c r="E171" s="87"/>
      <c r="F171" s="87"/>
      <c r="H171" s="98">
        <f t="shared" si="10"/>
        <v>46.884999999999998</v>
      </c>
      <c r="I171" s="97">
        <f>CLvsLO!H172</f>
        <v>-9.7724513999999996</v>
      </c>
      <c r="J171" s="98">
        <f t="shared" si="11"/>
        <v>-7.6741409000000003</v>
      </c>
      <c r="L171" s="87"/>
      <c r="M171" s="87"/>
      <c r="N171" s="87"/>
      <c r="O171" s="87"/>
      <c r="P171" s="87"/>
      <c r="R171" s="6">
        <f t="shared" si="8"/>
        <v>0</v>
      </c>
      <c r="S171" s="97">
        <f>CLvsLO!R172</f>
        <v>0</v>
      </c>
      <c r="T171" s="6">
        <f t="shared" si="9"/>
        <v>0</v>
      </c>
    </row>
    <row r="172" spans="2:20" x14ac:dyDescent="0.25">
      <c r="B172" s="87">
        <v>16301850000</v>
      </c>
      <c r="C172" s="87">
        <v>-16.050035000000001</v>
      </c>
      <c r="D172" s="87">
        <v>-3.9890482</v>
      </c>
      <c r="E172" s="87"/>
      <c r="F172" s="87"/>
      <c r="H172" s="98">
        <f t="shared" si="10"/>
        <v>47.04</v>
      </c>
      <c r="I172" s="97">
        <f>CLvsLO!H173</f>
        <v>-9.3810081000000007</v>
      </c>
      <c r="J172" s="98">
        <f t="shared" si="11"/>
        <v>-7.9781722999999998</v>
      </c>
      <c r="L172" s="87"/>
      <c r="M172" s="87"/>
      <c r="N172" s="87"/>
      <c r="O172" s="87"/>
      <c r="P172" s="87"/>
      <c r="R172" s="6">
        <f t="shared" si="8"/>
        <v>0</v>
      </c>
      <c r="S172" s="97">
        <f>CLvsLO!R173</f>
        <v>0</v>
      </c>
      <c r="T172" s="6">
        <f t="shared" si="9"/>
        <v>0</v>
      </c>
    </row>
    <row r="173" spans="2:20" x14ac:dyDescent="0.25">
      <c r="B173" s="87">
        <v>16401800000</v>
      </c>
      <c r="C173" s="87">
        <v>-17.170292</v>
      </c>
      <c r="D173" s="87">
        <v>-4.1450839000000004</v>
      </c>
      <c r="E173" s="87"/>
      <c r="F173" s="87"/>
      <c r="H173" s="98">
        <f t="shared" si="10"/>
        <v>47.195</v>
      </c>
      <c r="I173" s="97">
        <f>CLvsLO!H174</f>
        <v>-9.2855796999999995</v>
      </c>
      <c r="J173" s="98">
        <f t="shared" si="11"/>
        <v>-8.0642928999999999</v>
      </c>
      <c r="L173" s="87"/>
      <c r="M173" s="87"/>
      <c r="N173" s="87"/>
      <c r="O173" s="87"/>
      <c r="P173" s="87"/>
      <c r="R173" s="6">
        <f t="shared" si="8"/>
        <v>0</v>
      </c>
      <c r="S173" s="97">
        <f>CLvsLO!R174</f>
        <v>0</v>
      </c>
      <c r="T173" s="6">
        <f t="shared" si="9"/>
        <v>0</v>
      </c>
    </row>
    <row r="174" spans="2:20" x14ac:dyDescent="0.25">
      <c r="B174" s="87">
        <v>16501750000</v>
      </c>
      <c r="C174" s="87">
        <v>-18.249292000000001</v>
      </c>
      <c r="D174" s="87">
        <v>-4.2457913999999999</v>
      </c>
      <c r="E174" s="87"/>
      <c r="F174" s="87"/>
      <c r="H174" s="98">
        <f t="shared" si="10"/>
        <v>47.35</v>
      </c>
      <c r="I174" s="97">
        <f>CLvsLO!H175</f>
        <v>-9.2922211000000008</v>
      </c>
      <c r="J174" s="98">
        <f t="shared" si="11"/>
        <v>-8.1290730999999994</v>
      </c>
      <c r="L174" s="87"/>
      <c r="M174" s="87"/>
      <c r="N174" s="87"/>
      <c r="O174" s="87"/>
      <c r="P174" s="87"/>
      <c r="R174" s="6">
        <f t="shared" si="8"/>
        <v>0</v>
      </c>
      <c r="S174" s="97">
        <f>CLvsLO!R175</f>
        <v>0</v>
      </c>
      <c r="T174" s="6">
        <f t="shared" si="9"/>
        <v>0</v>
      </c>
    </row>
    <row r="175" spans="2:20" x14ac:dyDescent="0.25">
      <c r="B175" s="87">
        <v>16601700000</v>
      </c>
      <c r="C175" s="87">
        <v>-19.277757999999999</v>
      </c>
      <c r="D175" s="87">
        <v>-4.3202046999999997</v>
      </c>
      <c r="E175" s="87"/>
      <c r="F175" s="87"/>
      <c r="H175" s="98">
        <f t="shared" si="10"/>
        <v>47.505000000000003</v>
      </c>
      <c r="I175" s="97">
        <f>CLvsLO!H176</f>
        <v>-9.5159988000000002</v>
      </c>
      <c r="J175" s="98">
        <f t="shared" si="11"/>
        <v>-8.1102848000000005</v>
      </c>
      <c r="L175" s="87"/>
      <c r="M175" s="87"/>
      <c r="N175" s="87"/>
      <c r="O175" s="87"/>
      <c r="P175" s="87"/>
      <c r="R175" s="6">
        <f t="shared" si="8"/>
        <v>0</v>
      </c>
      <c r="S175" s="97">
        <f>CLvsLO!R176</f>
        <v>0</v>
      </c>
      <c r="T175" s="6">
        <f t="shared" si="9"/>
        <v>0</v>
      </c>
    </row>
    <row r="176" spans="2:20" x14ac:dyDescent="0.25">
      <c r="B176" s="87">
        <v>16701650000</v>
      </c>
      <c r="C176" s="87">
        <v>-20.396485999999999</v>
      </c>
      <c r="D176" s="87">
        <v>-4.3846005999999997</v>
      </c>
      <c r="E176" s="87"/>
      <c r="F176" s="87"/>
      <c r="H176" s="98">
        <f t="shared" si="10"/>
        <v>47.66</v>
      </c>
      <c r="I176" s="97">
        <f>CLvsLO!H177</f>
        <v>-9.4443225999999996</v>
      </c>
      <c r="J176" s="98">
        <f t="shared" si="11"/>
        <v>-8.1211243</v>
      </c>
      <c r="L176" s="87"/>
      <c r="M176" s="87"/>
      <c r="N176" s="87"/>
      <c r="O176" s="87"/>
      <c r="P176" s="87"/>
      <c r="R176" s="6">
        <f t="shared" si="8"/>
        <v>0</v>
      </c>
      <c r="S176" s="97">
        <f>CLvsLO!R177</f>
        <v>0</v>
      </c>
      <c r="T176" s="6">
        <f t="shared" si="9"/>
        <v>0</v>
      </c>
    </row>
    <row r="177" spans="2:20" x14ac:dyDescent="0.25">
      <c r="B177" s="87">
        <v>16801600000</v>
      </c>
      <c r="C177" s="87">
        <v>-21.398202999999999</v>
      </c>
      <c r="D177" s="87">
        <v>-4.3692850999999999</v>
      </c>
      <c r="E177" s="87"/>
      <c r="F177" s="87"/>
      <c r="H177" s="98">
        <f t="shared" si="10"/>
        <v>47.814999999999998</v>
      </c>
      <c r="I177" s="97">
        <f>CLvsLO!H178</f>
        <v>-9.7673501999999992</v>
      </c>
      <c r="J177" s="98">
        <f t="shared" si="11"/>
        <v>-8.0535230999999996</v>
      </c>
      <c r="L177" s="87"/>
      <c r="M177" s="87"/>
      <c r="N177" s="87"/>
      <c r="O177" s="87"/>
      <c r="P177" s="87"/>
      <c r="R177" s="6">
        <f t="shared" si="8"/>
        <v>0</v>
      </c>
      <c r="S177" s="97">
        <f>CLvsLO!R178</f>
        <v>0</v>
      </c>
      <c r="T177" s="6">
        <f t="shared" si="9"/>
        <v>0</v>
      </c>
    </row>
    <row r="178" spans="2:20" x14ac:dyDescent="0.25">
      <c r="B178" s="87">
        <v>16901550000</v>
      </c>
      <c r="C178" s="87">
        <v>-22.420180999999999</v>
      </c>
      <c r="D178" s="87">
        <v>-4.3384333000000002</v>
      </c>
      <c r="E178" s="87"/>
      <c r="F178" s="87"/>
      <c r="H178" s="98">
        <f t="shared" si="10"/>
        <v>47.97</v>
      </c>
      <c r="I178" s="97">
        <f>CLvsLO!H179</f>
        <v>-9.9472179000000001</v>
      </c>
      <c r="J178" s="98">
        <f t="shared" si="11"/>
        <v>-7.8683719999999999</v>
      </c>
      <c r="L178" s="87"/>
      <c r="M178" s="87"/>
      <c r="N178" s="87"/>
      <c r="O178" s="87"/>
      <c r="P178" s="87"/>
      <c r="R178" s="6">
        <f t="shared" si="8"/>
        <v>0</v>
      </c>
      <c r="S178" s="97">
        <f>CLvsLO!R179</f>
        <v>0</v>
      </c>
      <c r="T178" s="6">
        <f t="shared" si="9"/>
        <v>0</v>
      </c>
    </row>
    <row r="179" spans="2:20" x14ac:dyDescent="0.25">
      <c r="B179" s="87">
        <v>17001500000</v>
      </c>
      <c r="C179" s="87">
        <v>-23.513829999999999</v>
      </c>
      <c r="D179" s="87">
        <v>-4.3038014999999996</v>
      </c>
      <c r="E179" s="87"/>
      <c r="F179" s="87"/>
      <c r="H179" s="98">
        <f t="shared" si="10"/>
        <v>48.125</v>
      </c>
      <c r="I179" s="97">
        <f>CLvsLO!H180</f>
        <v>-10.482049</v>
      </c>
      <c r="J179" s="98">
        <f t="shared" si="11"/>
        <v>-7.5395187999999997</v>
      </c>
      <c r="L179" s="87"/>
      <c r="M179" s="87"/>
      <c r="N179" s="87"/>
      <c r="O179" s="87"/>
      <c r="P179" s="87"/>
      <c r="R179" s="6">
        <f t="shared" si="8"/>
        <v>0</v>
      </c>
      <c r="S179" s="97">
        <f>CLvsLO!R180</f>
        <v>0</v>
      </c>
      <c r="T179" s="6">
        <f t="shared" si="9"/>
        <v>0</v>
      </c>
    </row>
    <row r="180" spans="2:20" x14ac:dyDescent="0.25">
      <c r="B180" s="87">
        <v>17101450000</v>
      </c>
      <c r="C180" s="87">
        <v>-24.652474999999999</v>
      </c>
      <c r="D180" s="87">
        <v>-4.2825027000000002</v>
      </c>
      <c r="E180" s="87"/>
      <c r="F180" s="87"/>
      <c r="H180" s="98">
        <f t="shared" si="10"/>
        <v>48.28</v>
      </c>
      <c r="I180" s="97">
        <f>CLvsLO!H181</f>
        <v>-11.557537</v>
      </c>
      <c r="J180" s="98">
        <f t="shared" si="11"/>
        <v>-7.4640054999999998</v>
      </c>
      <c r="L180" s="87"/>
      <c r="M180" s="87"/>
      <c r="N180" s="87"/>
      <c r="O180" s="87"/>
      <c r="P180" s="87"/>
      <c r="R180" s="6">
        <f t="shared" si="8"/>
        <v>0</v>
      </c>
      <c r="S180" s="97">
        <f>CLvsLO!R181</f>
        <v>0</v>
      </c>
      <c r="T180" s="6">
        <f t="shared" si="9"/>
        <v>0</v>
      </c>
    </row>
    <row r="181" spans="2:20" x14ac:dyDescent="0.25">
      <c r="B181" s="87">
        <v>17201400000</v>
      </c>
      <c r="C181" s="87">
        <v>-25.824871000000002</v>
      </c>
      <c r="D181" s="87">
        <v>-4.2745465999999999</v>
      </c>
      <c r="E181" s="87"/>
      <c r="F181" s="87"/>
      <c r="H181" s="98">
        <f t="shared" si="10"/>
        <v>48.435000000000002</v>
      </c>
      <c r="I181" s="97">
        <f>CLvsLO!H182</f>
        <v>-12.826634</v>
      </c>
      <c r="J181" s="98">
        <f t="shared" si="11"/>
        <v>-7.6336265000000001</v>
      </c>
      <c r="L181" s="87"/>
      <c r="M181" s="87"/>
      <c r="N181" s="87"/>
      <c r="O181" s="87"/>
      <c r="P181" s="87"/>
      <c r="R181" s="6">
        <f t="shared" si="8"/>
        <v>0</v>
      </c>
      <c r="S181" s="97">
        <f>CLvsLO!R182</f>
        <v>0</v>
      </c>
      <c r="T181" s="6">
        <f t="shared" si="9"/>
        <v>0</v>
      </c>
    </row>
    <row r="182" spans="2:20" x14ac:dyDescent="0.25">
      <c r="B182" s="87">
        <v>17301350000</v>
      </c>
      <c r="C182" s="87">
        <v>-27.038698</v>
      </c>
      <c r="D182" s="87">
        <v>-4.2749237999999998</v>
      </c>
      <c r="E182" s="87"/>
      <c r="F182" s="87"/>
      <c r="H182" s="98">
        <f t="shared" si="10"/>
        <v>48.59</v>
      </c>
      <c r="I182" s="97">
        <f>CLvsLO!H183</f>
        <v>-12.895738</v>
      </c>
      <c r="J182" s="98">
        <f t="shared" si="11"/>
        <v>-7.8763084000000001</v>
      </c>
      <c r="L182" s="87"/>
      <c r="M182" s="87"/>
      <c r="N182" s="87"/>
      <c r="O182" s="87"/>
      <c r="P182" s="87"/>
      <c r="R182" s="6">
        <f t="shared" si="8"/>
        <v>0</v>
      </c>
      <c r="S182" s="97">
        <f>CLvsLO!R183</f>
        <v>0</v>
      </c>
      <c r="T182" s="6">
        <f t="shared" si="9"/>
        <v>0</v>
      </c>
    </row>
    <row r="183" spans="2:20" x14ac:dyDescent="0.25">
      <c r="B183" s="87">
        <v>17401300000</v>
      </c>
      <c r="C183" s="87">
        <v>-28.180779000000001</v>
      </c>
      <c r="D183" s="87">
        <v>-4.2735944000000003</v>
      </c>
      <c r="E183" s="87"/>
      <c r="F183" s="87"/>
      <c r="H183" s="98">
        <f t="shared" si="10"/>
        <v>48.744999999999997</v>
      </c>
      <c r="I183" s="97">
        <f>CLvsLO!H184</f>
        <v>-13.465108000000001</v>
      </c>
      <c r="J183" s="98">
        <f t="shared" si="11"/>
        <v>-8.4814644000000001</v>
      </c>
      <c r="L183" s="87"/>
      <c r="M183" s="87"/>
      <c r="N183" s="87"/>
      <c r="O183" s="87"/>
      <c r="P183" s="87"/>
      <c r="R183" s="6">
        <f t="shared" si="8"/>
        <v>0</v>
      </c>
      <c r="S183" s="97">
        <f>CLvsLO!R184</f>
        <v>0</v>
      </c>
      <c r="T183" s="6">
        <f t="shared" si="9"/>
        <v>0</v>
      </c>
    </row>
    <row r="184" spans="2:20" x14ac:dyDescent="0.25">
      <c r="B184" s="87">
        <v>17501250000</v>
      </c>
      <c r="C184" s="87">
        <v>-29.245075</v>
      </c>
      <c r="D184" s="87">
        <v>-4.2721095</v>
      </c>
      <c r="E184" s="87"/>
      <c r="F184" s="87"/>
      <c r="H184" s="98">
        <f t="shared" si="10"/>
        <v>48.9</v>
      </c>
      <c r="I184" s="97">
        <f>CLvsLO!H185</f>
        <v>-12.670242</v>
      </c>
      <c r="J184" s="98">
        <f t="shared" si="11"/>
        <v>-8.9151410999999996</v>
      </c>
      <c r="L184" s="87"/>
      <c r="M184" s="87"/>
      <c r="N184" s="87"/>
      <c r="O184" s="87"/>
      <c r="P184" s="87"/>
      <c r="R184" s="6">
        <f t="shared" si="8"/>
        <v>0</v>
      </c>
      <c r="S184" s="97">
        <f>CLvsLO!R185</f>
        <v>0</v>
      </c>
      <c r="T184" s="6">
        <f t="shared" si="9"/>
        <v>0</v>
      </c>
    </row>
    <row r="185" spans="2:20" x14ac:dyDescent="0.25">
      <c r="B185" s="87">
        <v>17601200000</v>
      </c>
      <c r="C185" s="87">
        <v>-30.201118000000001</v>
      </c>
      <c r="D185" s="87">
        <v>-4.2710303999999999</v>
      </c>
      <c r="E185" s="87"/>
      <c r="F185" s="87"/>
      <c r="H185" s="98">
        <f t="shared" si="10"/>
        <v>49.055</v>
      </c>
      <c r="I185" s="97">
        <f>CLvsLO!H186</f>
        <v>-12.641315000000001</v>
      </c>
      <c r="J185" s="98">
        <f t="shared" si="11"/>
        <v>-9.7319250000000004</v>
      </c>
      <c r="L185" s="87"/>
      <c r="M185" s="87"/>
      <c r="N185" s="87"/>
      <c r="O185" s="87"/>
      <c r="P185" s="87"/>
      <c r="R185" s="6">
        <f t="shared" si="8"/>
        <v>0</v>
      </c>
      <c r="S185" s="97">
        <f>CLvsLO!R186</f>
        <v>0</v>
      </c>
      <c r="T185" s="6">
        <f t="shared" si="9"/>
        <v>0</v>
      </c>
    </row>
    <row r="186" spans="2:20" x14ac:dyDescent="0.25">
      <c r="B186" s="87">
        <v>17701150000</v>
      </c>
      <c r="C186" s="87">
        <v>-31.026726</v>
      </c>
      <c r="D186" s="87">
        <v>-4.2704839999999997</v>
      </c>
      <c r="E186" s="87"/>
      <c r="F186" s="87"/>
      <c r="H186" s="98">
        <f t="shared" si="10"/>
        <v>49.21</v>
      </c>
      <c r="I186" s="97">
        <f>CLvsLO!H187</f>
        <v>-11.621119</v>
      </c>
      <c r="J186" s="98">
        <f t="shared" si="11"/>
        <v>-10.662283</v>
      </c>
      <c r="L186" s="87"/>
      <c r="M186" s="87"/>
      <c r="N186" s="87"/>
      <c r="O186" s="87"/>
      <c r="P186" s="87"/>
      <c r="R186" s="6">
        <f t="shared" si="8"/>
        <v>0</v>
      </c>
      <c r="S186" s="97">
        <f>CLvsLO!R187</f>
        <v>0</v>
      </c>
      <c r="T186" s="6">
        <f t="shared" si="9"/>
        <v>0</v>
      </c>
    </row>
    <row r="187" spans="2:20" x14ac:dyDescent="0.25">
      <c r="B187" s="87">
        <v>17801100000</v>
      </c>
      <c r="C187" s="87">
        <v>-31.746448999999998</v>
      </c>
      <c r="D187" s="87">
        <v>-4.2697582000000001</v>
      </c>
      <c r="E187" s="87"/>
      <c r="F187" s="87"/>
      <c r="H187" s="98">
        <f t="shared" si="10"/>
        <v>49.365000000000002</v>
      </c>
      <c r="I187" s="97">
        <f>CLvsLO!H188</f>
        <v>-11.082324</v>
      </c>
      <c r="J187" s="98">
        <f t="shared" si="11"/>
        <v>-12.082525</v>
      </c>
      <c r="L187" s="87"/>
      <c r="M187" s="87"/>
      <c r="N187" s="87"/>
      <c r="O187" s="87"/>
      <c r="P187" s="87"/>
      <c r="R187" s="6">
        <f t="shared" si="8"/>
        <v>0</v>
      </c>
      <c r="S187" s="97">
        <f>CLvsLO!R188</f>
        <v>0</v>
      </c>
      <c r="T187" s="6">
        <f t="shared" si="9"/>
        <v>0</v>
      </c>
    </row>
    <row r="188" spans="2:20" x14ac:dyDescent="0.25">
      <c r="B188" s="87">
        <v>17901050000</v>
      </c>
      <c r="C188" s="87">
        <v>-32.344504999999998</v>
      </c>
      <c r="D188" s="87">
        <v>-4.2682003999999996</v>
      </c>
      <c r="E188" s="87"/>
      <c r="F188" s="87"/>
      <c r="H188" s="98">
        <f t="shared" si="10"/>
        <v>49.52</v>
      </c>
      <c r="I188" s="97">
        <f>CLvsLO!H189</f>
        <v>-10.474449999999999</v>
      </c>
      <c r="J188" s="98">
        <f t="shared" si="11"/>
        <v>-14.569812000000001</v>
      </c>
      <c r="L188" s="87"/>
      <c r="M188" s="87"/>
      <c r="N188" s="87"/>
      <c r="O188" s="87"/>
      <c r="P188" s="87"/>
      <c r="R188" s="6">
        <f t="shared" si="8"/>
        <v>0</v>
      </c>
      <c r="S188" s="97">
        <f>CLvsLO!R189</f>
        <v>0</v>
      </c>
      <c r="T188" s="6">
        <f t="shared" si="9"/>
        <v>0</v>
      </c>
    </row>
    <row r="189" spans="2:20" x14ac:dyDescent="0.25">
      <c r="B189" s="87">
        <v>18001000000</v>
      </c>
      <c r="C189" s="87">
        <v>-32.801754000000003</v>
      </c>
      <c r="D189" s="87">
        <v>-4.2673936000000001</v>
      </c>
      <c r="E189" s="87"/>
      <c r="F189" s="87"/>
      <c r="H189" s="98">
        <f t="shared" si="10"/>
        <v>49.674999999999997</v>
      </c>
      <c r="I189" s="97">
        <f>CLvsLO!H190</f>
        <v>-10.367312999999999</v>
      </c>
      <c r="J189" s="98">
        <f t="shared" si="11"/>
        <v>-17.087208</v>
      </c>
      <c r="L189" s="87"/>
      <c r="M189" s="87"/>
      <c r="N189" s="87"/>
      <c r="O189" s="87"/>
      <c r="P189" s="87"/>
      <c r="R189" s="6">
        <f t="shared" si="8"/>
        <v>0</v>
      </c>
      <c r="S189" s="97">
        <f>CLvsLO!R190</f>
        <v>0</v>
      </c>
      <c r="T189" s="6">
        <f t="shared" si="9"/>
        <v>0</v>
      </c>
    </row>
    <row r="190" spans="2:20" x14ac:dyDescent="0.25">
      <c r="B190" s="87">
        <v>18100950000</v>
      </c>
      <c r="C190" s="87">
        <v>-33.247340999999999</v>
      </c>
      <c r="D190" s="87">
        <v>-4.2664242000000003</v>
      </c>
      <c r="E190" s="87"/>
      <c r="F190" s="87"/>
      <c r="H190" s="98">
        <f t="shared" si="10"/>
        <v>49.83</v>
      </c>
      <c r="I190" s="97">
        <f>CLvsLO!H191</f>
        <v>-10.242894</v>
      </c>
      <c r="J190" s="98">
        <f t="shared" si="11"/>
        <v>-19.385786</v>
      </c>
      <c r="L190" s="87"/>
      <c r="M190" s="87"/>
      <c r="N190" s="87"/>
      <c r="O190" s="87"/>
      <c r="P190" s="87"/>
      <c r="R190" s="6">
        <f t="shared" si="8"/>
        <v>0</v>
      </c>
      <c r="S190" s="97">
        <f>CLvsLO!R191</f>
        <v>0</v>
      </c>
      <c r="T190" s="6">
        <f t="shared" si="9"/>
        <v>0</v>
      </c>
    </row>
    <row r="191" spans="2:20" x14ac:dyDescent="0.25">
      <c r="B191" s="87">
        <v>18200900000</v>
      </c>
      <c r="C191" s="87">
        <v>-33.592522000000002</v>
      </c>
      <c r="D191" s="87">
        <v>-4.2653203</v>
      </c>
      <c r="E191" s="87"/>
      <c r="F191" s="87"/>
      <c r="H191" s="98">
        <f t="shared" si="10"/>
        <v>49.984999999999999</v>
      </c>
      <c r="I191" s="97">
        <f>CLvsLO!H192</f>
        <v>-10.256618</v>
      </c>
      <c r="J191" s="98">
        <f t="shared" si="11"/>
        <v>-19.577950999999999</v>
      </c>
      <c r="L191" s="87"/>
      <c r="M191" s="87"/>
      <c r="N191" s="87"/>
      <c r="O191" s="87"/>
      <c r="P191" s="87"/>
      <c r="R191" s="6">
        <f t="shared" si="8"/>
        <v>0</v>
      </c>
      <c r="S191" s="97">
        <f>CLvsLO!R192</f>
        <v>0</v>
      </c>
      <c r="T191" s="6">
        <f t="shared" si="9"/>
        <v>0</v>
      </c>
    </row>
    <row r="192" spans="2:20" x14ac:dyDescent="0.25">
      <c r="B192" s="87">
        <v>18300850000</v>
      </c>
      <c r="C192" s="87">
        <v>-33.920634999999997</v>
      </c>
      <c r="D192" s="87">
        <v>-4.2635088000000003</v>
      </c>
      <c r="E192" s="87"/>
      <c r="F192" s="87"/>
      <c r="H192" s="98">
        <f t="shared" si="10"/>
        <v>50.14</v>
      </c>
      <c r="I192" s="97">
        <f>CLvsLO!H193</f>
        <v>-10.326874</v>
      </c>
      <c r="J192" s="98">
        <f t="shared" si="11"/>
        <v>-17.056324</v>
      </c>
      <c r="L192" s="87"/>
      <c r="M192" s="87"/>
      <c r="N192" s="87"/>
      <c r="O192" s="87"/>
      <c r="P192" s="87"/>
      <c r="R192" s="6">
        <f t="shared" si="8"/>
        <v>0</v>
      </c>
      <c r="S192" s="97">
        <f>CLvsLO!R193</f>
        <v>0</v>
      </c>
      <c r="T192" s="6">
        <f t="shared" si="9"/>
        <v>0</v>
      </c>
    </row>
    <row r="193" spans="2:20" x14ac:dyDescent="0.25">
      <c r="B193" s="87">
        <v>18400800000</v>
      </c>
      <c r="C193" s="87">
        <v>-34.273631999999999</v>
      </c>
      <c r="D193" s="87">
        <v>-4.2604952000000003</v>
      </c>
      <c r="E193" s="87"/>
      <c r="F193" s="87"/>
      <c r="H193" s="98">
        <f t="shared" si="10"/>
        <v>50.295000000000002</v>
      </c>
      <c r="I193" s="97">
        <f>CLvsLO!H194</f>
        <v>-10.345613</v>
      </c>
      <c r="J193" s="98">
        <f t="shared" si="11"/>
        <v>-13.656103999999999</v>
      </c>
      <c r="L193" s="87"/>
      <c r="M193" s="87"/>
      <c r="N193" s="87"/>
      <c r="O193" s="87"/>
      <c r="P193" s="87"/>
      <c r="R193" s="6">
        <f t="shared" si="8"/>
        <v>0</v>
      </c>
      <c r="S193" s="97">
        <f>CLvsLO!R194</f>
        <v>0</v>
      </c>
      <c r="T193" s="6">
        <f t="shared" si="9"/>
        <v>0</v>
      </c>
    </row>
    <row r="194" spans="2:20" x14ac:dyDescent="0.25">
      <c r="B194" s="87">
        <v>18500750000</v>
      </c>
      <c r="C194" s="87">
        <v>-34.348633</v>
      </c>
      <c r="D194" s="87">
        <v>-4.2574239</v>
      </c>
      <c r="E194" s="87"/>
      <c r="F194" s="87"/>
      <c r="H194" s="98">
        <f t="shared" si="10"/>
        <v>50.45</v>
      </c>
      <c r="I194" s="97">
        <f>CLvsLO!H195</f>
        <v>-10.205015</v>
      </c>
      <c r="J194" s="98">
        <f t="shared" si="11"/>
        <v>-12.139524</v>
      </c>
      <c r="L194" s="87"/>
      <c r="M194" s="87"/>
      <c r="N194" s="87"/>
      <c r="O194" s="87"/>
      <c r="P194" s="87"/>
      <c r="R194" s="6">
        <f t="shared" si="8"/>
        <v>0</v>
      </c>
      <c r="S194" s="97">
        <f>CLvsLO!R195</f>
        <v>0</v>
      </c>
      <c r="T194" s="6">
        <f t="shared" si="9"/>
        <v>0</v>
      </c>
    </row>
    <row r="195" spans="2:20" x14ac:dyDescent="0.25">
      <c r="B195" s="87">
        <v>18600700000</v>
      </c>
      <c r="C195" s="87">
        <v>-34.637711000000003</v>
      </c>
      <c r="D195" s="87">
        <v>-4.2528043000000002</v>
      </c>
      <c r="E195" s="87"/>
      <c r="F195" s="87"/>
      <c r="H195" s="98">
        <f t="shared" si="10"/>
        <v>50.604999999999997</v>
      </c>
      <c r="I195" s="97">
        <f>CLvsLO!H196</f>
        <v>-10.328163</v>
      </c>
      <c r="J195" s="98">
        <f t="shared" si="11"/>
        <v>-11.521026000000001</v>
      </c>
      <c r="L195" s="87"/>
      <c r="M195" s="87"/>
      <c r="N195" s="87"/>
      <c r="O195" s="87"/>
      <c r="P195" s="87"/>
      <c r="R195" s="6">
        <f t="shared" si="8"/>
        <v>0</v>
      </c>
      <c r="S195" s="97">
        <f>CLvsLO!R196</f>
        <v>0</v>
      </c>
      <c r="T195" s="6">
        <f t="shared" si="9"/>
        <v>0</v>
      </c>
    </row>
    <row r="196" spans="2:20" x14ac:dyDescent="0.25">
      <c r="B196" s="87">
        <v>18700650000</v>
      </c>
      <c r="C196" s="87">
        <v>-35.072341999999999</v>
      </c>
      <c r="D196" s="87">
        <v>-4.2479062000000001</v>
      </c>
      <c r="E196" s="87"/>
      <c r="F196" s="87"/>
      <c r="H196" s="98">
        <f t="shared" si="10"/>
        <v>50.76</v>
      </c>
      <c r="I196" s="97">
        <f>CLvsLO!H197</f>
        <v>-10.252351000000001</v>
      </c>
      <c r="J196" s="98">
        <f t="shared" si="11"/>
        <v>-10.928219</v>
      </c>
      <c r="L196" s="87"/>
      <c r="M196" s="87"/>
      <c r="N196" s="87"/>
      <c r="O196" s="87"/>
      <c r="P196" s="87"/>
      <c r="R196" s="6">
        <f t="shared" ref="R196:R204" si="12">L201/1000000000</f>
        <v>0</v>
      </c>
      <c r="S196" s="97">
        <f>CLvsLO!R197</f>
        <v>0</v>
      </c>
      <c r="T196" s="6">
        <f t="shared" ref="T196:T204" si="13">N201</f>
        <v>0</v>
      </c>
    </row>
    <row r="197" spans="2:20" x14ac:dyDescent="0.25">
      <c r="B197" s="87">
        <v>18800600000</v>
      </c>
      <c r="C197" s="87">
        <v>-35.550483999999997</v>
      </c>
      <c r="D197" s="87">
        <v>-4.2423219999999997</v>
      </c>
      <c r="E197" s="87"/>
      <c r="F197" s="87"/>
      <c r="H197" s="98">
        <f t="shared" ref="H197:H260" si="14">B408/1000000000</f>
        <v>50.914999999999999</v>
      </c>
      <c r="I197" s="97">
        <f>CLvsLO!H198</f>
        <v>-10.367264</v>
      </c>
      <c r="J197" s="98">
        <f t="shared" ref="J197:J260" si="15">D408</f>
        <v>-10.228398</v>
      </c>
      <c r="L197" s="87"/>
      <c r="M197" s="87"/>
      <c r="N197" s="87"/>
      <c r="O197" s="87"/>
      <c r="P197" s="87"/>
      <c r="R197" s="6">
        <f t="shared" si="12"/>
        <v>0</v>
      </c>
      <c r="S197" s="97">
        <f>CLvsLO!R198</f>
        <v>0</v>
      </c>
      <c r="T197" s="6">
        <f t="shared" si="13"/>
        <v>0</v>
      </c>
    </row>
    <row r="198" spans="2:20" x14ac:dyDescent="0.25">
      <c r="B198" s="87">
        <v>18900550000</v>
      </c>
      <c r="C198" s="87">
        <v>-36.149878999999999</v>
      </c>
      <c r="D198" s="87">
        <v>-4.2364930999999997</v>
      </c>
      <c r="E198" s="87"/>
      <c r="F198" s="87"/>
      <c r="H198" s="98">
        <f t="shared" si="14"/>
        <v>51.07</v>
      </c>
      <c r="I198" s="97">
        <f>CLvsLO!H199</f>
        <v>-10.256209</v>
      </c>
      <c r="J198" s="98">
        <f t="shared" si="15"/>
        <v>-9.5642347000000001</v>
      </c>
      <c r="L198" s="87"/>
      <c r="M198" s="87"/>
      <c r="N198" s="87"/>
      <c r="O198" s="87"/>
      <c r="P198" s="87"/>
      <c r="R198" s="6">
        <f t="shared" si="12"/>
        <v>0</v>
      </c>
      <c r="S198" s="97">
        <f>CLvsLO!R199</f>
        <v>0</v>
      </c>
      <c r="T198" s="6">
        <f t="shared" si="13"/>
        <v>0</v>
      </c>
    </row>
    <row r="199" spans="2:20" x14ac:dyDescent="0.25">
      <c r="B199" s="87">
        <v>19000500000</v>
      </c>
      <c r="C199" s="87">
        <v>-36.814667</v>
      </c>
      <c r="D199" s="87">
        <v>-4.2314410000000002</v>
      </c>
      <c r="E199" s="87"/>
      <c r="F199" s="87"/>
      <c r="H199" s="98">
        <f t="shared" si="14"/>
        <v>51.225000000000001</v>
      </c>
      <c r="I199" s="97">
        <f>CLvsLO!H200</f>
        <v>-10.492355999999999</v>
      </c>
      <c r="J199" s="98">
        <f t="shared" si="15"/>
        <v>-8.9263449000000001</v>
      </c>
      <c r="L199" s="87"/>
      <c r="M199" s="87"/>
      <c r="N199" s="87"/>
      <c r="O199" s="87"/>
      <c r="P199" s="87"/>
      <c r="R199" s="6">
        <f t="shared" si="12"/>
        <v>0</v>
      </c>
      <c r="S199" s="97">
        <f>CLvsLO!R200</f>
        <v>0</v>
      </c>
      <c r="T199" s="6">
        <f t="shared" si="13"/>
        <v>0</v>
      </c>
    </row>
    <row r="200" spans="2:20" x14ac:dyDescent="0.25">
      <c r="B200" s="87">
        <v>19100450000</v>
      </c>
      <c r="C200" s="87">
        <v>-37.510071000000003</v>
      </c>
      <c r="D200" s="87">
        <v>-4.2266145000000002</v>
      </c>
      <c r="E200" s="87"/>
      <c r="F200" s="87"/>
      <c r="H200" s="98">
        <f t="shared" si="14"/>
        <v>51.38</v>
      </c>
      <c r="I200" s="97">
        <f>CLvsLO!H201</f>
        <v>-10.483995999999999</v>
      </c>
      <c r="J200" s="98">
        <f t="shared" si="15"/>
        <v>-8.6370381999999992</v>
      </c>
      <c r="L200" s="87"/>
      <c r="M200" s="87"/>
      <c r="N200" s="87"/>
      <c r="O200" s="87"/>
      <c r="P200" s="87"/>
      <c r="R200" s="6">
        <f t="shared" si="12"/>
        <v>0</v>
      </c>
      <c r="S200" s="97">
        <f>CLvsLO!R201</f>
        <v>0</v>
      </c>
      <c r="T200" s="6">
        <f t="shared" si="13"/>
        <v>0</v>
      </c>
    </row>
    <row r="201" spans="2:20" x14ac:dyDescent="0.25">
      <c r="B201" s="87">
        <v>19200400000</v>
      </c>
      <c r="C201" s="87">
        <v>-38.480328</v>
      </c>
      <c r="D201" s="87">
        <v>-4.2229843000000002</v>
      </c>
      <c r="E201" s="87"/>
      <c r="F201" s="87"/>
      <c r="H201" s="98">
        <f t="shared" si="14"/>
        <v>51.534999999999997</v>
      </c>
      <c r="I201" s="97">
        <f>CLvsLO!H202</f>
        <v>-10.487966</v>
      </c>
      <c r="J201" s="98">
        <f t="shared" si="15"/>
        <v>-8.1258458999999998</v>
      </c>
      <c r="L201" s="87"/>
      <c r="M201" s="87"/>
      <c r="N201" s="87"/>
      <c r="O201" s="87"/>
      <c r="P201" s="87"/>
      <c r="R201" s="6">
        <f t="shared" si="12"/>
        <v>0</v>
      </c>
      <c r="S201" s="97">
        <f>CLvsLO!R202</f>
        <v>0</v>
      </c>
      <c r="T201" s="6">
        <f t="shared" si="13"/>
        <v>0</v>
      </c>
    </row>
    <row r="202" spans="2:20" x14ac:dyDescent="0.25">
      <c r="B202" s="87">
        <v>19300350000</v>
      </c>
      <c r="C202" s="87">
        <v>-39.275615999999999</v>
      </c>
      <c r="D202" s="87">
        <v>-4.2202573000000001</v>
      </c>
      <c r="E202" s="87"/>
      <c r="F202" s="87"/>
      <c r="H202" s="98">
        <f t="shared" si="14"/>
        <v>51.69</v>
      </c>
      <c r="I202" s="98">
        <f>CLvsLO!H203</f>
        <v>-10.567162</v>
      </c>
      <c r="J202" s="98">
        <f t="shared" si="15"/>
        <v>-7.8991727999999997</v>
      </c>
      <c r="L202" s="87"/>
      <c r="M202" s="87"/>
      <c r="N202" s="87"/>
      <c r="O202" s="87"/>
      <c r="P202" s="87"/>
      <c r="R202" s="6">
        <f t="shared" si="12"/>
        <v>0</v>
      </c>
      <c r="S202" s="97">
        <f>CLvsLO!R203</f>
        <v>0</v>
      </c>
      <c r="T202" s="6">
        <f t="shared" si="13"/>
        <v>0</v>
      </c>
    </row>
    <row r="203" spans="2:20" x14ac:dyDescent="0.25">
      <c r="B203" s="87">
        <v>19400300000</v>
      </c>
      <c r="C203" s="87">
        <v>-39.979404000000002</v>
      </c>
      <c r="D203" s="87">
        <v>-4.2180076</v>
      </c>
      <c r="E203" s="87"/>
      <c r="F203" s="87"/>
      <c r="H203" s="98">
        <f t="shared" si="14"/>
        <v>51.844999999999999</v>
      </c>
      <c r="I203" s="98">
        <f>CLvsLO!H204</f>
        <v>-10.4359</v>
      </c>
      <c r="J203" s="98">
        <f t="shared" si="15"/>
        <v>-7.6355247000000004</v>
      </c>
      <c r="L203" s="87"/>
      <c r="M203" s="87"/>
      <c r="N203" s="87"/>
      <c r="O203" s="87"/>
      <c r="P203" s="87"/>
      <c r="R203" s="6">
        <f t="shared" si="12"/>
        <v>0</v>
      </c>
      <c r="S203" s="97">
        <f>CLvsLO!R204</f>
        <v>0</v>
      </c>
      <c r="T203" s="6">
        <f t="shared" si="13"/>
        <v>0</v>
      </c>
    </row>
    <row r="204" spans="2:20" x14ac:dyDescent="0.25">
      <c r="B204" s="87">
        <v>19500250000</v>
      </c>
      <c r="C204" s="87">
        <v>-40.554347999999997</v>
      </c>
      <c r="D204" s="87">
        <v>-4.2162929</v>
      </c>
      <c r="E204" s="87"/>
      <c r="F204" s="87"/>
      <c r="H204" s="98">
        <f t="shared" si="14"/>
        <v>52</v>
      </c>
      <c r="I204" s="98">
        <f>CLvsLO!H205</f>
        <v>-10.277516</v>
      </c>
      <c r="J204" s="98">
        <f t="shared" si="15"/>
        <v>-7.4428023999999997</v>
      </c>
      <c r="L204" s="87"/>
      <c r="M204" s="87"/>
      <c r="N204" s="87"/>
      <c r="O204" s="87"/>
      <c r="P204" s="87"/>
      <c r="R204" s="6">
        <f t="shared" si="12"/>
        <v>0</v>
      </c>
      <c r="S204" s="97">
        <f>CLvsLO!R205</f>
        <v>0</v>
      </c>
      <c r="T204" s="6">
        <f t="shared" si="13"/>
        <v>0</v>
      </c>
    </row>
    <row r="205" spans="2:20" x14ac:dyDescent="0.25">
      <c r="B205" s="87">
        <v>19600200000</v>
      </c>
      <c r="C205" s="87">
        <v>-41.000785999999998</v>
      </c>
      <c r="D205" s="87">
        <v>-4.2153577999999996</v>
      </c>
      <c r="E205" s="87"/>
      <c r="F205" s="87"/>
      <c r="H205" s="98">
        <f t="shared" si="14"/>
        <v>27.85</v>
      </c>
      <c r="I205" s="98">
        <f>CLvsLO!H206</f>
        <v>-10.090341</v>
      </c>
      <c r="J205" s="98">
        <f t="shared" si="15"/>
        <v>-5.5188798999999999</v>
      </c>
      <c r="L205" s="87"/>
      <c r="M205" s="87"/>
      <c r="N205" s="87"/>
      <c r="O205" s="87"/>
      <c r="P205" s="87"/>
    </row>
    <row r="206" spans="2:20" x14ac:dyDescent="0.25">
      <c r="B206" s="87">
        <v>19700150000</v>
      </c>
      <c r="C206" s="87">
        <v>-41.318367000000002</v>
      </c>
      <c r="D206" s="87">
        <v>-4.2139496999999997</v>
      </c>
      <c r="E206" s="87"/>
      <c r="F206" s="87"/>
      <c r="H206" s="98">
        <f t="shared" si="14"/>
        <v>28</v>
      </c>
      <c r="I206" s="98">
        <f>CLvsLO!H207</f>
        <v>-10.11576</v>
      </c>
      <c r="J206" s="98">
        <f t="shared" si="15"/>
        <v>-5.3836627000000004</v>
      </c>
      <c r="L206" s="87"/>
      <c r="M206" s="87"/>
      <c r="N206" s="87"/>
      <c r="O206" s="87"/>
      <c r="P206" s="87"/>
    </row>
    <row r="207" spans="2:20" x14ac:dyDescent="0.25">
      <c r="B207" s="87">
        <v>19800100000</v>
      </c>
      <c r="C207" s="87">
        <v>-41.522506999999997</v>
      </c>
      <c r="D207" s="87">
        <v>-4.2132348999999998</v>
      </c>
      <c r="E207" s="87"/>
      <c r="F207" s="87"/>
      <c r="H207" s="98">
        <f t="shared" si="14"/>
        <v>28.15</v>
      </c>
      <c r="I207" s="98">
        <f>CLvsLO!H208</f>
        <v>-9.9272422999999996</v>
      </c>
      <c r="J207" s="98">
        <f t="shared" si="15"/>
        <v>-5.0967832</v>
      </c>
      <c r="L207" s="87"/>
      <c r="M207" s="87"/>
      <c r="N207" s="87"/>
      <c r="O207" s="87"/>
      <c r="P207" s="87"/>
    </row>
    <row r="208" spans="2:20" x14ac:dyDescent="0.25">
      <c r="B208" s="87">
        <v>19900050000</v>
      </c>
      <c r="C208" s="87">
        <v>-41.665461999999998</v>
      </c>
      <c r="D208" s="87">
        <v>-4.2123851999999999</v>
      </c>
      <c r="E208" s="87"/>
      <c r="F208" s="87"/>
      <c r="H208" s="98">
        <f t="shared" si="14"/>
        <v>28.3</v>
      </c>
      <c r="I208" s="98">
        <f>CLvsLO!H209</f>
        <v>-9.8314866999999992</v>
      </c>
      <c r="J208" s="98">
        <f t="shared" si="15"/>
        <v>-4.9855466000000002</v>
      </c>
      <c r="L208" s="87"/>
      <c r="M208" s="87"/>
      <c r="N208" s="87"/>
      <c r="O208" s="87"/>
      <c r="P208" s="87"/>
    </row>
    <row r="209" spans="2:16" x14ac:dyDescent="0.25">
      <c r="B209" s="87">
        <v>20000000000</v>
      </c>
      <c r="C209" s="87">
        <v>-41.732348999999999</v>
      </c>
      <c r="D209" s="87">
        <v>-4.2122745999999998</v>
      </c>
      <c r="E209" s="87"/>
      <c r="F209" s="87"/>
      <c r="H209" s="98">
        <f t="shared" si="14"/>
        <v>28.45</v>
      </c>
      <c r="I209" s="98">
        <f>CLvsLO!H210</f>
        <v>-9.7046785</v>
      </c>
      <c r="J209" s="98">
        <f t="shared" si="15"/>
        <v>-4.8178333999999996</v>
      </c>
      <c r="L209" s="87"/>
      <c r="M209" s="87"/>
      <c r="N209" s="87"/>
      <c r="O209" s="87"/>
      <c r="P209" s="87"/>
    </row>
    <row r="210" spans="2:16" x14ac:dyDescent="0.25">
      <c r="B210" s="87" t="s">
        <v>21</v>
      </c>
      <c r="C210" s="87"/>
      <c r="D210" s="87"/>
      <c r="E210" s="87"/>
      <c r="F210" s="87"/>
      <c r="H210" s="98">
        <f t="shared" si="14"/>
        <v>28.6</v>
      </c>
      <c r="I210" s="98">
        <f>CLvsLO!H211</f>
        <v>-9.6537694999999992</v>
      </c>
      <c r="J210" s="98">
        <f t="shared" si="15"/>
        <v>-4.6671814999999999</v>
      </c>
      <c r="L210" s="87"/>
      <c r="M210" s="87"/>
      <c r="N210" s="87"/>
      <c r="O210" s="87"/>
      <c r="P210" s="87"/>
    </row>
    <row r="211" spans="2:16" x14ac:dyDescent="0.25">
      <c r="C211" s="87"/>
      <c r="D211" s="87"/>
      <c r="E211" s="87"/>
      <c r="F211" s="87"/>
      <c r="H211" s="98">
        <f t="shared" si="14"/>
        <v>28.75</v>
      </c>
      <c r="I211" s="98">
        <f>CLvsLO!H212</f>
        <v>-9.6318283000000005</v>
      </c>
      <c r="J211" s="98">
        <f t="shared" si="15"/>
        <v>-4.5535731000000004</v>
      </c>
      <c r="L211" s="87"/>
      <c r="M211" s="87"/>
      <c r="N211" s="87"/>
      <c r="O211" s="87"/>
      <c r="P211" s="87"/>
    </row>
    <row r="212" spans="2:16" x14ac:dyDescent="0.25">
      <c r="C212" s="87"/>
      <c r="D212" s="87"/>
      <c r="E212" s="87"/>
      <c r="F212" s="87"/>
      <c r="H212" s="98">
        <f t="shared" si="14"/>
        <v>28.9</v>
      </c>
      <c r="I212" s="98">
        <f>CLvsLO!H213</f>
        <v>-9.7702559999999998</v>
      </c>
      <c r="J212" s="98">
        <f t="shared" si="15"/>
        <v>-4.464067</v>
      </c>
      <c r="L212" s="87"/>
      <c r="M212" s="87"/>
      <c r="N212" s="87"/>
      <c r="O212" s="87"/>
      <c r="P212" s="87"/>
    </row>
    <row r="213" spans="2:16" x14ac:dyDescent="0.25">
      <c r="B213" s="87" t="s">
        <v>18</v>
      </c>
      <c r="C213" s="87"/>
      <c r="D213" s="87"/>
      <c r="E213" s="87"/>
      <c r="F213" s="87"/>
      <c r="H213" s="98">
        <f t="shared" si="14"/>
        <v>29.05</v>
      </c>
      <c r="I213" s="98">
        <f>CLvsLO!H214</f>
        <v>-9.8358202000000006</v>
      </c>
      <c r="J213" s="98">
        <f t="shared" si="15"/>
        <v>-4.4033895000000003</v>
      </c>
      <c r="L213" s="87"/>
      <c r="M213" s="87"/>
      <c r="N213" s="87"/>
      <c r="O213" s="87"/>
      <c r="P213" s="87"/>
    </row>
    <row r="214" spans="2:16" x14ac:dyDescent="0.25">
      <c r="B214" s="87" t="s">
        <v>19</v>
      </c>
      <c r="C214" s="87" t="s">
        <v>280</v>
      </c>
      <c r="D214" s="87" t="s">
        <v>303</v>
      </c>
      <c r="E214" s="87"/>
      <c r="F214" s="87"/>
      <c r="H214" s="98">
        <f t="shared" si="14"/>
        <v>29.2</v>
      </c>
      <c r="I214" s="98">
        <f>CLvsLO!H215</f>
        <v>-9.7001218999999992</v>
      </c>
      <c r="J214" s="98">
        <f t="shared" si="15"/>
        <v>-4.3232884</v>
      </c>
      <c r="L214" s="87"/>
      <c r="M214" s="87"/>
      <c r="N214" s="87"/>
      <c r="O214" s="87"/>
      <c r="P214" s="87"/>
    </row>
    <row r="215" spans="2:16" x14ac:dyDescent="0.25">
      <c r="B215" s="87">
        <v>21000000000</v>
      </c>
      <c r="C215" s="87">
        <v>-81.589438999999999</v>
      </c>
      <c r="D215" s="87">
        <v>-22.211828000000001</v>
      </c>
      <c r="E215" s="87"/>
      <c r="F215" s="87"/>
      <c r="H215" s="98">
        <f t="shared" si="14"/>
        <v>29.35</v>
      </c>
      <c r="I215" s="98">
        <f>CLvsLO!H216</f>
        <v>-9.5815505999999999</v>
      </c>
      <c r="J215" s="98">
        <f t="shared" si="15"/>
        <v>-4.3466000999999999</v>
      </c>
      <c r="L215" s="87"/>
      <c r="M215" s="87"/>
      <c r="N215" s="87"/>
      <c r="O215" s="87"/>
      <c r="P215" s="87"/>
    </row>
    <row r="216" spans="2:16" x14ac:dyDescent="0.25">
      <c r="B216" s="87">
        <v>21155000000</v>
      </c>
      <c r="C216" s="87">
        <v>-80.619484</v>
      </c>
      <c r="D216" s="87">
        <v>-23.870564000000002</v>
      </c>
      <c r="E216" s="87"/>
      <c r="F216" s="87"/>
      <c r="H216" s="98">
        <f t="shared" si="14"/>
        <v>29.5</v>
      </c>
      <c r="I216" s="98">
        <f>CLvsLO!H217</f>
        <v>-9.5325441000000009</v>
      </c>
      <c r="J216" s="98">
        <f t="shared" si="15"/>
        <v>-4.2846222000000003</v>
      </c>
      <c r="L216" s="87"/>
      <c r="M216" s="87"/>
      <c r="N216" s="87"/>
      <c r="O216" s="87"/>
      <c r="P216" s="87"/>
    </row>
    <row r="217" spans="2:16" x14ac:dyDescent="0.25">
      <c r="B217" s="87">
        <v>21310000000</v>
      </c>
      <c r="C217" s="87">
        <v>-79.716324</v>
      </c>
      <c r="D217" s="87">
        <v>-24.561707999999999</v>
      </c>
      <c r="E217" s="87"/>
      <c r="F217" s="87"/>
      <c r="H217" s="98">
        <f t="shared" si="14"/>
        <v>29.65</v>
      </c>
      <c r="I217" s="98">
        <f>CLvsLO!H218</f>
        <v>-9.5370940999999991</v>
      </c>
      <c r="J217" s="98">
        <f t="shared" si="15"/>
        <v>-4.3014288000000001</v>
      </c>
      <c r="L217" s="87"/>
      <c r="M217" s="87"/>
      <c r="N217" s="87"/>
      <c r="O217" s="87"/>
      <c r="P217" s="87"/>
    </row>
    <row r="218" spans="2:16" x14ac:dyDescent="0.25">
      <c r="B218" s="87">
        <v>21465000000</v>
      </c>
      <c r="C218" s="87">
        <v>-78.307998999999995</v>
      </c>
      <c r="D218" s="87">
        <v>-26.475118999999999</v>
      </c>
      <c r="E218" s="87"/>
      <c r="F218" s="87"/>
      <c r="H218" s="98">
        <f t="shared" si="14"/>
        <v>29.8</v>
      </c>
      <c r="I218" s="98">
        <f>CLvsLO!H219</f>
        <v>-9.5154972000000004</v>
      </c>
      <c r="J218" s="98">
        <f t="shared" si="15"/>
        <v>-4.3402405000000002</v>
      </c>
      <c r="L218" s="87"/>
      <c r="M218" s="87"/>
      <c r="N218" s="87"/>
      <c r="O218" s="87"/>
      <c r="P218" s="87"/>
    </row>
    <row r="219" spans="2:16" x14ac:dyDescent="0.25">
      <c r="B219" s="87">
        <v>21620000000</v>
      </c>
      <c r="C219" s="87">
        <v>-75.579025000000001</v>
      </c>
      <c r="D219" s="87">
        <v>-24.175492999999999</v>
      </c>
      <c r="E219" s="87"/>
      <c r="F219" s="87"/>
      <c r="H219" s="98">
        <f t="shared" si="14"/>
        <v>29.95</v>
      </c>
      <c r="I219" s="98">
        <f>CLvsLO!H220</f>
        <v>-9.5637206999999993</v>
      </c>
      <c r="J219" s="98">
        <f t="shared" si="15"/>
        <v>-4.3171239000000003</v>
      </c>
      <c r="L219" s="87"/>
      <c r="M219" s="87"/>
      <c r="N219" s="87"/>
      <c r="O219" s="87"/>
      <c r="P219" s="87"/>
    </row>
    <row r="220" spans="2:16" x14ac:dyDescent="0.25">
      <c r="B220" s="87">
        <v>21775000000</v>
      </c>
      <c r="C220" s="87">
        <v>-77.861450000000005</v>
      </c>
      <c r="D220" s="87">
        <v>-21.588515999999998</v>
      </c>
      <c r="E220" s="87"/>
      <c r="F220" s="87"/>
      <c r="H220" s="98">
        <f t="shared" si="14"/>
        <v>30.1</v>
      </c>
      <c r="I220" s="98">
        <f>CLvsLO!H221</f>
        <v>-9.5715112999999992</v>
      </c>
      <c r="J220" s="98">
        <f t="shared" si="15"/>
        <v>-4.2721099999999996</v>
      </c>
      <c r="L220" s="87"/>
      <c r="M220" s="87"/>
      <c r="N220" s="87"/>
      <c r="O220" s="87"/>
      <c r="P220" s="87"/>
    </row>
    <row r="221" spans="2:16" x14ac:dyDescent="0.25">
      <c r="B221" s="87">
        <v>21930000000</v>
      </c>
      <c r="C221" s="87">
        <v>-77.998519999999999</v>
      </c>
      <c r="D221" s="87">
        <v>-20.356397999999999</v>
      </c>
      <c r="E221" s="87"/>
      <c r="F221" s="87"/>
      <c r="H221" s="98">
        <f t="shared" si="14"/>
        <v>30.25</v>
      </c>
      <c r="I221" s="98">
        <f>CLvsLO!H222</f>
        <v>-9.6567726</v>
      </c>
      <c r="J221" s="98">
        <f t="shared" si="15"/>
        <v>-4.2818054999999999</v>
      </c>
      <c r="L221" s="87"/>
      <c r="M221" s="87"/>
      <c r="N221" s="87"/>
      <c r="O221" s="87"/>
      <c r="P221" s="87"/>
    </row>
    <row r="222" spans="2:16" x14ac:dyDescent="0.25">
      <c r="B222" s="87">
        <v>22085000000</v>
      </c>
      <c r="C222" s="87">
        <v>-79.007141000000004</v>
      </c>
      <c r="D222" s="87">
        <v>-19.797041</v>
      </c>
      <c r="E222" s="87"/>
      <c r="F222" s="87"/>
      <c r="H222" s="98">
        <f t="shared" si="14"/>
        <v>30.4</v>
      </c>
      <c r="I222" s="98">
        <f>CLvsLO!H223</f>
        <v>-9.5982980999999992</v>
      </c>
      <c r="J222" s="98">
        <f t="shared" si="15"/>
        <v>-4.1859231000000001</v>
      </c>
      <c r="L222" s="87"/>
      <c r="M222" s="87"/>
      <c r="N222" s="87"/>
      <c r="O222" s="87"/>
      <c r="P222" s="87"/>
    </row>
    <row r="223" spans="2:16" x14ac:dyDescent="0.25">
      <c r="B223" s="87">
        <v>22240000000</v>
      </c>
      <c r="C223" s="87">
        <v>-77.029694000000006</v>
      </c>
      <c r="D223" s="87">
        <v>-18.947098</v>
      </c>
      <c r="E223" s="87"/>
      <c r="F223" s="87"/>
      <c r="H223" s="98">
        <f t="shared" si="14"/>
        <v>30.55</v>
      </c>
      <c r="I223" s="98">
        <f>CLvsLO!H224</f>
        <v>-9.6738195000000005</v>
      </c>
      <c r="J223" s="98">
        <f t="shared" si="15"/>
        <v>-4.1828380000000003</v>
      </c>
      <c r="L223" s="87"/>
      <c r="M223" s="87"/>
      <c r="N223" s="87"/>
      <c r="O223" s="87"/>
      <c r="P223" s="87"/>
    </row>
    <row r="224" spans="2:16" x14ac:dyDescent="0.25">
      <c r="B224" s="87">
        <v>22395000000</v>
      </c>
      <c r="C224" s="87">
        <v>-75.564673999999997</v>
      </c>
      <c r="D224" s="87">
        <v>-18.972836000000001</v>
      </c>
      <c r="E224" s="87"/>
      <c r="F224" s="87"/>
      <c r="H224" s="98">
        <f t="shared" si="14"/>
        <v>30.7</v>
      </c>
      <c r="I224" s="98">
        <f>CLvsLO!H225</f>
        <v>-9.7140236000000009</v>
      </c>
      <c r="J224" s="98">
        <f t="shared" si="15"/>
        <v>-4.1916355999999997</v>
      </c>
      <c r="L224" s="87"/>
      <c r="M224" s="87"/>
      <c r="N224" s="87"/>
      <c r="O224" s="87"/>
      <c r="P224" s="87"/>
    </row>
    <row r="225" spans="2:16" x14ac:dyDescent="0.25">
      <c r="B225" s="87">
        <v>22550000000</v>
      </c>
      <c r="C225" s="87">
        <v>-74.412209000000004</v>
      </c>
      <c r="D225" s="87">
        <v>-18.419008000000002</v>
      </c>
      <c r="E225" s="87"/>
      <c r="F225" s="87"/>
      <c r="H225" s="98">
        <f t="shared" si="14"/>
        <v>30.85</v>
      </c>
      <c r="I225" s="98">
        <f>CLvsLO!H226</f>
        <v>-9.8447533000000007</v>
      </c>
      <c r="J225" s="98">
        <f t="shared" si="15"/>
        <v>-4.1812601000000003</v>
      </c>
      <c r="L225" s="87"/>
      <c r="M225" s="87"/>
      <c r="N225" s="87"/>
      <c r="O225" s="87"/>
      <c r="P225" s="87"/>
    </row>
    <row r="226" spans="2:16" x14ac:dyDescent="0.25">
      <c r="B226" s="87">
        <v>22705000000</v>
      </c>
      <c r="C226" s="87">
        <v>-75.699264999999997</v>
      </c>
      <c r="D226" s="87">
        <v>-17.100314999999998</v>
      </c>
      <c r="E226" s="87"/>
      <c r="F226" s="87"/>
      <c r="H226" s="98">
        <f t="shared" si="14"/>
        <v>31</v>
      </c>
      <c r="I226" s="98">
        <f>CLvsLO!H227</f>
        <v>-9.8269424000000001</v>
      </c>
      <c r="J226" s="98">
        <f t="shared" si="15"/>
        <v>-4.1974735000000001</v>
      </c>
      <c r="L226" s="87"/>
      <c r="M226" s="87"/>
      <c r="N226" s="87"/>
      <c r="O226" s="87"/>
      <c r="P226" s="87"/>
    </row>
    <row r="227" spans="2:16" x14ac:dyDescent="0.25">
      <c r="B227" s="87">
        <v>22860000000</v>
      </c>
      <c r="C227" s="87">
        <v>-74.471892999999994</v>
      </c>
      <c r="D227" s="87">
        <v>-15.502699</v>
      </c>
      <c r="E227" s="87"/>
      <c r="F227" s="87"/>
      <c r="H227" s="98">
        <f t="shared" si="14"/>
        <v>31.15</v>
      </c>
      <c r="I227" s="98">
        <f>CLvsLO!H228</f>
        <v>-9.9343681000000004</v>
      </c>
      <c r="J227" s="98">
        <f t="shared" si="15"/>
        <v>-4.3216824999999996</v>
      </c>
      <c r="L227" s="87"/>
      <c r="M227" s="87"/>
      <c r="N227" s="87"/>
      <c r="O227" s="87"/>
      <c r="P227" s="87"/>
    </row>
    <row r="228" spans="2:16" x14ac:dyDescent="0.25">
      <c r="B228" s="87">
        <v>23015000000</v>
      </c>
      <c r="C228" s="87">
        <v>-75.603347999999997</v>
      </c>
      <c r="D228" s="87">
        <v>-14.153827</v>
      </c>
      <c r="E228" s="87"/>
      <c r="F228" s="87"/>
      <c r="H228" s="98">
        <f t="shared" si="14"/>
        <v>31.3</v>
      </c>
      <c r="I228" s="98">
        <f>CLvsLO!H229</f>
        <v>-10.058334</v>
      </c>
      <c r="J228" s="98">
        <f t="shared" si="15"/>
        <v>-4.3003473000000003</v>
      </c>
      <c r="L228" s="87"/>
      <c r="M228" s="87"/>
      <c r="N228" s="87"/>
      <c r="O228" s="87"/>
      <c r="P228" s="87"/>
    </row>
    <row r="229" spans="2:16" x14ac:dyDescent="0.25">
      <c r="B229" s="87">
        <v>23170000000</v>
      </c>
      <c r="C229" s="87">
        <v>-75.860939000000002</v>
      </c>
      <c r="D229" s="87">
        <v>-12.995151999999999</v>
      </c>
      <c r="E229" s="87"/>
      <c r="F229" s="87"/>
      <c r="H229" s="98">
        <f t="shared" si="14"/>
        <v>31.45</v>
      </c>
      <c r="I229" s="98">
        <f>CLvsLO!H230</f>
        <v>-10.212016</v>
      </c>
      <c r="J229" s="98">
        <f t="shared" si="15"/>
        <v>-4.3504456999999999</v>
      </c>
      <c r="L229" s="87"/>
      <c r="M229" s="87"/>
      <c r="N229" s="87"/>
      <c r="O229" s="87"/>
      <c r="P229" s="87"/>
    </row>
    <row r="230" spans="2:16" x14ac:dyDescent="0.25">
      <c r="B230" s="87">
        <v>23325000000</v>
      </c>
      <c r="C230" s="87">
        <v>-76.572838000000004</v>
      </c>
      <c r="D230" s="87">
        <v>-12.228680000000001</v>
      </c>
      <c r="E230" s="87"/>
      <c r="F230" s="87"/>
      <c r="H230" s="98">
        <f t="shared" si="14"/>
        <v>31.6</v>
      </c>
      <c r="I230" s="98">
        <f>CLvsLO!H231</f>
        <v>-10.279939000000001</v>
      </c>
      <c r="J230" s="98">
        <f t="shared" si="15"/>
        <v>-4.3878803</v>
      </c>
      <c r="L230" s="87"/>
      <c r="M230" s="87"/>
      <c r="N230" s="87"/>
      <c r="O230" s="87"/>
      <c r="P230" s="87"/>
    </row>
    <row r="231" spans="2:16" x14ac:dyDescent="0.25">
      <c r="B231" s="87">
        <v>23480000000</v>
      </c>
      <c r="C231" s="87">
        <v>-77.984015999999997</v>
      </c>
      <c r="D231" s="87">
        <v>-11.740576000000001</v>
      </c>
      <c r="E231" s="87"/>
      <c r="F231" s="87"/>
      <c r="H231" s="98">
        <f t="shared" si="14"/>
        <v>31.75</v>
      </c>
      <c r="I231" s="98">
        <f>CLvsLO!H232</f>
        <v>-10.300052000000001</v>
      </c>
      <c r="J231" s="98">
        <f t="shared" si="15"/>
        <v>-4.4472451</v>
      </c>
      <c r="L231" s="87"/>
      <c r="M231" s="87"/>
      <c r="N231" s="87"/>
      <c r="O231" s="87"/>
      <c r="P231" s="87"/>
    </row>
    <row r="232" spans="2:16" x14ac:dyDescent="0.25">
      <c r="B232" s="87">
        <v>23635000000</v>
      </c>
      <c r="C232" s="87">
        <v>-78.272491000000002</v>
      </c>
      <c r="D232" s="87">
        <v>-11.207913</v>
      </c>
      <c r="E232" s="87"/>
      <c r="F232" s="87"/>
      <c r="H232" s="98">
        <f t="shared" si="14"/>
        <v>31.9</v>
      </c>
      <c r="I232" s="98">
        <f>CLvsLO!H233</f>
        <v>-10.364979999999999</v>
      </c>
      <c r="J232" s="98">
        <f t="shared" si="15"/>
        <v>-4.4762925999999998</v>
      </c>
      <c r="L232" s="87"/>
      <c r="M232" s="87"/>
      <c r="N232" s="87"/>
      <c r="O232" s="87"/>
      <c r="P232" s="87"/>
    </row>
    <row r="233" spans="2:16" x14ac:dyDescent="0.25">
      <c r="B233" s="87">
        <v>23790000000</v>
      </c>
      <c r="C233" s="87">
        <v>-76.188682999999997</v>
      </c>
      <c r="D233" s="87">
        <v>-10.671922</v>
      </c>
      <c r="E233" s="87"/>
      <c r="F233" s="87"/>
      <c r="H233" s="98">
        <f t="shared" si="14"/>
        <v>32.049999999999997</v>
      </c>
      <c r="I233" s="98">
        <f>CLvsLO!H234</f>
        <v>-10.392594000000001</v>
      </c>
      <c r="J233" s="98">
        <f t="shared" si="15"/>
        <v>-4.6022676999999996</v>
      </c>
      <c r="L233" s="87"/>
      <c r="M233" s="87"/>
      <c r="N233" s="87"/>
      <c r="O233" s="87"/>
      <c r="P233" s="87"/>
    </row>
    <row r="234" spans="2:16" x14ac:dyDescent="0.25">
      <c r="B234" s="87">
        <v>23945000000</v>
      </c>
      <c r="C234" s="87">
        <v>-75.728279000000001</v>
      </c>
      <c r="D234" s="87">
        <v>-10.225607999999999</v>
      </c>
      <c r="E234" s="87"/>
      <c r="F234" s="87"/>
      <c r="H234" s="98">
        <f t="shared" si="14"/>
        <v>32.200000000000003</v>
      </c>
      <c r="I234" s="98">
        <f>CLvsLO!H235</f>
        <v>-10.505336</v>
      </c>
      <c r="J234" s="98">
        <f t="shared" si="15"/>
        <v>-4.7201842999999997</v>
      </c>
      <c r="L234" s="87"/>
      <c r="M234" s="87"/>
      <c r="N234" s="87"/>
      <c r="O234" s="87"/>
      <c r="P234" s="87"/>
    </row>
    <row r="235" spans="2:16" x14ac:dyDescent="0.25">
      <c r="B235" s="87">
        <v>24100000000</v>
      </c>
      <c r="C235" s="87">
        <v>-74.722579999999994</v>
      </c>
      <c r="D235" s="87">
        <v>-9.9428797000000007</v>
      </c>
      <c r="E235" s="87"/>
      <c r="F235" s="87"/>
      <c r="H235" s="98">
        <f t="shared" si="14"/>
        <v>32.35</v>
      </c>
      <c r="I235" s="98">
        <f>CLvsLO!H236</f>
        <v>-10.680543999999999</v>
      </c>
      <c r="J235" s="98">
        <f t="shared" si="15"/>
        <v>-4.8323983999999998</v>
      </c>
      <c r="L235" s="87"/>
      <c r="M235" s="87"/>
      <c r="N235" s="87"/>
      <c r="O235" s="87"/>
      <c r="P235" s="87"/>
    </row>
    <row r="236" spans="2:16" x14ac:dyDescent="0.25">
      <c r="B236" s="87">
        <v>24255000000</v>
      </c>
      <c r="C236" s="87">
        <v>-73.468506000000005</v>
      </c>
      <c r="D236" s="87">
        <v>-9.4589538999999991</v>
      </c>
      <c r="E236" s="87"/>
      <c r="F236" s="87"/>
      <c r="H236" s="98">
        <f t="shared" si="14"/>
        <v>32.5</v>
      </c>
      <c r="I236" s="98">
        <f>CLvsLO!H237</f>
        <v>-10.929430999999999</v>
      </c>
      <c r="J236" s="98">
        <f t="shared" si="15"/>
        <v>-4.9722818999999996</v>
      </c>
      <c r="L236" s="87"/>
      <c r="M236" s="87"/>
      <c r="N236" s="87"/>
      <c r="O236" s="87"/>
      <c r="P236" s="87"/>
    </row>
    <row r="237" spans="2:16" x14ac:dyDescent="0.25">
      <c r="B237" s="87">
        <v>24410000000</v>
      </c>
      <c r="C237" s="87">
        <v>-72.367332000000005</v>
      </c>
      <c r="D237" s="87">
        <v>-9.1580334000000008</v>
      </c>
      <c r="E237" s="87"/>
      <c r="F237" s="87"/>
      <c r="H237" s="98">
        <f t="shared" si="14"/>
        <v>32.65</v>
      </c>
      <c r="I237" s="98">
        <f>CLvsLO!H238</f>
        <v>-11.304561</v>
      </c>
      <c r="J237" s="98">
        <f t="shared" si="15"/>
        <v>-5.1347661000000002</v>
      </c>
      <c r="L237" s="87"/>
      <c r="M237" s="87"/>
      <c r="N237" s="87"/>
      <c r="O237" s="87"/>
      <c r="P237" s="87"/>
    </row>
    <row r="238" spans="2:16" x14ac:dyDescent="0.25">
      <c r="B238" s="87">
        <v>24565000000</v>
      </c>
      <c r="C238" s="87">
        <v>-70.009795999999994</v>
      </c>
      <c r="D238" s="87">
        <v>-8.8993319999999994</v>
      </c>
      <c r="E238" s="87"/>
      <c r="F238" s="87"/>
      <c r="H238" s="98">
        <f t="shared" si="14"/>
        <v>32.799999999999997</v>
      </c>
      <c r="I238" s="98">
        <f>CLvsLO!H239</f>
        <v>-11.911431</v>
      </c>
      <c r="J238" s="98">
        <f t="shared" si="15"/>
        <v>-5.1871065999999999</v>
      </c>
      <c r="L238" s="87"/>
      <c r="M238" s="87"/>
      <c r="N238" s="87"/>
      <c r="O238" s="87"/>
      <c r="P238" s="87"/>
    </row>
    <row r="239" spans="2:16" x14ac:dyDescent="0.25">
      <c r="B239" s="87">
        <v>24720000000</v>
      </c>
      <c r="C239" s="87">
        <v>-67.987410999999994</v>
      </c>
      <c r="D239" s="87">
        <v>-8.6312970999999994</v>
      </c>
      <c r="E239" s="87"/>
      <c r="F239" s="87"/>
      <c r="H239" s="98">
        <f t="shared" si="14"/>
        <v>32.950000000000003</v>
      </c>
      <c r="I239" s="98">
        <f>CLvsLO!H240</f>
        <v>-12.91011</v>
      </c>
      <c r="J239" s="98">
        <f t="shared" si="15"/>
        <v>-5.3554162999999999</v>
      </c>
      <c r="L239" s="87"/>
      <c r="M239" s="87"/>
      <c r="N239" s="87"/>
      <c r="O239" s="87"/>
      <c r="P239" s="87"/>
    </row>
    <row r="240" spans="2:16" x14ac:dyDescent="0.25">
      <c r="B240" s="87">
        <v>24875000000</v>
      </c>
      <c r="C240" s="87">
        <v>-67.034644999999998</v>
      </c>
      <c r="D240" s="87">
        <v>-8.3802958000000007</v>
      </c>
      <c r="E240" s="87"/>
      <c r="F240" s="87"/>
      <c r="H240" s="98">
        <f t="shared" si="14"/>
        <v>33.1</v>
      </c>
      <c r="I240" s="98">
        <f>CLvsLO!H241</f>
        <v>-14.793514</v>
      </c>
      <c r="J240" s="98">
        <f t="shared" si="15"/>
        <v>-5.4593100999999997</v>
      </c>
      <c r="L240" s="87"/>
      <c r="M240" s="87"/>
      <c r="N240" s="87"/>
      <c r="O240" s="87"/>
      <c r="P240" s="87"/>
    </row>
    <row r="241" spans="2:16" x14ac:dyDescent="0.25">
      <c r="B241" s="87">
        <v>25030000000</v>
      </c>
      <c r="C241" s="87">
        <v>-63.809372000000003</v>
      </c>
      <c r="D241" s="87">
        <v>-8.3062725000000004</v>
      </c>
      <c r="E241" s="87"/>
      <c r="F241" s="87"/>
      <c r="H241" s="98">
        <f t="shared" si="14"/>
        <v>33.25</v>
      </c>
      <c r="I241" s="98">
        <f>CLvsLO!H242</f>
        <v>-16.414024000000001</v>
      </c>
      <c r="J241" s="98">
        <f t="shared" si="15"/>
        <v>-5.4700502999999996</v>
      </c>
      <c r="L241" s="87"/>
      <c r="M241" s="87"/>
      <c r="N241" s="87"/>
      <c r="O241" s="87"/>
      <c r="P241" s="87"/>
    </row>
    <row r="242" spans="2:16" x14ac:dyDescent="0.25">
      <c r="B242" s="87">
        <v>25185000000</v>
      </c>
      <c r="C242" s="87">
        <v>-60.532210999999997</v>
      </c>
      <c r="D242" s="87">
        <v>-8.4427280000000007</v>
      </c>
      <c r="E242" s="87"/>
      <c r="F242" s="87"/>
      <c r="H242" s="98">
        <f t="shared" si="14"/>
        <v>33.4</v>
      </c>
      <c r="I242" s="98">
        <f>CLvsLO!H243</f>
        <v>-17.808178000000002</v>
      </c>
      <c r="J242" s="98">
        <f t="shared" si="15"/>
        <v>-5.2591190000000001</v>
      </c>
      <c r="L242" s="87"/>
      <c r="M242" s="87"/>
      <c r="N242" s="87"/>
      <c r="O242" s="87"/>
      <c r="P242" s="87"/>
    </row>
    <row r="243" spans="2:16" x14ac:dyDescent="0.25">
      <c r="B243" s="87">
        <v>25340000000</v>
      </c>
      <c r="C243" s="87">
        <v>-57.076152999999998</v>
      </c>
      <c r="D243" s="87">
        <v>-8.5138864999999999</v>
      </c>
      <c r="E243" s="87"/>
      <c r="F243" s="87"/>
      <c r="H243" s="98">
        <f t="shared" si="14"/>
        <v>33.549999999999997</v>
      </c>
      <c r="I243" s="98">
        <f>CLvsLO!H244</f>
        <v>-17.063679</v>
      </c>
      <c r="J243" s="98">
        <f t="shared" si="15"/>
        <v>-5.0861773000000001</v>
      </c>
      <c r="L243" s="87"/>
      <c r="M243" s="87"/>
      <c r="N243" s="87"/>
      <c r="O243" s="87"/>
      <c r="P243" s="87"/>
    </row>
    <row r="244" spans="2:16" x14ac:dyDescent="0.25">
      <c r="B244" s="87">
        <v>25495000000</v>
      </c>
      <c r="C244" s="87">
        <v>-53.923935</v>
      </c>
      <c r="D244" s="87">
        <v>-8.4646044000000007</v>
      </c>
      <c r="E244" s="87"/>
      <c r="F244" s="87"/>
      <c r="H244" s="98">
        <f t="shared" si="14"/>
        <v>33.700000000000003</v>
      </c>
      <c r="I244" s="98">
        <f>CLvsLO!H245</f>
        <v>-15.776278</v>
      </c>
      <c r="J244" s="98">
        <f t="shared" si="15"/>
        <v>-4.8604979999999998</v>
      </c>
      <c r="L244" s="87"/>
      <c r="M244" s="87"/>
      <c r="N244" s="87"/>
      <c r="O244" s="87"/>
      <c r="P244" s="87"/>
    </row>
    <row r="245" spans="2:16" x14ac:dyDescent="0.25">
      <c r="B245" s="87">
        <v>25650000000</v>
      </c>
      <c r="C245" s="87">
        <v>-50.515552999999997</v>
      </c>
      <c r="D245" s="87">
        <v>-8.4936371000000008</v>
      </c>
      <c r="E245" s="87"/>
      <c r="F245" s="87"/>
      <c r="H245" s="98">
        <f t="shared" si="14"/>
        <v>33.85</v>
      </c>
      <c r="I245" s="98">
        <f>CLvsLO!H246</f>
        <v>-14.3889</v>
      </c>
      <c r="J245" s="98">
        <f t="shared" si="15"/>
        <v>-4.6779218</v>
      </c>
      <c r="L245" s="87"/>
      <c r="M245" s="87"/>
      <c r="N245" s="87"/>
      <c r="O245" s="87"/>
      <c r="P245" s="87"/>
    </row>
    <row r="246" spans="2:16" x14ac:dyDescent="0.25">
      <c r="B246" s="87">
        <v>25805000000</v>
      </c>
      <c r="C246" s="87">
        <v>-48.450248999999999</v>
      </c>
      <c r="D246" s="87">
        <v>-8.5428332999999999</v>
      </c>
      <c r="E246" s="87"/>
      <c r="F246" s="87"/>
      <c r="H246" s="98">
        <f t="shared" si="14"/>
        <v>34</v>
      </c>
      <c r="I246" s="98">
        <f>CLvsLO!H247</f>
        <v>-12.75506</v>
      </c>
      <c r="J246" s="98">
        <f t="shared" si="15"/>
        <v>-4.5664654000000002</v>
      </c>
      <c r="L246" s="87"/>
      <c r="M246" s="87"/>
      <c r="N246" s="87"/>
      <c r="O246" s="87"/>
      <c r="P246" s="87"/>
    </row>
    <row r="247" spans="2:16" x14ac:dyDescent="0.25">
      <c r="B247" s="87">
        <v>25960000000</v>
      </c>
      <c r="C247" s="87">
        <v>-46.902878000000001</v>
      </c>
      <c r="D247" s="87">
        <v>-8.6259011999999995</v>
      </c>
      <c r="E247" s="87"/>
      <c r="F247" s="87"/>
      <c r="H247" s="98">
        <f t="shared" si="14"/>
        <v>34.15</v>
      </c>
      <c r="I247" s="98">
        <f>CLvsLO!H248</f>
        <v>-11.701510000000001</v>
      </c>
      <c r="J247" s="98">
        <f t="shared" si="15"/>
        <v>-4.4348650000000003</v>
      </c>
      <c r="L247" s="87"/>
      <c r="M247" s="87"/>
      <c r="N247" s="87"/>
      <c r="O247" s="87"/>
      <c r="P247" s="87"/>
    </row>
    <row r="248" spans="2:16" x14ac:dyDescent="0.25">
      <c r="B248" s="87">
        <v>26115000000</v>
      </c>
      <c r="C248" s="87">
        <v>-46.662849000000001</v>
      </c>
      <c r="D248" s="87">
        <v>-8.6873999000000008</v>
      </c>
      <c r="E248" s="87"/>
      <c r="F248" s="87"/>
      <c r="H248" s="98">
        <f t="shared" si="14"/>
        <v>34.299999999999997</v>
      </c>
      <c r="I248" s="98">
        <f>CLvsLO!H249</f>
        <v>-10.992217999999999</v>
      </c>
      <c r="J248" s="98">
        <f t="shared" si="15"/>
        <v>-4.3864068999999999</v>
      </c>
      <c r="L248" s="87"/>
      <c r="M248" s="87"/>
      <c r="N248" s="87"/>
      <c r="O248" s="87"/>
      <c r="P248" s="87"/>
    </row>
    <row r="249" spans="2:16" x14ac:dyDescent="0.25">
      <c r="B249" s="87">
        <v>26270000000</v>
      </c>
      <c r="C249" s="87">
        <v>-47.376590999999998</v>
      </c>
      <c r="D249" s="87">
        <v>-8.7829618000000007</v>
      </c>
      <c r="E249" s="87"/>
      <c r="F249" s="87"/>
      <c r="H249" s="98">
        <f t="shared" si="14"/>
        <v>34.450000000000003</v>
      </c>
      <c r="I249" s="98">
        <f>CLvsLO!H250</f>
        <v>-10.694251</v>
      </c>
      <c r="J249" s="98">
        <f t="shared" si="15"/>
        <v>-4.3322029000000004</v>
      </c>
      <c r="L249" s="87"/>
      <c r="M249" s="87"/>
      <c r="N249" s="87"/>
      <c r="O249" s="87"/>
      <c r="P249" s="87"/>
    </row>
    <row r="250" spans="2:16" x14ac:dyDescent="0.25">
      <c r="B250" s="87">
        <v>26425000000</v>
      </c>
      <c r="C250" s="87">
        <v>-48.072764999999997</v>
      </c>
      <c r="D250" s="87">
        <v>-8.8883285999999995</v>
      </c>
      <c r="E250" s="87"/>
      <c r="F250" s="87"/>
      <c r="H250" s="98">
        <f t="shared" si="14"/>
        <v>34.6</v>
      </c>
      <c r="I250" s="98">
        <f>CLvsLO!H251</f>
        <v>-10.541078000000001</v>
      </c>
      <c r="J250" s="98">
        <f t="shared" si="15"/>
        <v>-4.3759112</v>
      </c>
      <c r="L250" s="87"/>
      <c r="M250" s="87"/>
      <c r="N250" s="87"/>
      <c r="O250" s="87"/>
      <c r="P250" s="87"/>
    </row>
    <row r="251" spans="2:16" x14ac:dyDescent="0.25">
      <c r="B251" s="87">
        <v>26580000000</v>
      </c>
      <c r="C251" s="87">
        <v>-48.881324999999997</v>
      </c>
      <c r="D251" s="87">
        <v>-8.8802623999999994</v>
      </c>
      <c r="E251" s="87"/>
      <c r="F251" s="87"/>
      <c r="H251" s="98">
        <f t="shared" si="14"/>
        <v>34.75</v>
      </c>
      <c r="I251" s="98">
        <f>CLvsLO!H252</f>
        <v>-10.783878</v>
      </c>
      <c r="J251" s="98">
        <f t="shared" si="15"/>
        <v>-4.3952121999999996</v>
      </c>
      <c r="L251" s="87"/>
      <c r="M251" s="87"/>
      <c r="N251" s="87"/>
      <c r="O251" s="87"/>
      <c r="P251" s="87"/>
    </row>
    <row r="252" spans="2:16" x14ac:dyDescent="0.25">
      <c r="B252" s="87">
        <v>26735000000</v>
      </c>
      <c r="C252" s="87">
        <v>-49.745617000000003</v>
      </c>
      <c r="D252" s="87">
        <v>-8.8735351999999992</v>
      </c>
      <c r="E252" s="87"/>
      <c r="F252" s="87"/>
      <c r="H252" s="98">
        <f t="shared" si="14"/>
        <v>34.9</v>
      </c>
      <c r="I252" s="98">
        <f>CLvsLO!H253</f>
        <v>-11.885062</v>
      </c>
      <c r="J252" s="98">
        <f t="shared" si="15"/>
        <v>-4.4319180999999999</v>
      </c>
      <c r="L252" s="87"/>
      <c r="M252" s="87"/>
      <c r="N252" s="87"/>
      <c r="O252" s="87"/>
      <c r="P252" s="87"/>
    </row>
    <row r="253" spans="2:16" x14ac:dyDescent="0.25">
      <c r="B253" s="87">
        <v>26890000000</v>
      </c>
      <c r="C253" s="87">
        <v>-49.749878000000002</v>
      </c>
      <c r="D253" s="87">
        <v>-8.8590069000000007</v>
      </c>
      <c r="E253" s="87"/>
      <c r="F253" s="87"/>
      <c r="H253" s="98">
        <f t="shared" si="14"/>
        <v>35.049999999999997</v>
      </c>
      <c r="I253" s="98">
        <f>CLvsLO!H254</f>
        <v>-14.812809</v>
      </c>
      <c r="J253" s="98">
        <f t="shared" si="15"/>
        <v>-4.5692554000000003</v>
      </c>
      <c r="L253" s="87"/>
      <c r="M253" s="87"/>
      <c r="N253" s="87"/>
      <c r="O253" s="87"/>
      <c r="P253" s="87"/>
    </row>
    <row r="254" spans="2:16" x14ac:dyDescent="0.25">
      <c r="B254" s="87">
        <v>27045000000</v>
      </c>
      <c r="C254" s="87">
        <v>-49.355170999999999</v>
      </c>
      <c r="D254" s="87">
        <v>-8.7448864000000004</v>
      </c>
      <c r="E254" s="87"/>
      <c r="F254" s="87"/>
      <c r="H254" s="98">
        <f t="shared" si="14"/>
        <v>35.200000000000003</v>
      </c>
      <c r="I254" s="98">
        <f>CLvsLO!H255</f>
        <v>-18.701176</v>
      </c>
      <c r="J254" s="98">
        <f t="shared" si="15"/>
        <v>-4.5844693000000003</v>
      </c>
      <c r="L254" s="87"/>
      <c r="M254" s="87"/>
      <c r="N254" s="87"/>
      <c r="O254" s="87"/>
      <c r="P254" s="87"/>
    </row>
    <row r="255" spans="2:16" x14ac:dyDescent="0.25">
      <c r="B255" s="87">
        <v>27200000000</v>
      </c>
      <c r="C255" s="87">
        <v>-49.175877</v>
      </c>
      <c r="D255" s="87">
        <v>-8.4418658999999998</v>
      </c>
      <c r="E255" s="87"/>
      <c r="F255" s="87"/>
      <c r="H255" s="98">
        <f t="shared" si="14"/>
        <v>35.35</v>
      </c>
      <c r="I255" s="98">
        <f>CLvsLO!H256</f>
        <v>-22.341031999999998</v>
      </c>
      <c r="J255" s="98">
        <f t="shared" si="15"/>
        <v>-4.6744617999999996</v>
      </c>
      <c r="L255" s="87"/>
      <c r="M255" s="87"/>
      <c r="N255" s="87"/>
      <c r="O255" s="87"/>
      <c r="P255" s="87"/>
    </row>
    <row r="256" spans="2:16" x14ac:dyDescent="0.25">
      <c r="B256" s="87">
        <v>27355000000</v>
      </c>
      <c r="C256" s="87">
        <v>-48.601151000000002</v>
      </c>
      <c r="D256" s="87">
        <v>-8.2915153999999998</v>
      </c>
      <c r="E256" s="87"/>
      <c r="F256" s="87"/>
      <c r="H256" s="98">
        <f t="shared" si="14"/>
        <v>35.5</v>
      </c>
      <c r="I256" s="98">
        <f>CLvsLO!H257</f>
        <v>-24.684297999999998</v>
      </c>
      <c r="J256" s="98">
        <f t="shared" si="15"/>
        <v>-4.7309909000000001</v>
      </c>
      <c r="L256" s="87"/>
      <c r="M256" s="87"/>
      <c r="N256" s="87"/>
      <c r="O256" s="87"/>
      <c r="P256" s="87"/>
    </row>
    <row r="257" spans="2:16" x14ac:dyDescent="0.25">
      <c r="B257" s="87">
        <v>27510000000</v>
      </c>
      <c r="C257" s="87">
        <v>-49.204543999999999</v>
      </c>
      <c r="D257" s="87">
        <v>-7.9473881999999998</v>
      </c>
      <c r="E257" s="87"/>
      <c r="F257" s="87"/>
      <c r="H257" s="98">
        <f t="shared" si="14"/>
        <v>35.65</v>
      </c>
      <c r="I257" s="98">
        <f>CLvsLO!H258</f>
        <v>-23.419568999999999</v>
      </c>
      <c r="J257" s="98">
        <f t="shared" si="15"/>
        <v>-4.7611436999999999</v>
      </c>
      <c r="L257" s="87"/>
      <c r="M257" s="87"/>
      <c r="N257" s="87"/>
      <c r="O257" s="87"/>
      <c r="P257" s="87"/>
    </row>
    <row r="258" spans="2:16" x14ac:dyDescent="0.25">
      <c r="B258" s="87">
        <v>27665000000</v>
      </c>
      <c r="C258" s="87">
        <v>-50.329166000000001</v>
      </c>
      <c r="D258" s="87">
        <v>-7.6905384000000003</v>
      </c>
      <c r="E258" s="87"/>
      <c r="F258" s="87"/>
      <c r="H258" s="98">
        <f t="shared" si="14"/>
        <v>35.799999999999997</v>
      </c>
      <c r="I258" s="98">
        <f>CLvsLO!H259</f>
        <v>-18.979064999999999</v>
      </c>
      <c r="J258" s="98">
        <f t="shared" si="15"/>
        <v>-4.6862349999999999</v>
      </c>
      <c r="L258" s="87"/>
      <c r="M258" s="87"/>
      <c r="N258" s="87"/>
      <c r="O258" s="87"/>
      <c r="P258" s="87"/>
    </row>
    <row r="259" spans="2:16" x14ac:dyDescent="0.25">
      <c r="B259" s="87">
        <v>27820000000</v>
      </c>
      <c r="C259" s="87">
        <v>-51.673473000000001</v>
      </c>
      <c r="D259" s="87">
        <v>-7.4455236999999999</v>
      </c>
      <c r="E259" s="87"/>
      <c r="F259" s="87"/>
      <c r="H259" s="98">
        <f t="shared" si="14"/>
        <v>35.950000000000003</v>
      </c>
      <c r="I259" s="98">
        <f>CLvsLO!H260</f>
        <v>-15.174783</v>
      </c>
      <c r="J259" s="98">
        <f t="shared" si="15"/>
        <v>-4.7383737999999997</v>
      </c>
      <c r="L259" s="87"/>
      <c r="M259" s="87"/>
      <c r="N259" s="87"/>
      <c r="O259" s="87"/>
      <c r="P259" s="87"/>
    </row>
    <row r="260" spans="2:16" x14ac:dyDescent="0.25">
      <c r="B260" s="87">
        <v>27975000000</v>
      </c>
      <c r="C260" s="87">
        <v>-53.466549000000001</v>
      </c>
      <c r="D260" s="87">
        <v>-7.2867727000000002</v>
      </c>
      <c r="E260" s="87"/>
      <c r="F260" s="87"/>
      <c r="H260" s="98">
        <f t="shared" si="14"/>
        <v>36.1</v>
      </c>
      <c r="I260" s="98">
        <f>CLvsLO!H261</f>
        <v>-13.576701999999999</v>
      </c>
      <c r="J260" s="98">
        <f t="shared" si="15"/>
        <v>-4.7732267000000004</v>
      </c>
      <c r="L260" s="87"/>
      <c r="M260" s="87"/>
      <c r="N260" s="87"/>
      <c r="O260" s="87"/>
      <c r="P260" s="87"/>
    </row>
    <row r="261" spans="2:16" x14ac:dyDescent="0.25">
      <c r="B261" s="87">
        <v>28130000000</v>
      </c>
      <c r="C261" s="87">
        <v>-55.413445000000003</v>
      </c>
      <c r="D261" s="87">
        <v>-7.0996366000000002</v>
      </c>
      <c r="E261" s="87"/>
      <c r="F261" s="87"/>
      <c r="H261" s="98">
        <f t="shared" ref="H261:H281" si="16">B472/1000000000</f>
        <v>36.25</v>
      </c>
      <c r="I261" s="98">
        <f>CLvsLO!H262</f>
        <v>-11.111670999999999</v>
      </c>
      <c r="J261" s="98">
        <f t="shared" ref="J261:J324" si="17">D472</f>
        <v>-4.8080115000000001</v>
      </c>
      <c r="L261" s="87"/>
      <c r="M261" s="87"/>
      <c r="N261" s="87"/>
      <c r="O261" s="87"/>
      <c r="P261" s="87"/>
    </row>
    <row r="262" spans="2:16" x14ac:dyDescent="0.25">
      <c r="B262" s="87">
        <v>28285000000</v>
      </c>
      <c r="C262" s="87">
        <v>-56.047168999999997</v>
      </c>
      <c r="D262" s="87">
        <v>-6.9509829999999999</v>
      </c>
      <c r="E262" s="87"/>
      <c r="F262" s="87"/>
      <c r="H262" s="98">
        <f t="shared" si="16"/>
        <v>36.4</v>
      </c>
      <c r="I262" s="98">
        <f>CLvsLO!H263</f>
        <v>-10.155704999999999</v>
      </c>
      <c r="J262" s="98">
        <f t="shared" si="17"/>
        <v>-4.7641377</v>
      </c>
      <c r="L262" s="87"/>
      <c r="M262" s="87"/>
      <c r="N262" s="87"/>
      <c r="O262" s="87"/>
      <c r="P262" s="87"/>
    </row>
    <row r="263" spans="2:16" x14ac:dyDescent="0.25">
      <c r="B263" s="87">
        <v>28440000000</v>
      </c>
      <c r="C263" s="87">
        <v>-55.815871999999999</v>
      </c>
      <c r="D263" s="87">
        <v>-6.8244275999999999</v>
      </c>
      <c r="E263" s="87"/>
      <c r="F263" s="87"/>
      <c r="H263" s="98">
        <f t="shared" si="16"/>
        <v>36.549999999999997</v>
      </c>
      <c r="I263" s="98">
        <f>CLvsLO!H264</f>
        <v>-9.8998174999999993</v>
      </c>
      <c r="J263" s="98">
        <f t="shared" si="17"/>
        <v>-4.7287106999999997</v>
      </c>
      <c r="L263" s="87"/>
      <c r="M263" s="87"/>
      <c r="N263" s="87"/>
      <c r="O263" s="87"/>
      <c r="P263" s="87"/>
    </row>
    <row r="264" spans="2:16" x14ac:dyDescent="0.25">
      <c r="B264" s="87">
        <v>28595000000</v>
      </c>
      <c r="C264" s="87">
        <v>-53.830624</v>
      </c>
      <c r="D264" s="87">
        <v>-6.6522044999999999</v>
      </c>
      <c r="E264" s="87"/>
      <c r="F264" s="87"/>
      <c r="H264" s="98">
        <f t="shared" si="16"/>
        <v>36.700000000000003</v>
      </c>
      <c r="I264" s="98">
        <f>CLvsLO!H265</f>
        <v>-10.829089</v>
      </c>
      <c r="J264" s="98">
        <f t="shared" si="17"/>
        <v>-4.7790765999999998</v>
      </c>
      <c r="L264" s="87"/>
      <c r="M264" s="87"/>
      <c r="N264" s="87"/>
      <c r="O264" s="87"/>
      <c r="P264" s="87"/>
    </row>
    <row r="265" spans="2:16" x14ac:dyDescent="0.25">
      <c r="B265" s="87">
        <v>28750000000</v>
      </c>
      <c r="C265" s="87">
        <v>-50.631686999999999</v>
      </c>
      <c r="D265" s="87">
        <v>-6.5112633999999998</v>
      </c>
      <c r="E265" s="87"/>
      <c r="F265" s="87"/>
      <c r="H265" s="98">
        <f t="shared" si="16"/>
        <v>36.85</v>
      </c>
      <c r="I265" s="98">
        <f>CLvsLO!H266</f>
        <v>-13.046063</v>
      </c>
      <c r="J265" s="98">
        <f t="shared" si="17"/>
        <v>-4.8401078999999996</v>
      </c>
      <c r="L265" s="87"/>
      <c r="M265" s="87"/>
      <c r="N265" s="87"/>
      <c r="O265" s="87"/>
      <c r="P265" s="87"/>
    </row>
    <row r="266" spans="2:16" x14ac:dyDescent="0.25">
      <c r="B266" s="87">
        <v>28905000000</v>
      </c>
      <c r="C266" s="87">
        <v>-46.613998000000002</v>
      </c>
      <c r="D266" s="87">
        <v>-6.3616694999999996</v>
      </c>
      <c r="E266" s="87"/>
      <c r="F266" s="87"/>
      <c r="H266" s="98">
        <f t="shared" si="16"/>
        <v>37</v>
      </c>
      <c r="I266" s="98">
        <f>CLvsLO!H267</f>
        <v>-17.309044</v>
      </c>
      <c r="J266" s="98">
        <f t="shared" si="17"/>
        <v>-4.8432177999999997</v>
      </c>
      <c r="L266" s="87"/>
      <c r="M266" s="87"/>
      <c r="N266" s="87"/>
      <c r="O266" s="87"/>
      <c r="P266" s="87"/>
    </row>
    <row r="267" spans="2:16" x14ac:dyDescent="0.25">
      <c r="B267" s="87">
        <v>29060000000</v>
      </c>
      <c r="C267" s="87">
        <v>-41.991287</v>
      </c>
      <c r="D267" s="87">
        <v>-6.2585964000000001</v>
      </c>
      <c r="E267" s="87"/>
      <c r="F267" s="87"/>
      <c r="H267" s="98">
        <f t="shared" si="16"/>
        <v>37.15</v>
      </c>
      <c r="I267" s="98">
        <f>CLvsLO!H268</f>
        <v>-24.077995000000001</v>
      </c>
      <c r="J267" s="98">
        <f t="shared" si="17"/>
        <v>-4.9681686999999997</v>
      </c>
      <c r="L267" s="87"/>
      <c r="M267" s="87"/>
      <c r="N267" s="87"/>
      <c r="O267" s="87"/>
      <c r="P267" s="87"/>
    </row>
    <row r="268" spans="2:16" x14ac:dyDescent="0.25">
      <c r="B268" s="87">
        <v>29215000000</v>
      </c>
      <c r="C268" s="87">
        <v>-36.785938000000002</v>
      </c>
      <c r="D268" s="87">
        <v>-6.1291498999999998</v>
      </c>
      <c r="E268" s="87"/>
      <c r="F268" s="87"/>
      <c r="H268" s="98">
        <f t="shared" si="16"/>
        <v>37.299999999999997</v>
      </c>
      <c r="I268" s="98">
        <f>CLvsLO!H269</f>
        <v>-36.61018</v>
      </c>
      <c r="J268" s="98">
        <f t="shared" si="17"/>
        <v>-5.0168834000000002</v>
      </c>
      <c r="L268" s="87"/>
      <c r="M268" s="87"/>
      <c r="N268" s="87"/>
      <c r="O268" s="87"/>
      <c r="P268" s="87"/>
    </row>
    <row r="269" spans="2:16" x14ac:dyDescent="0.25">
      <c r="B269" s="87">
        <v>29370000000</v>
      </c>
      <c r="C269" s="87">
        <v>-32.178317999999997</v>
      </c>
      <c r="D269" s="87">
        <v>-5.9482470000000003</v>
      </c>
      <c r="E269" s="87"/>
      <c r="F269" s="87"/>
      <c r="H269" s="98">
        <f t="shared" si="16"/>
        <v>37.450000000000003</v>
      </c>
      <c r="I269" s="98">
        <f>CLvsLO!H270</f>
        <v>-47.436138</v>
      </c>
      <c r="J269" s="98">
        <f t="shared" si="17"/>
        <v>-5.1616859000000002</v>
      </c>
      <c r="L269" s="87"/>
      <c r="M269" s="87"/>
      <c r="N269" s="87"/>
      <c r="O269" s="87"/>
      <c r="P269" s="87"/>
    </row>
    <row r="270" spans="2:16" x14ac:dyDescent="0.25">
      <c r="B270" s="87">
        <v>29525000000</v>
      </c>
      <c r="C270" s="87">
        <v>-28.202190000000002</v>
      </c>
      <c r="D270" s="87">
        <v>-5.8687424999999998</v>
      </c>
      <c r="E270" s="87"/>
      <c r="F270" s="87"/>
      <c r="H270" s="98">
        <f t="shared" si="16"/>
        <v>37.6</v>
      </c>
      <c r="I270" s="98">
        <f>CLvsLO!H271</f>
        <v>-52.475879999999997</v>
      </c>
      <c r="J270" s="98">
        <f t="shared" si="17"/>
        <v>-5.2115026000000002</v>
      </c>
      <c r="L270" s="87"/>
      <c r="M270" s="87"/>
      <c r="N270" s="87"/>
      <c r="O270" s="87"/>
      <c r="P270" s="87"/>
    </row>
    <row r="271" spans="2:16" x14ac:dyDescent="0.25">
      <c r="B271" s="87">
        <v>29680000000</v>
      </c>
      <c r="C271" s="87">
        <v>-24.749656999999999</v>
      </c>
      <c r="D271" s="87">
        <v>-5.8144574000000002</v>
      </c>
      <c r="E271" s="87"/>
      <c r="F271" s="87"/>
      <c r="H271" s="98">
        <f t="shared" si="16"/>
        <v>37.75</v>
      </c>
      <c r="I271" s="98">
        <f>CLvsLO!H272</f>
        <v>-54.662650999999997</v>
      </c>
      <c r="J271" s="98">
        <f t="shared" si="17"/>
        <v>-5.4251981000000002</v>
      </c>
      <c r="L271" s="87"/>
      <c r="M271" s="87"/>
      <c r="N271" s="87"/>
      <c r="O271" s="87"/>
      <c r="P271" s="87"/>
    </row>
    <row r="272" spans="2:16" x14ac:dyDescent="0.25">
      <c r="B272" s="87">
        <v>29835000000</v>
      </c>
      <c r="C272" s="87">
        <v>-21.749898999999999</v>
      </c>
      <c r="D272" s="87">
        <v>-5.7754855000000003</v>
      </c>
      <c r="E272" s="87"/>
      <c r="F272" s="87"/>
      <c r="H272" s="98">
        <f t="shared" si="16"/>
        <v>37.9</v>
      </c>
      <c r="I272" s="98">
        <f>CLvsLO!H273</f>
        <v>-51.603245000000001</v>
      </c>
      <c r="J272" s="98">
        <f t="shared" si="17"/>
        <v>-5.5692987</v>
      </c>
      <c r="L272" s="87"/>
      <c r="M272" s="87"/>
      <c r="N272" s="87"/>
      <c r="O272" s="87"/>
      <c r="P272" s="87"/>
    </row>
    <row r="273" spans="2:16" x14ac:dyDescent="0.25">
      <c r="B273" s="87">
        <v>29990000000</v>
      </c>
      <c r="C273" s="87">
        <v>-19.143557000000001</v>
      </c>
      <c r="D273" s="87">
        <v>-5.6463441999999997</v>
      </c>
      <c r="E273" s="87"/>
      <c r="F273" s="87"/>
      <c r="H273" s="98">
        <f t="shared" si="16"/>
        <v>38.049999999999997</v>
      </c>
      <c r="I273" s="98">
        <f>CLvsLO!H274</f>
        <v>-40.859867000000001</v>
      </c>
      <c r="J273" s="98">
        <f t="shared" si="17"/>
        <v>-5.8525796000000003</v>
      </c>
      <c r="L273" s="87"/>
      <c r="M273" s="87"/>
      <c r="N273" s="87"/>
      <c r="O273" s="87"/>
      <c r="P273" s="87"/>
    </row>
    <row r="274" spans="2:16" x14ac:dyDescent="0.25">
      <c r="B274" s="87">
        <v>30145000000</v>
      </c>
      <c r="C274" s="87">
        <v>-16.965810999999999</v>
      </c>
      <c r="D274" s="87">
        <v>-5.6428189</v>
      </c>
      <c r="E274" s="87"/>
      <c r="F274" s="87"/>
      <c r="H274" s="98">
        <f t="shared" si="16"/>
        <v>38.200000000000003</v>
      </c>
      <c r="I274" s="98">
        <f>CLvsLO!H275</f>
        <v>-28.510688999999999</v>
      </c>
      <c r="J274" s="98">
        <f t="shared" si="17"/>
        <v>-6.0591555000000001</v>
      </c>
      <c r="L274" s="87"/>
      <c r="M274" s="87"/>
      <c r="N274" s="87"/>
      <c r="O274" s="87"/>
      <c r="P274" s="87"/>
    </row>
    <row r="275" spans="2:16" x14ac:dyDescent="0.25">
      <c r="B275" s="87">
        <v>30300000000</v>
      </c>
      <c r="C275" s="87">
        <v>-15.169129</v>
      </c>
      <c r="D275" s="87">
        <v>-5.6600827999999996</v>
      </c>
      <c r="E275" s="87"/>
      <c r="F275" s="87"/>
      <c r="H275" s="98">
        <f t="shared" si="16"/>
        <v>38.35</v>
      </c>
      <c r="I275" s="98">
        <f>CLvsLO!H276</f>
        <v>-17.973147999999998</v>
      </c>
      <c r="J275" s="98">
        <f t="shared" si="17"/>
        <v>-6.1472125000000002</v>
      </c>
      <c r="L275" s="87"/>
      <c r="M275" s="87"/>
      <c r="N275" s="87"/>
      <c r="O275" s="87"/>
      <c r="P275" s="87"/>
    </row>
    <row r="276" spans="2:16" x14ac:dyDescent="0.25">
      <c r="B276" s="87">
        <v>30455000000</v>
      </c>
      <c r="C276" s="87">
        <v>-13.469307000000001</v>
      </c>
      <c r="D276" s="87">
        <v>-5.6983914000000002</v>
      </c>
      <c r="E276" s="87"/>
      <c r="F276" s="87"/>
      <c r="H276" s="98">
        <f t="shared" si="16"/>
        <v>38.5</v>
      </c>
      <c r="I276" s="98">
        <f>CLvsLO!H277</f>
        <v>-13.625353</v>
      </c>
      <c r="J276" s="98">
        <f t="shared" si="17"/>
        <v>-6.3405804999999997</v>
      </c>
      <c r="L276" s="87"/>
      <c r="M276" s="87"/>
      <c r="N276" s="87"/>
      <c r="O276" s="87"/>
      <c r="P276" s="87"/>
    </row>
    <row r="277" spans="2:16" x14ac:dyDescent="0.25">
      <c r="B277" s="87">
        <v>30610000000</v>
      </c>
      <c r="C277" s="87">
        <v>-11.744840999999999</v>
      </c>
      <c r="D277" s="87">
        <v>-5.6731094999999998</v>
      </c>
      <c r="E277" s="87"/>
      <c r="F277" s="87"/>
      <c r="H277" s="98">
        <f t="shared" si="16"/>
        <v>38.65</v>
      </c>
      <c r="I277" s="98">
        <f>CLvsLO!H278</f>
        <v>-12.582974999999999</v>
      </c>
      <c r="J277" s="98">
        <f t="shared" si="17"/>
        <v>-6.5854559000000004</v>
      </c>
      <c r="L277" s="87"/>
      <c r="M277" s="87"/>
      <c r="N277" s="87"/>
      <c r="O277" s="87"/>
      <c r="P277" s="87"/>
    </row>
    <row r="278" spans="2:16" x14ac:dyDescent="0.25">
      <c r="B278" s="87">
        <v>30765000000</v>
      </c>
      <c r="C278" s="87">
        <v>-10.298245</v>
      </c>
      <c r="D278" s="87">
        <v>-5.6842617999999998</v>
      </c>
      <c r="E278" s="87"/>
      <c r="F278" s="87"/>
      <c r="H278" s="98">
        <f t="shared" si="16"/>
        <v>38.799999999999997</v>
      </c>
      <c r="I278" s="98">
        <f>CLvsLO!H279</f>
        <v>-12.336779999999999</v>
      </c>
      <c r="J278" s="98">
        <f t="shared" si="17"/>
        <v>-6.6933769999999999</v>
      </c>
      <c r="L278" s="87"/>
      <c r="M278" s="87"/>
      <c r="N278" s="87"/>
      <c r="O278" s="87"/>
      <c r="P278" s="87"/>
    </row>
    <row r="279" spans="2:16" x14ac:dyDescent="0.25">
      <c r="B279" s="87">
        <v>30920000000</v>
      </c>
      <c r="C279" s="87">
        <v>-9.3567724000000005</v>
      </c>
      <c r="D279" s="87">
        <v>-5.7342253000000003</v>
      </c>
      <c r="E279" s="87"/>
      <c r="F279" s="87"/>
      <c r="H279" s="98">
        <f t="shared" si="16"/>
        <v>38.950000000000003</v>
      </c>
      <c r="I279" s="98">
        <f>CLvsLO!H280</f>
        <v>-13.618982000000001</v>
      </c>
      <c r="J279" s="98">
        <f t="shared" si="17"/>
        <v>-6.6924748000000003</v>
      </c>
      <c r="L279" s="87"/>
      <c r="M279" s="87"/>
      <c r="N279" s="87"/>
      <c r="O279" s="87"/>
      <c r="P279" s="87"/>
    </row>
    <row r="280" spans="2:16" x14ac:dyDescent="0.25">
      <c r="B280" s="87">
        <v>31075000000</v>
      </c>
      <c r="C280" s="87">
        <v>-8.7575026000000005</v>
      </c>
      <c r="D280" s="87">
        <v>-5.7209854</v>
      </c>
      <c r="E280" s="87"/>
      <c r="F280" s="87"/>
      <c r="H280" s="98">
        <f t="shared" si="16"/>
        <v>39.1</v>
      </c>
      <c r="I280" s="98">
        <f>CLvsLO!H281</f>
        <v>-17.131004000000001</v>
      </c>
      <c r="J280" s="98">
        <f t="shared" si="17"/>
        <v>-6.7343669000000004</v>
      </c>
      <c r="L280" s="87"/>
      <c r="M280" s="87"/>
      <c r="N280" s="87"/>
      <c r="O280" s="87"/>
      <c r="P280" s="87"/>
    </row>
    <row r="281" spans="2:16" x14ac:dyDescent="0.25">
      <c r="B281" s="87">
        <v>31230000000</v>
      </c>
      <c r="C281" s="87">
        <v>-8.3502721999999991</v>
      </c>
      <c r="D281" s="87">
        <v>-5.6011724000000003</v>
      </c>
      <c r="E281" s="87"/>
      <c r="F281" s="87"/>
      <c r="H281" s="98">
        <f t="shared" si="16"/>
        <v>39.25</v>
      </c>
      <c r="I281" s="98">
        <f>CLvsLO!H282</f>
        <v>-33.399956000000003</v>
      </c>
      <c r="J281" s="98">
        <f t="shared" si="17"/>
        <v>-6.9139122999999998</v>
      </c>
      <c r="L281" s="87"/>
      <c r="M281" s="87"/>
      <c r="N281" s="87"/>
      <c r="O281" s="87"/>
      <c r="P281" s="87"/>
    </row>
    <row r="282" spans="2:16" x14ac:dyDescent="0.25">
      <c r="B282" s="87">
        <v>31385000000</v>
      </c>
      <c r="C282" s="87">
        <v>-8.0339804000000008</v>
      </c>
      <c r="D282" s="87">
        <v>-5.7236403999999999</v>
      </c>
      <c r="E282" s="87"/>
      <c r="F282" s="87"/>
      <c r="H282" s="98">
        <f t="shared" ref="H282:H345" si="18">B493/1000000000</f>
        <v>39.4</v>
      </c>
      <c r="I282" s="98">
        <f>CLvsLO!H283</f>
        <v>-52.455696000000003</v>
      </c>
      <c r="J282" s="98">
        <f t="shared" si="17"/>
        <v>-7.0248150999999996</v>
      </c>
      <c r="L282" s="87"/>
      <c r="M282" s="87"/>
      <c r="N282" s="87"/>
      <c r="O282" s="87"/>
      <c r="P282" s="87"/>
    </row>
    <row r="283" spans="2:16" x14ac:dyDescent="0.25">
      <c r="B283" s="87">
        <v>31540000000</v>
      </c>
      <c r="C283" s="87">
        <v>-7.7806740000000003</v>
      </c>
      <c r="D283" s="87">
        <v>-5.6934566000000002</v>
      </c>
      <c r="E283" s="87"/>
      <c r="F283" s="87"/>
      <c r="H283" s="98">
        <f t="shared" si="18"/>
        <v>39.549999999999997</v>
      </c>
      <c r="I283" s="98">
        <f>CLvsLO!H284</f>
        <v>-66.786513999999997</v>
      </c>
      <c r="J283" s="98">
        <f t="shared" si="17"/>
        <v>-7.2021369999999996</v>
      </c>
      <c r="L283" s="87"/>
      <c r="M283" s="87"/>
      <c r="N283" s="87"/>
      <c r="O283" s="87"/>
      <c r="P283" s="87"/>
    </row>
    <row r="284" spans="2:16" x14ac:dyDescent="0.25">
      <c r="B284" s="87">
        <v>31695000000</v>
      </c>
      <c r="C284" s="87">
        <v>-7.5637527000000002</v>
      </c>
      <c r="D284" s="87">
        <v>-5.7521176000000001</v>
      </c>
      <c r="E284" s="87"/>
      <c r="F284" s="87"/>
      <c r="H284" s="98">
        <f t="shared" si="18"/>
        <v>39.700000000000003</v>
      </c>
      <c r="I284" s="98">
        <f>CLvsLO!H285</f>
        <v>-71.244904000000005</v>
      </c>
      <c r="J284" s="98">
        <f t="shared" si="17"/>
        <v>-7.3895344999999999</v>
      </c>
      <c r="L284" s="87"/>
      <c r="M284" s="87"/>
      <c r="N284" s="87"/>
      <c r="O284" s="87"/>
      <c r="P284" s="87"/>
    </row>
    <row r="285" spans="2:16" x14ac:dyDescent="0.25">
      <c r="B285" s="87">
        <v>31850000000</v>
      </c>
      <c r="C285" s="87">
        <v>-7.3646431000000003</v>
      </c>
      <c r="D285" s="87">
        <v>-5.7874268999999998</v>
      </c>
      <c r="E285" s="87"/>
      <c r="F285" s="87"/>
      <c r="H285" s="98">
        <f t="shared" si="18"/>
        <v>39.85</v>
      </c>
      <c r="I285" s="98">
        <f>CLvsLO!H286</f>
        <v>-68.972724999999997</v>
      </c>
      <c r="J285" s="98">
        <f t="shared" si="17"/>
        <v>-7.6424073999999997</v>
      </c>
      <c r="L285" s="87"/>
      <c r="M285" s="87"/>
      <c r="N285" s="87"/>
      <c r="O285" s="87"/>
      <c r="P285" s="87"/>
    </row>
    <row r="286" spans="2:16" x14ac:dyDescent="0.25">
      <c r="B286" s="87">
        <v>32005000000</v>
      </c>
      <c r="C286" s="87">
        <v>-7.1842427000000004</v>
      </c>
      <c r="D286" s="87">
        <v>-5.9191212999999996</v>
      </c>
      <c r="E286" s="87"/>
      <c r="F286" s="87"/>
      <c r="H286" s="98">
        <f t="shared" si="18"/>
        <v>40</v>
      </c>
      <c r="I286" s="98">
        <f>CLvsLO!H287</f>
        <v>-66.428841000000006</v>
      </c>
      <c r="J286" s="98">
        <f t="shared" si="17"/>
        <v>-7.8833298999999997</v>
      </c>
      <c r="L286" s="87"/>
      <c r="M286" s="87"/>
      <c r="N286" s="87"/>
      <c r="O286" s="87"/>
      <c r="P286" s="87"/>
    </row>
    <row r="287" spans="2:16" x14ac:dyDescent="0.25">
      <c r="B287" s="87">
        <v>32160000000</v>
      </c>
      <c r="C287" s="87">
        <v>-7.0437836999999996</v>
      </c>
      <c r="D287" s="87">
        <v>-6.0483007000000004</v>
      </c>
      <c r="E287" s="87"/>
      <c r="F287" s="87"/>
      <c r="H287" s="98">
        <f t="shared" si="18"/>
        <v>40.15</v>
      </c>
      <c r="I287" s="98">
        <f>CLvsLO!H288</f>
        <v>-69.712943999999993</v>
      </c>
      <c r="J287" s="98">
        <f t="shared" si="17"/>
        <v>-8.2265282000000006</v>
      </c>
      <c r="L287" s="87"/>
      <c r="M287" s="87"/>
      <c r="N287" s="87"/>
      <c r="O287" s="87"/>
      <c r="P287" s="87"/>
    </row>
    <row r="288" spans="2:16" x14ac:dyDescent="0.25">
      <c r="B288" s="87">
        <v>32315000000</v>
      </c>
      <c r="C288" s="87">
        <v>-6.9099373999999996</v>
      </c>
      <c r="D288" s="87">
        <v>-6.1891116999999998</v>
      </c>
      <c r="E288" s="87"/>
      <c r="F288" s="87"/>
      <c r="H288" s="98">
        <f t="shared" si="18"/>
        <v>40.299999999999997</v>
      </c>
      <c r="I288" s="98">
        <f>CLvsLO!H289</f>
        <v>-72.221512000000004</v>
      </c>
      <c r="J288" s="98">
        <f t="shared" si="17"/>
        <v>-8.6614304000000004</v>
      </c>
      <c r="L288" s="87"/>
      <c r="M288" s="87"/>
      <c r="N288" s="87"/>
      <c r="O288" s="87"/>
      <c r="P288" s="87"/>
    </row>
    <row r="289" spans="2:16" x14ac:dyDescent="0.25">
      <c r="B289" s="87">
        <v>32470000000</v>
      </c>
      <c r="C289" s="87">
        <v>-6.7943387</v>
      </c>
      <c r="D289" s="87">
        <v>-6.2139806999999996</v>
      </c>
      <c r="E289" s="87"/>
      <c r="F289" s="87"/>
      <c r="H289" s="98">
        <f t="shared" si="18"/>
        <v>40.450000000000003</v>
      </c>
      <c r="I289" s="98">
        <f>CLvsLO!H290</f>
        <v>-68.938652000000005</v>
      </c>
      <c r="J289" s="98">
        <f t="shared" si="17"/>
        <v>-9.2436857000000003</v>
      </c>
      <c r="L289" s="87"/>
      <c r="M289" s="87"/>
      <c r="N289" s="87"/>
      <c r="O289" s="87"/>
      <c r="P289" s="87"/>
    </row>
    <row r="290" spans="2:16" x14ac:dyDescent="0.25">
      <c r="B290" s="87">
        <v>32625000000</v>
      </c>
      <c r="C290" s="87">
        <v>-6.6907085999999998</v>
      </c>
      <c r="D290" s="87">
        <v>-6.2186379000000001</v>
      </c>
      <c r="E290" s="87"/>
      <c r="F290" s="87"/>
      <c r="H290" s="98">
        <f t="shared" si="18"/>
        <v>40.6</v>
      </c>
      <c r="I290" s="98">
        <f>CLvsLO!H291</f>
        <v>-66.451453999999998</v>
      </c>
      <c r="J290" s="98">
        <f t="shared" si="17"/>
        <v>-10.520403</v>
      </c>
      <c r="L290" s="87"/>
      <c r="M290" s="87"/>
      <c r="N290" s="87"/>
      <c r="O290" s="87"/>
      <c r="P290" s="87"/>
    </row>
    <row r="291" spans="2:16" x14ac:dyDescent="0.25">
      <c r="B291" s="87">
        <v>32780000000</v>
      </c>
      <c r="C291" s="87">
        <v>-6.6009969999999996</v>
      </c>
      <c r="D291" s="87">
        <v>-6.2822031999999997</v>
      </c>
      <c r="E291" s="87"/>
      <c r="F291" s="87"/>
      <c r="H291" s="98">
        <f t="shared" si="18"/>
        <v>40.75</v>
      </c>
      <c r="I291" s="98">
        <f>CLvsLO!H292</f>
        <v>-80.15361</v>
      </c>
      <c r="J291" s="98">
        <f t="shared" si="17"/>
        <v>-11.733357</v>
      </c>
      <c r="L291" s="87"/>
      <c r="M291" s="87"/>
      <c r="N291" s="87"/>
      <c r="O291" s="87"/>
      <c r="P291" s="87"/>
    </row>
    <row r="292" spans="2:16" x14ac:dyDescent="0.25">
      <c r="B292" s="87">
        <v>32935000000</v>
      </c>
      <c r="C292" s="87">
        <v>-6.5150594999999996</v>
      </c>
      <c r="D292" s="87">
        <v>-6.2789153999999998</v>
      </c>
      <c r="E292" s="87"/>
      <c r="F292" s="87"/>
      <c r="H292" s="98">
        <f t="shared" si="18"/>
        <v>40.9</v>
      </c>
      <c r="I292" s="98">
        <f>CLvsLO!H293</f>
        <v>-74.140906999999999</v>
      </c>
      <c r="J292" s="98">
        <f t="shared" si="17"/>
        <v>-12.179923</v>
      </c>
      <c r="L292" s="87"/>
      <c r="M292" s="87"/>
      <c r="N292" s="87"/>
      <c r="O292" s="87"/>
      <c r="P292" s="87"/>
    </row>
    <row r="293" spans="2:16" x14ac:dyDescent="0.25">
      <c r="B293" s="87">
        <v>33090000000</v>
      </c>
      <c r="C293" s="87">
        <v>-6.4501075999999999</v>
      </c>
      <c r="D293" s="87">
        <v>-6.0904574</v>
      </c>
      <c r="E293" s="87"/>
      <c r="F293" s="87"/>
      <c r="H293" s="98">
        <f t="shared" si="18"/>
        <v>41.05</v>
      </c>
      <c r="I293" s="98">
        <f>CLvsLO!H294</f>
        <v>-67.751755000000003</v>
      </c>
      <c r="J293" s="98">
        <f t="shared" si="17"/>
        <v>-12.693514</v>
      </c>
      <c r="L293" s="87"/>
      <c r="M293" s="87"/>
      <c r="N293" s="87"/>
      <c r="O293" s="87"/>
      <c r="P293" s="87"/>
    </row>
    <row r="294" spans="2:16" x14ac:dyDescent="0.25">
      <c r="B294" s="87">
        <v>33245000000</v>
      </c>
      <c r="C294" s="87">
        <v>-6.3702445000000001</v>
      </c>
      <c r="D294" s="87">
        <v>-5.7766026999999998</v>
      </c>
      <c r="E294" s="87"/>
      <c r="F294" s="87"/>
      <c r="H294" s="98">
        <f t="shared" si="18"/>
        <v>41.2</v>
      </c>
      <c r="I294" s="98">
        <f>CLvsLO!H295</f>
        <v>-68.586867999999996</v>
      </c>
      <c r="J294" s="98">
        <f t="shared" si="17"/>
        <v>-12.391149</v>
      </c>
      <c r="L294" s="87"/>
      <c r="M294" s="87"/>
      <c r="N294" s="87"/>
      <c r="O294" s="87"/>
      <c r="P294" s="87"/>
    </row>
    <row r="295" spans="2:16" x14ac:dyDescent="0.25">
      <c r="B295" s="87">
        <v>33400000000</v>
      </c>
      <c r="C295" s="87">
        <v>-6.2963424000000003</v>
      </c>
      <c r="D295" s="87">
        <v>-5.4771866999999999</v>
      </c>
      <c r="E295" s="87"/>
      <c r="F295" s="87"/>
      <c r="H295" s="98">
        <f t="shared" si="18"/>
        <v>41.35</v>
      </c>
      <c r="I295" s="98">
        <f>CLvsLO!H296</f>
        <v>-65.934134999999998</v>
      </c>
      <c r="J295" s="98">
        <f t="shared" si="17"/>
        <v>-12.169715999999999</v>
      </c>
      <c r="L295" s="87"/>
      <c r="M295" s="87"/>
      <c r="N295" s="87"/>
      <c r="O295" s="87"/>
      <c r="P295" s="87"/>
    </row>
    <row r="296" spans="2:16" x14ac:dyDescent="0.25">
      <c r="B296" s="87">
        <v>33555000000</v>
      </c>
      <c r="C296" s="87">
        <v>-6.2304130000000004</v>
      </c>
      <c r="D296" s="87">
        <v>-5.2283444000000001</v>
      </c>
      <c r="E296" s="87"/>
      <c r="F296" s="87"/>
      <c r="H296" s="98">
        <f t="shared" si="18"/>
        <v>41.5</v>
      </c>
      <c r="I296" s="98">
        <f>CLvsLO!H297</f>
        <v>-70.885627999999997</v>
      </c>
      <c r="J296" s="98">
        <f t="shared" si="17"/>
        <v>-11.983796</v>
      </c>
      <c r="L296" s="87"/>
      <c r="M296" s="87"/>
      <c r="N296" s="87"/>
      <c r="O296" s="87"/>
      <c r="P296" s="87"/>
    </row>
    <row r="297" spans="2:16" x14ac:dyDescent="0.25">
      <c r="B297" s="87">
        <v>33710000000</v>
      </c>
      <c r="C297" s="87">
        <v>-6.1737399000000002</v>
      </c>
      <c r="D297" s="87">
        <v>-5.0860652999999996</v>
      </c>
      <c r="E297" s="87"/>
      <c r="F297" s="87"/>
      <c r="H297" s="98">
        <f t="shared" si="18"/>
        <v>41.65</v>
      </c>
      <c r="I297" s="98">
        <f>CLvsLO!H298</f>
        <v>-70.739829999999998</v>
      </c>
      <c r="J297" s="98">
        <f t="shared" si="17"/>
        <v>-11.807591</v>
      </c>
      <c r="L297" s="87"/>
      <c r="M297" s="87"/>
      <c r="N297" s="87"/>
      <c r="O297" s="87"/>
      <c r="P297" s="87"/>
    </row>
    <row r="298" spans="2:16" x14ac:dyDescent="0.25">
      <c r="B298" s="87">
        <v>33865000000</v>
      </c>
      <c r="C298" s="87">
        <v>-6.1212802000000002</v>
      </c>
      <c r="D298" s="87">
        <v>-4.9853354000000003</v>
      </c>
      <c r="E298" s="87"/>
      <c r="F298" s="87"/>
      <c r="H298" s="98">
        <f t="shared" si="18"/>
        <v>41.8</v>
      </c>
      <c r="I298" s="98">
        <f>CLvsLO!H299</f>
        <v>-68.995437999999993</v>
      </c>
      <c r="J298" s="98">
        <f t="shared" si="17"/>
        <v>-11.656877</v>
      </c>
      <c r="L298" s="87"/>
      <c r="M298" s="87"/>
      <c r="N298" s="87"/>
      <c r="O298" s="87"/>
      <c r="P298" s="87"/>
    </row>
    <row r="299" spans="2:16" x14ac:dyDescent="0.25">
      <c r="B299" s="87">
        <v>34020000000</v>
      </c>
      <c r="C299" s="87">
        <v>-6.0697068999999999</v>
      </c>
      <c r="D299" s="87">
        <v>-5.0208415999999998</v>
      </c>
      <c r="E299" s="87"/>
      <c r="F299" s="87"/>
      <c r="H299" s="98">
        <f t="shared" si="18"/>
        <v>41.95</v>
      </c>
      <c r="I299" s="98">
        <f>CLvsLO!H300</f>
        <v>-70.763617999999994</v>
      </c>
      <c r="J299" s="98">
        <f t="shared" si="17"/>
        <v>-11.776005</v>
      </c>
      <c r="L299" s="87"/>
      <c r="M299" s="87"/>
      <c r="N299" s="87"/>
      <c r="O299" s="87"/>
      <c r="P299" s="87"/>
    </row>
    <row r="300" spans="2:16" x14ac:dyDescent="0.25">
      <c r="B300" s="87">
        <v>34175000000</v>
      </c>
      <c r="C300" s="87">
        <v>-6.0214189999999999</v>
      </c>
      <c r="D300" s="87">
        <v>-5.0382781000000003</v>
      </c>
      <c r="E300" s="87"/>
      <c r="F300" s="87"/>
      <c r="H300" s="98">
        <f t="shared" si="18"/>
        <v>42.1</v>
      </c>
      <c r="I300" s="98">
        <f>CLvsLO!H301</f>
        <v>-76.583870000000005</v>
      </c>
      <c r="J300" s="98">
        <f t="shared" si="17"/>
        <v>-12.037983000000001</v>
      </c>
      <c r="L300" s="87"/>
      <c r="M300" s="87"/>
      <c r="N300" s="87"/>
      <c r="O300" s="87"/>
      <c r="P300" s="87"/>
    </row>
    <row r="301" spans="2:16" x14ac:dyDescent="0.25">
      <c r="B301" s="87">
        <v>34330000000</v>
      </c>
      <c r="C301" s="87">
        <v>-5.9750532999999999</v>
      </c>
      <c r="D301" s="87">
        <v>-4.998075</v>
      </c>
      <c r="E301" s="87"/>
      <c r="F301" s="87"/>
      <c r="H301" s="98">
        <f t="shared" si="18"/>
        <v>42.25</v>
      </c>
      <c r="I301" s="98">
        <f>CLvsLO!H302</f>
        <v>-72.188498999999993</v>
      </c>
      <c r="J301" s="98">
        <f t="shared" si="17"/>
        <v>-12.203042999999999</v>
      </c>
      <c r="L301" s="87"/>
      <c r="M301" s="87"/>
      <c r="N301" s="87"/>
      <c r="O301" s="87"/>
      <c r="P301" s="87"/>
    </row>
    <row r="302" spans="2:16" x14ac:dyDescent="0.25">
      <c r="B302" s="87">
        <v>34485000000</v>
      </c>
      <c r="C302" s="87">
        <v>-5.9406815000000002</v>
      </c>
      <c r="D302" s="87">
        <v>-4.9156408000000003</v>
      </c>
      <c r="E302" s="87"/>
      <c r="F302" s="87"/>
      <c r="H302" s="98">
        <f t="shared" si="18"/>
        <v>42.4</v>
      </c>
      <c r="I302" s="98">
        <f>CLvsLO!H303</f>
        <v>-71.445198000000005</v>
      </c>
      <c r="J302" s="98">
        <f t="shared" si="17"/>
        <v>-12.394247999999999</v>
      </c>
      <c r="L302" s="87"/>
      <c r="M302" s="87"/>
      <c r="N302" s="87"/>
      <c r="O302" s="87"/>
      <c r="P302" s="87"/>
    </row>
    <row r="303" spans="2:16" x14ac:dyDescent="0.25">
      <c r="B303" s="87">
        <v>34640000000</v>
      </c>
      <c r="C303" s="87">
        <v>-5.8930940999999999</v>
      </c>
      <c r="D303" s="87">
        <v>-4.9291305999999997</v>
      </c>
      <c r="E303" s="87"/>
      <c r="F303" s="87"/>
      <c r="H303" s="98">
        <f t="shared" si="18"/>
        <v>42.55</v>
      </c>
      <c r="I303" s="98">
        <f>CLvsLO!H304</f>
        <v>-74.462173000000007</v>
      </c>
      <c r="J303" s="98">
        <f t="shared" si="17"/>
        <v>-12.837961</v>
      </c>
      <c r="L303" s="87"/>
      <c r="M303" s="87"/>
      <c r="N303" s="87"/>
      <c r="O303" s="87"/>
      <c r="P303" s="87"/>
    </row>
    <row r="304" spans="2:16" x14ac:dyDescent="0.25">
      <c r="B304" s="87">
        <v>34795000000</v>
      </c>
      <c r="C304" s="87">
        <v>-5.8629655999999999</v>
      </c>
      <c r="D304" s="87">
        <v>-4.8929377000000001</v>
      </c>
      <c r="E304" s="87"/>
      <c r="F304" s="87"/>
      <c r="H304" s="98">
        <f t="shared" si="18"/>
        <v>42.7</v>
      </c>
      <c r="I304" s="98">
        <f>CLvsLO!H305</f>
        <v>-72.123420999999993</v>
      </c>
      <c r="J304" s="98">
        <f t="shared" si="17"/>
        <v>-13.124876</v>
      </c>
      <c r="L304" s="87"/>
      <c r="M304" s="87"/>
      <c r="N304" s="87"/>
      <c r="O304" s="87"/>
      <c r="P304" s="87"/>
    </row>
    <row r="305" spans="2:16" x14ac:dyDescent="0.25">
      <c r="B305" s="87">
        <v>34950000000</v>
      </c>
      <c r="C305" s="87">
        <v>-5.8298496999999996</v>
      </c>
      <c r="D305" s="87">
        <v>-4.9380879000000002</v>
      </c>
      <c r="E305" s="87"/>
      <c r="F305" s="87"/>
      <c r="H305" s="98">
        <f t="shared" si="18"/>
        <v>42.85</v>
      </c>
      <c r="I305" s="98">
        <f>CLvsLO!H306</f>
        <v>-77.434623999999999</v>
      </c>
      <c r="J305" s="98">
        <f t="shared" si="17"/>
        <v>-13.381221</v>
      </c>
      <c r="L305" s="87"/>
      <c r="M305" s="87"/>
      <c r="N305" s="87"/>
      <c r="O305" s="87"/>
      <c r="P305" s="87"/>
    </row>
    <row r="306" spans="2:16" x14ac:dyDescent="0.25">
      <c r="B306" s="87">
        <v>35105000000</v>
      </c>
      <c r="C306" s="87">
        <v>-5.7958055000000002</v>
      </c>
      <c r="D306" s="87">
        <v>-4.9427985999999997</v>
      </c>
      <c r="E306" s="87"/>
      <c r="F306" s="87"/>
      <c r="H306" s="98">
        <f t="shared" si="18"/>
        <v>43</v>
      </c>
      <c r="I306" s="98">
        <f>CLvsLO!H307</f>
        <v>-85.987701000000001</v>
      </c>
      <c r="J306" s="98">
        <f t="shared" si="17"/>
        <v>-13.508233000000001</v>
      </c>
      <c r="L306" s="87"/>
      <c r="M306" s="87"/>
      <c r="N306" s="87"/>
      <c r="O306" s="87"/>
      <c r="P306" s="87"/>
    </row>
    <row r="307" spans="2:16" x14ac:dyDescent="0.25">
      <c r="B307" s="87">
        <v>35260000000</v>
      </c>
      <c r="C307" s="87">
        <v>-5.7563633999999997</v>
      </c>
      <c r="D307" s="87">
        <v>-5.0067266999999998</v>
      </c>
      <c r="E307" s="87"/>
      <c r="F307" s="87"/>
      <c r="H307" s="98">
        <f t="shared" si="18"/>
        <v>43.15</v>
      </c>
      <c r="I307" s="98">
        <f>CLvsLO!H308</f>
        <v>-69.585953000000003</v>
      </c>
      <c r="J307" s="98">
        <f t="shared" si="17"/>
        <v>-13.154047</v>
      </c>
      <c r="L307" s="87"/>
      <c r="M307" s="87"/>
      <c r="N307" s="87"/>
      <c r="O307" s="87"/>
      <c r="P307" s="87"/>
    </row>
    <row r="308" spans="2:16" x14ac:dyDescent="0.25">
      <c r="B308" s="87">
        <v>35415000000</v>
      </c>
      <c r="C308" s="87">
        <v>-5.7551603</v>
      </c>
      <c r="D308" s="87">
        <v>-5.0268072999999998</v>
      </c>
      <c r="E308" s="87"/>
      <c r="F308" s="87"/>
      <c r="H308" s="98">
        <f t="shared" si="18"/>
        <v>43.3</v>
      </c>
      <c r="I308" s="98">
        <f>CLvsLO!H309</f>
        <v>-78.050499000000002</v>
      </c>
      <c r="J308" s="98">
        <f t="shared" si="17"/>
        <v>-12.630089999999999</v>
      </c>
      <c r="L308" s="87"/>
      <c r="M308" s="87"/>
      <c r="N308" s="87"/>
      <c r="O308" s="87"/>
      <c r="P308" s="87"/>
    </row>
    <row r="309" spans="2:16" x14ac:dyDescent="0.25">
      <c r="B309" s="87">
        <v>35570000000</v>
      </c>
      <c r="C309" s="87">
        <v>-5.7592606999999996</v>
      </c>
      <c r="D309" s="87">
        <v>-5.1029906</v>
      </c>
      <c r="E309" s="87"/>
      <c r="F309" s="87"/>
      <c r="H309" s="98">
        <f t="shared" si="18"/>
        <v>43.45</v>
      </c>
      <c r="I309" s="98">
        <f>CLvsLO!H310</f>
        <v>0</v>
      </c>
      <c r="J309" s="98">
        <f t="shared" si="17"/>
        <v>-11.981820000000001</v>
      </c>
      <c r="L309" s="87"/>
      <c r="M309" s="87"/>
      <c r="N309" s="87"/>
      <c r="O309" s="87"/>
      <c r="P309" s="87"/>
    </row>
    <row r="310" spans="2:16" x14ac:dyDescent="0.25">
      <c r="B310" s="87">
        <v>35725000000</v>
      </c>
      <c r="C310" s="87">
        <v>-5.7647747999999996</v>
      </c>
      <c r="D310" s="87">
        <v>-5.1924210000000004</v>
      </c>
      <c r="E310" s="87"/>
      <c r="F310" s="87"/>
      <c r="H310" s="98">
        <f t="shared" si="18"/>
        <v>43.6</v>
      </c>
      <c r="I310" s="98">
        <f>CLvsLO!H311</f>
        <v>0</v>
      </c>
      <c r="J310" s="98">
        <f t="shared" si="17"/>
        <v>-11.432572</v>
      </c>
      <c r="L310" s="87"/>
      <c r="M310" s="87"/>
      <c r="N310" s="87"/>
      <c r="O310" s="87"/>
      <c r="P310" s="87"/>
    </row>
    <row r="311" spans="2:16" x14ac:dyDescent="0.25">
      <c r="B311" s="87">
        <v>35880000000</v>
      </c>
      <c r="C311" s="87">
        <v>-5.7764772999999998</v>
      </c>
      <c r="D311" s="87">
        <v>-5.3763528000000003</v>
      </c>
      <c r="E311" s="87"/>
      <c r="F311" s="87"/>
      <c r="H311" s="98">
        <f t="shared" si="18"/>
        <v>43.75</v>
      </c>
      <c r="I311" s="98">
        <f>CLvsLO!H312</f>
        <v>0</v>
      </c>
      <c r="J311" s="98">
        <f t="shared" si="17"/>
        <v>-11.246922</v>
      </c>
      <c r="L311" s="87"/>
      <c r="M311" s="87"/>
      <c r="N311" s="87"/>
      <c r="O311" s="87"/>
      <c r="P311" s="87"/>
    </row>
    <row r="312" spans="2:16" x14ac:dyDescent="0.25">
      <c r="B312" s="87">
        <v>36035000000</v>
      </c>
      <c r="C312" s="87">
        <v>-5.7885976000000001</v>
      </c>
      <c r="D312" s="87">
        <v>-5.4320598000000002</v>
      </c>
      <c r="E312" s="87"/>
      <c r="F312" s="87"/>
      <c r="H312" s="98">
        <f t="shared" si="18"/>
        <v>43.9</v>
      </c>
      <c r="I312" s="98">
        <f>CLvsLO!H313</f>
        <v>0</v>
      </c>
      <c r="J312" s="98">
        <f t="shared" si="17"/>
        <v>-10.665163</v>
      </c>
      <c r="L312" s="87"/>
      <c r="M312" s="87"/>
      <c r="N312" s="87"/>
      <c r="O312" s="87"/>
      <c r="P312" s="87"/>
    </row>
    <row r="313" spans="2:16" x14ac:dyDescent="0.25">
      <c r="B313" s="87">
        <v>36190000000</v>
      </c>
      <c r="C313" s="87">
        <v>-5.8073968999999996</v>
      </c>
      <c r="D313" s="87">
        <v>-5.6486254000000002</v>
      </c>
      <c r="E313" s="87"/>
      <c r="F313" s="87"/>
      <c r="H313" s="98">
        <f t="shared" si="18"/>
        <v>44.05</v>
      </c>
      <c r="I313" s="98">
        <f>CLvsLO!H314</f>
        <v>0</v>
      </c>
      <c r="J313" s="98">
        <f t="shared" si="17"/>
        <v>-10.449356</v>
      </c>
      <c r="L313" s="87"/>
      <c r="M313" s="87"/>
      <c r="N313" s="87"/>
      <c r="O313" s="87"/>
      <c r="P313" s="87"/>
    </row>
    <row r="314" spans="2:16" x14ac:dyDescent="0.25">
      <c r="B314" s="87">
        <v>36345000000</v>
      </c>
      <c r="C314" s="87">
        <v>-5.8437662000000001</v>
      </c>
      <c r="D314" s="87">
        <v>-5.9082397999999996</v>
      </c>
      <c r="E314" s="87"/>
      <c r="F314" s="87"/>
      <c r="H314" s="98">
        <f t="shared" si="18"/>
        <v>44.2</v>
      </c>
      <c r="I314" s="98">
        <f>CLvsLO!H315</f>
        <v>0</v>
      </c>
      <c r="J314" s="98">
        <f t="shared" si="17"/>
        <v>-10.267910000000001</v>
      </c>
      <c r="L314" s="87"/>
      <c r="M314" s="87"/>
      <c r="N314" s="87"/>
      <c r="O314" s="87"/>
      <c r="P314" s="87"/>
    </row>
    <row r="315" spans="2:16" x14ac:dyDescent="0.25">
      <c r="B315" s="87">
        <v>36500000000</v>
      </c>
      <c r="C315" s="87">
        <v>-5.8656072999999997</v>
      </c>
      <c r="D315" s="87">
        <v>-6.1924805999999997</v>
      </c>
      <c r="E315" s="87"/>
      <c r="F315" s="87"/>
      <c r="H315" s="98">
        <f t="shared" si="18"/>
        <v>44.35</v>
      </c>
      <c r="I315" s="98">
        <f>CLvsLO!H316</f>
        <v>0</v>
      </c>
      <c r="J315" s="98">
        <f t="shared" si="17"/>
        <v>-10.111338999999999</v>
      </c>
      <c r="L315" s="87"/>
      <c r="M315" s="87"/>
      <c r="N315" s="87"/>
      <c r="O315" s="87"/>
      <c r="P315" s="87"/>
    </row>
    <row r="316" spans="2:16" x14ac:dyDescent="0.25">
      <c r="B316" s="87">
        <v>36655000000</v>
      </c>
      <c r="C316" s="87">
        <v>-5.8738441000000003</v>
      </c>
      <c r="D316" s="87">
        <v>-6.4546514000000004</v>
      </c>
      <c r="E316" s="87"/>
      <c r="F316" s="87"/>
      <c r="H316" s="98">
        <f t="shared" si="18"/>
        <v>44.5</v>
      </c>
      <c r="I316" s="98">
        <f>CLvsLO!H317</f>
        <v>0</v>
      </c>
      <c r="J316" s="98">
        <f t="shared" si="17"/>
        <v>-9.9631767</v>
      </c>
      <c r="L316" s="87"/>
      <c r="M316" s="87"/>
      <c r="N316" s="87"/>
      <c r="O316" s="87"/>
      <c r="P316" s="87"/>
    </row>
    <row r="317" spans="2:16" x14ac:dyDescent="0.25">
      <c r="B317" s="87">
        <v>36810000000</v>
      </c>
      <c r="C317" s="87">
        <v>-5.8861213000000001</v>
      </c>
      <c r="D317" s="87">
        <v>-6.6325598000000001</v>
      </c>
      <c r="E317" s="87"/>
      <c r="F317" s="87"/>
      <c r="H317" s="98">
        <f t="shared" si="18"/>
        <v>44.65</v>
      </c>
      <c r="I317" s="98">
        <f>CLvsLO!H318</f>
        <v>0</v>
      </c>
      <c r="J317" s="98">
        <f t="shared" si="17"/>
        <v>-9.9539909000000009</v>
      </c>
      <c r="L317" s="87"/>
      <c r="M317" s="87"/>
      <c r="N317" s="87"/>
      <c r="O317" s="87"/>
      <c r="P317" s="87"/>
    </row>
    <row r="318" spans="2:16" x14ac:dyDescent="0.25">
      <c r="B318" s="87">
        <v>36965000000</v>
      </c>
      <c r="C318" s="87">
        <v>-5.8924073999999997</v>
      </c>
      <c r="D318" s="87">
        <v>-6.9726933999999998</v>
      </c>
      <c r="E318" s="87"/>
      <c r="F318" s="87"/>
      <c r="H318" s="98">
        <f t="shared" si="18"/>
        <v>44.8</v>
      </c>
      <c r="I318" s="98">
        <f>CLvsLO!H319</f>
        <v>0</v>
      </c>
      <c r="J318" s="98">
        <f t="shared" si="17"/>
        <v>-10.029178999999999</v>
      </c>
      <c r="L318" s="87"/>
      <c r="M318" s="87"/>
      <c r="N318" s="87"/>
      <c r="O318" s="87"/>
      <c r="P318" s="87"/>
    </row>
    <row r="319" spans="2:16" x14ac:dyDescent="0.25">
      <c r="B319" s="87">
        <v>37120000000</v>
      </c>
      <c r="C319" s="87">
        <v>-5.9021001000000002</v>
      </c>
      <c r="D319" s="87">
        <v>-7.3939848000000001</v>
      </c>
      <c r="E319" s="87"/>
      <c r="F319" s="87"/>
      <c r="H319" s="98">
        <f t="shared" si="18"/>
        <v>44.95</v>
      </c>
      <c r="I319" s="98">
        <f>CLvsLO!H320</f>
        <v>0</v>
      </c>
      <c r="J319" s="98">
        <f t="shared" si="17"/>
        <v>-10.331768</v>
      </c>
      <c r="L319" s="87"/>
      <c r="M319" s="87"/>
      <c r="N319" s="87"/>
      <c r="O319" s="87"/>
      <c r="P319" s="87"/>
    </row>
    <row r="320" spans="2:16" x14ac:dyDescent="0.25">
      <c r="B320" s="87">
        <v>37275000000</v>
      </c>
      <c r="C320" s="87">
        <v>-5.8957972999999999</v>
      </c>
      <c r="D320" s="87">
        <v>-7.7919359000000004</v>
      </c>
      <c r="E320" s="87"/>
      <c r="F320" s="87"/>
      <c r="H320" s="98">
        <f t="shared" si="18"/>
        <v>45.1</v>
      </c>
      <c r="I320" s="98">
        <f>CLvsLO!H321</f>
        <v>0</v>
      </c>
      <c r="J320" s="98">
        <f t="shared" si="17"/>
        <v>-10.083985999999999</v>
      </c>
      <c r="L320" s="87"/>
      <c r="M320" s="87"/>
      <c r="N320" s="87"/>
      <c r="O320" s="87"/>
      <c r="P320" s="87"/>
    </row>
    <row r="321" spans="2:16" x14ac:dyDescent="0.25">
      <c r="B321" s="87">
        <v>37430000000</v>
      </c>
      <c r="C321" s="87">
        <v>-5.8842844999999997</v>
      </c>
      <c r="D321" s="87">
        <v>-8.2098435999999992</v>
      </c>
      <c r="E321" s="87"/>
      <c r="F321" s="87"/>
      <c r="H321" s="98">
        <f t="shared" si="18"/>
        <v>45.25</v>
      </c>
      <c r="I321" s="98">
        <f>CLvsLO!H322</f>
        <v>0</v>
      </c>
      <c r="J321" s="98">
        <f t="shared" si="17"/>
        <v>-9.6839437000000004</v>
      </c>
      <c r="L321" s="87"/>
      <c r="M321" s="87"/>
      <c r="N321" s="87"/>
      <c r="O321" s="87"/>
      <c r="P321" s="87"/>
    </row>
    <row r="322" spans="2:16" x14ac:dyDescent="0.25">
      <c r="B322" s="87">
        <v>37585000000</v>
      </c>
      <c r="C322" s="87">
        <v>-5.8780308000000003</v>
      </c>
      <c r="D322" s="87">
        <v>-8.4959030000000002</v>
      </c>
      <c r="E322" s="87"/>
      <c r="F322" s="87"/>
      <c r="H322" s="98">
        <f t="shared" si="18"/>
        <v>45.4</v>
      </c>
      <c r="I322" s="98">
        <f>CLvsLO!H323</f>
        <v>0</v>
      </c>
      <c r="J322" s="98">
        <f t="shared" si="17"/>
        <v>-9.4352818000000003</v>
      </c>
      <c r="L322" s="87"/>
      <c r="M322" s="87"/>
      <c r="N322" s="87"/>
      <c r="O322" s="87"/>
      <c r="P322" s="87"/>
    </row>
    <row r="323" spans="2:16" x14ac:dyDescent="0.25">
      <c r="B323" s="87">
        <v>37740000000</v>
      </c>
      <c r="C323" s="87">
        <v>-5.8769983999999997</v>
      </c>
      <c r="D323" s="87">
        <v>-8.8269882000000006</v>
      </c>
      <c r="E323" s="87"/>
      <c r="F323" s="87"/>
      <c r="H323" s="98">
        <f t="shared" si="18"/>
        <v>45.55</v>
      </c>
      <c r="I323" s="98">
        <f>CLvsLO!H324</f>
        <v>0</v>
      </c>
      <c r="J323" s="98">
        <f t="shared" si="17"/>
        <v>-9.1975365</v>
      </c>
      <c r="L323" s="87"/>
      <c r="M323" s="87"/>
      <c r="N323" s="87"/>
      <c r="O323" s="87"/>
      <c r="P323" s="87"/>
    </row>
    <row r="324" spans="2:16" x14ac:dyDescent="0.25">
      <c r="B324" s="87">
        <v>37895000000</v>
      </c>
      <c r="C324" s="87">
        <v>-5.8737463999999999</v>
      </c>
      <c r="D324" s="87">
        <v>-8.9750566000000003</v>
      </c>
      <c r="E324" s="87"/>
      <c r="F324" s="87"/>
      <c r="H324" s="98">
        <f t="shared" si="18"/>
        <v>45.7</v>
      </c>
      <c r="I324" s="98">
        <f>CLvsLO!H325</f>
        <v>0</v>
      </c>
      <c r="J324" s="98">
        <f t="shared" si="17"/>
        <v>-8.8847760999999998</v>
      </c>
      <c r="L324" s="87"/>
      <c r="M324" s="87"/>
      <c r="N324" s="87"/>
      <c r="O324" s="87"/>
      <c r="P324" s="87"/>
    </row>
    <row r="325" spans="2:16" x14ac:dyDescent="0.25">
      <c r="B325" s="87">
        <v>38050000000</v>
      </c>
      <c r="C325" s="87">
        <v>-5.8504199999999997</v>
      </c>
      <c r="D325" s="87">
        <v>-8.9837474999999998</v>
      </c>
      <c r="E325" s="87"/>
      <c r="F325" s="87"/>
      <c r="H325" s="98">
        <f t="shared" si="18"/>
        <v>45.85</v>
      </c>
      <c r="I325" s="98">
        <f>CLvsLO!H326</f>
        <v>0</v>
      </c>
      <c r="J325" s="98">
        <f t="shared" ref="J325:J366" si="19">D536</f>
        <v>-8.4541245000000007</v>
      </c>
      <c r="L325" s="87"/>
      <c r="M325" s="87"/>
      <c r="N325" s="87"/>
      <c r="O325" s="87"/>
      <c r="P325" s="87"/>
    </row>
    <row r="326" spans="2:16" x14ac:dyDescent="0.25">
      <c r="B326" s="87">
        <v>38205000000</v>
      </c>
      <c r="C326" s="87">
        <v>-5.8394731999999996</v>
      </c>
      <c r="D326" s="87">
        <v>-8.8857354999999991</v>
      </c>
      <c r="E326" s="87"/>
      <c r="F326" s="87"/>
      <c r="H326" s="98">
        <f t="shared" si="18"/>
        <v>46</v>
      </c>
      <c r="I326" s="98">
        <f>CLvsLO!H327</f>
        <v>0</v>
      </c>
      <c r="J326" s="98">
        <f t="shared" si="19"/>
        <v>-8.3618363999999996</v>
      </c>
      <c r="L326" s="87"/>
      <c r="M326" s="87"/>
      <c r="N326" s="87"/>
      <c r="O326" s="87"/>
      <c r="P326" s="87"/>
    </row>
    <row r="327" spans="2:16" x14ac:dyDescent="0.25">
      <c r="B327" s="87">
        <v>38360000000</v>
      </c>
      <c r="C327" s="87">
        <v>-5.8348335999999996</v>
      </c>
      <c r="D327" s="87">
        <v>-8.6494540999999998</v>
      </c>
      <c r="E327" s="87"/>
      <c r="F327" s="87"/>
      <c r="H327" s="98">
        <f t="shared" si="18"/>
        <v>46.15</v>
      </c>
      <c r="I327" s="98">
        <f>CLvsLO!H328</f>
        <v>0</v>
      </c>
      <c r="J327" s="98">
        <f t="shared" si="19"/>
        <v>-7.9703049999999998</v>
      </c>
      <c r="L327" s="87"/>
      <c r="M327" s="87"/>
      <c r="N327" s="87"/>
      <c r="O327" s="87"/>
      <c r="P327" s="87"/>
    </row>
    <row r="328" spans="2:16" x14ac:dyDescent="0.25">
      <c r="B328" s="87">
        <v>38515000000</v>
      </c>
      <c r="C328" s="87">
        <v>-5.8079881999999996</v>
      </c>
      <c r="D328" s="87">
        <v>-8.3916749999999993</v>
      </c>
      <c r="E328" s="87"/>
      <c r="F328" s="87"/>
      <c r="H328" s="98">
        <f t="shared" si="18"/>
        <v>46.3</v>
      </c>
      <c r="I328" s="98">
        <f>CLvsLO!H329</f>
        <v>0</v>
      </c>
      <c r="J328" s="98">
        <f t="shared" si="19"/>
        <v>-7.7099618999999997</v>
      </c>
      <c r="L328" s="87"/>
      <c r="M328" s="87"/>
      <c r="N328" s="87"/>
      <c r="O328" s="87"/>
      <c r="P328" s="87"/>
    </row>
    <row r="329" spans="2:16" x14ac:dyDescent="0.25">
      <c r="B329" s="87">
        <v>38670000000</v>
      </c>
      <c r="C329" s="87">
        <v>-5.7917665999999999</v>
      </c>
      <c r="D329" s="87">
        <v>-8.0000695999999998</v>
      </c>
      <c r="E329" s="87"/>
      <c r="F329" s="87"/>
      <c r="H329" s="98">
        <f t="shared" si="18"/>
        <v>46.45</v>
      </c>
      <c r="I329" s="98">
        <f>CLvsLO!H330</f>
        <v>0</v>
      </c>
      <c r="J329" s="98">
        <f t="shared" si="19"/>
        <v>-7.5624131999999999</v>
      </c>
      <c r="L329" s="87"/>
      <c r="M329" s="87"/>
      <c r="N329" s="87"/>
      <c r="O329" s="87"/>
      <c r="P329" s="87"/>
    </row>
    <row r="330" spans="2:16" x14ac:dyDescent="0.25">
      <c r="B330" s="87">
        <v>38825000000</v>
      </c>
      <c r="C330" s="87">
        <v>-5.7767239000000004</v>
      </c>
      <c r="D330" s="87">
        <v>-7.7122339999999996</v>
      </c>
      <c r="E330" s="87"/>
      <c r="F330" s="87"/>
      <c r="H330" s="98">
        <f t="shared" si="18"/>
        <v>46.6</v>
      </c>
      <c r="I330" s="98">
        <f>CLvsLO!H331</f>
        <v>0</v>
      </c>
      <c r="J330" s="98">
        <f t="shared" si="19"/>
        <v>-7.4901872000000003</v>
      </c>
      <c r="L330" s="87"/>
      <c r="M330" s="87"/>
      <c r="N330" s="87"/>
      <c r="O330" s="87"/>
      <c r="P330" s="87"/>
    </row>
    <row r="331" spans="2:16" x14ac:dyDescent="0.25">
      <c r="B331" s="87">
        <v>38980000000</v>
      </c>
      <c r="C331" s="87">
        <v>-5.7571678000000004</v>
      </c>
      <c r="D331" s="87">
        <v>-7.4119238999999997</v>
      </c>
      <c r="E331" s="87"/>
      <c r="F331" s="87"/>
      <c r="H331" s="98">
        <f t="shared" si="18"/>
        <v>46.75</v>
      </c>
      <c r="I331" s="98">
        <f>CLvsLO!H332</f>
        <v>0</v>
      </c>
      <c r="J331" s="98">
        <f t="shared" si="19"/>
        <v>-7.4537190999999998</v>
      </c>
      <c r="L331" s="87"/>
      <c r="M331" s="87"/>
      <c r="N331" s="87"/>
      <c r="O331" s="87"/>
      <c r="P331" s="87"/>
    </row>
    <row r="332" spans="2:16" x14ac:dyDescent="0.25">
      <c r="B332" s="87">
        <v>39135000000</v>
      </c>
      <c r="C332" s="87">
        <v>-5.7468715000000001</v>
      </c>
      <c r="D332" s="87">
        <v>-6.9980354</v>
      </c>
      <c r="E332" s="87"/>
      <c r="F332" s="87"/>
      <c r="H332" s="98">
        <f t="shared" si="18"/>
        <v>46.9</v>
      </c>
      <c r="I332" s="98">
        <f>CLvsLO!H333</f>
        <v>0</v>
      </c>
      <c r="J332" s="98">
        <f t="shared" si="19"/>
        <v>-7.5729923000000001</v>
      </c>
      <c r="L332" s="87"/>
      <c r="M332" s="87"/>
      <c r="N332" s="87"/>
      <c r="O332" s="87"/>
      <c r="P332" s="87"/>
    </row>
    <row r="333" spans="2:16" x14ac:dyDescent="0.25">
      <c r="B333" s="87">
        <v>39290000000</v>
      </c>
      <c r="C333" s="87">
        <v>-5.7463679000000001</v>
      </c>
      <c r="D333" s="87">
        <v>-6.7729802000000001</v>
      </c>
      <c r="E333" s="87"/>
      <c r="F333" s="87"/>
      <c r="H333" s="98">
        <f t="shared" si="18"/>
        <v>47.05</v>
      </c>
      <c r="I333" s="98">
        <f>CLvsLO!H334</f>
        <v>0</v>
      </c>
      <c r="J333" s="98">
        <f t="shared" si="19"/>
        <v>-7.7598114000000002</v>
      </c>
      <c r="L333" s="87"/>
      <c r="M333" s="87"/>
      <c r="N333" s="87"/>
      <c r="O333" s="87"/>
      <c r="P333" s="87"/>
    </row>
    <row r="334" spans="2:16" x14ac:dyDescent="0.25">
      <c r="B334" s="87">
        <v>39445000000</v>
      </c>
      <c r="C334" s="87">
        <v>-5.7519722</v>
      </c>
      <c r="D334" s="87">
        <v>-6.5380034</v>
      </c>
      <c r="E334" s="87"/>
      <c r="F334" s="87"/>
      <c r="H334" s="98">
        <f t="shared" si="18"/>
        <v>47.2</v>
      </c>
      <c r="I334" s="98">
        <f>CLvsLO!H335</f>
        <v>0</v>
      </c>
      <c r="J334" s="98">
        <f t="shared" si="19"/>
        <v>-8.2428837000000001</v>
      </c>
      <c r="L334" s="87"/>
      <c r="M334" s="87"/>
      <c r="N334" s="87"/>
      <c r="O334" s="87"/>
      <c r="P334" s="87"/>
    </row>
    <row r="335" spans="2:16" x14ac:dyDescent="0.25">
      <c r="B335" s="87">
        <v>39600000000</v>
      </c>
      <c r="C335" s="87">
        <v>-5.7635759999999996</v>
      </c>
      <c r="D335" s="87">
        <v>-6.4404697000000004</v>
      </c>
      <c r="E335" s="87"/>
      <c r="F335" s="87"/>
      <c r="H335" s="98">
        <f t="shared" si="18"/>
        <v>47.35</v>
      </c>
      <c r="I335" s="98">
        <f>CLvsLO!H336</f>
        <v>0</v>
      </c>
      <c r="J335" s="98">
        <f t="shared" si="19"/>
        <v>-8.7012634000000002</v>
      </c>
      <c r="L335" s="87"/>
      <c r="M335" s="87"/>
      <c r="N335" s="87"/>
      <c r="O335" s="87"/>
      <c r="P335" s="87"/>
    </row>
    <row r="336" spans="2:16" x14ac:dyDescent="0.25">
      <c r="B336" s="87">
        <v>39755000000</v>
      </c>
      <c r="C336" s="87">
        <v>-5.7679957999999996</v>
      </c>
      <c r="D336" s="87">
        <v>-6.3225045</v>
      </c>
      <c r="E336" s="87"/>
      <c r="F336" s="87"/>
      <c r="H336" s="98">
        <f t="shared" si="18"/>
        <v>47.5</v>
      </c>
      <c r="I336" s="98">
        <f>CLvsLO!H337</f>
        <v>0</v>
      </c>
      <c r="J336" s="98">
        <f t="shared" si="19"/>
        <v>-8.9285478999999999</v>
      </c>
      <c r="L336" s="87"/>
      <c r="M336" s="87"/>
      <c r="N336" s="87"/>
      <c r="O336" s="87"/>
      <c r="P336" s="87"/>
    </row>
    <row r="337" spans="2:16" x14ac:dyDescent="0.25">
      <c r="B337" s="87">
        <v>39910000000</v>
      </c>
      <c r="C337" s="87">
        <v>-5.7867936999999996</v>
      </c>
      <c r="D337" s="87">
        <v>-6.1659160000000002</v>
      </c>
      <c r="E337" s="87"/>
      <c r="F337" s="87"/>
      <c r="H337" s="98">
        <f t="shared" si="18"/>
        <v>47.65</v>
      </c>
      <c r="I337" s="98">
        <f>CLvsLO!H338</f>
        <v>0</v>
      </c>
      <c r="J337" s="98">
        <f t="shared" si="19"/>
        <v>-9.1583138000000002</v>
      </c>
      <c r="L337" s="87"/>
      <c r="M337" s="87"/>
      <c r="N337" s="87"/>
      <c r="O337" s="87"/>
      <c r="P337" s="87"/>
    </row>
    <row r="338" spans="2:16" x14ac:dyDescent="0.25">
      <c r="B338" s="87">
        <v>40065000000</v>
      </c>
      <c r="C338" s="87">
        <v>-5.8017535000000002</v>
      </c>
      <c r="D338" s="87">
        <v>-6.1679586999999998</v>
      </c>
      <c r="E338" s="87"/>
      <c r="F338" s="87"/>
      <c r="H338" s="98">
        <f t="shared" si="18"/>
        <v>47.8</v>
      </c>
      <c r="I338" s="98">
        <f>CLvsLO!H339</f>
        <v>0</v>
      </c>
      <c r="J338" s="98">
        <f t="shared" si="19"/>
        <v>-9.4805001999999998</v>
      </c>
      <c r="L338" s="87"/>
      <c r="M338" s="87"/>
      <c r="N338" s="87"/>
      <c r="O338" s="87"/>
      <c r="P338" s="87"/>
    </row>
    <row r="339" spans="2:16" x14ac:dyDescent="0.25">
      <c r="B339" s="87">
        <v>40220000000</v>
      </c>
      <c r="C339" s="87">
        <v>-5.8196554000000003</v>
      </c>
      <c r="D339" s="87">
        <v>-6.1774820999999998</v>
      </c>
      <c r="E339" s="87"/>
      <c r="F339" s="87"/>
      <c r="H339" s="98">
        <f t="shared" si="18"/>
        <v>47.95</v>
      </c>
      <c r="I339" s="98">
        <f>CLvsLO!H340</f>
        <v>0</v>
      </c>
      <c r="J339" s="98">
        <f t="shared" si="19"/>
        <v>-8.9281588000000003</v>
      </c>
      <c r="L339" s="87"/>
      <c r="M339" s="87"/>
      <c r="N339" s="87"/>
      <c r="O339" s="87"/>
      <c r="P339" s="87"/>
    </row>
    <row r="340" spans="2:16" x14ac:dyDescent="0.25">
      <c r="B340" s="87">
        <v>40375000000</v>
      </c>
      <c r="C340" s="87">
        <v>-5.8426337000000004</v>
      </c>
      <c r="D340" s="87">
        <v>-6.1593213000000002</v>
      </c>
      <c r="E340" s="87"/>
      <c r="F340" s="87"/>
      <c r="H340" s="98">
        <f t="shared" si="18"/>
        <v>48.1</v>
      </c>
      <c r="I340" s="98">
        <f>CLvsLO!H341</f>
        <v>0</v>
      </c>
      <c r="J340" s="98">
        <f t="shared" si="19"/>
        <v>-8.3010082000000001</v>
      </c>
      <c r="L340" s="87"/>
      <c r="M340" s="87"/>
      <c r="N340" s="87"/>
      <c r="O340" s="87"/>
      <c r="P340" s="87"/>
    </row>
    <row r="341" spans="2:16" x14ac:dyDescent="0.25">
      <c r="B341" s="87">
        <v>40530000000</v>
      </c>
      <c r="C341" s="87">
        <v>-5.8727055000000004</v>
      </c>
      <c r="D341" s="87">
        <v>-6.2794188999999996</v>
      </c>
      <c r="E341" s="87"/>
      <c r="F341" s="87"/>
      <c r="H341" s="98">
        <f t="shared" si="18"/>
        <v>48.25</v>
      </c>
      <c r="I341" s="98">
        <f>CLvsLO!H342</f>
        <v>0</v>
      </c>
      <c r="J341" s="98">
        <f t="shared" si="19"/>
        <v>-7.9186152999999999</v>
      </c>
      <c r="L341" s="87"/>
      <c r="M341" s="87"/>
      <c r="N341" s="87"/>
      <c r="O341" s="87"/>
      <c r="P341" s="87"/>
    </row>
    <row r="342" spans="2:16" x14ac:dyDescent="0.25">
      <c r="B342" s="87">
        <v>40685000000</v>
      </c>
      <c r="C342" s="87">
        <v>-5.8937435000000002</v>
      </c>
      <c r="D342" s="87">
        <v>-6.2650665999999999</v>
      </c>
      <c r="E342" s="87"/>
      <c r="F342" s="87"/>
      <c r="H342" s="98">
        <f t="shared" si="18"/>
        <v>48.4</v>
      </c>
      <c r="I342" s="98">
        <f>CLvsLO!H343</f>
        <v>0</v>
      </c>
      <c r="J342" s="98">
        <f t="shared" si="19"/>
        <v>-7.9293174999999998</v>
      </c>
      <c r="L342" s="87"/>
      <c r="M342" s="87"/>
      <c r="N342" s="87"/>
      <c r="O342" s="87"/>
      <c r="P342" s="87"/>
    </row>
    <row r="343" spans="2:16" x14ac:dyDescent="0.25">
      <c r="B343" s="87">
        <v>40840000000</v>
      </c>
      <c r="C343" s="87">
        <v>-5.9012108000000003</v>
      </c>
      <c r="D343" s="87">
        <v>-6.3775991999999997</v>
      </c>
      <c r="E343" s="87"/>
      <c r="F343" s="87"/>
      <c r="H343" s="98">
        <f t="shared" si="18"/>
        <v>48.55</v>
      </c>
      <c r="I343" s="98">
        <f>CLvsLO!H344</f>
        <v>0</v>
      </c>
      <c r="J343" s="98">
        <f t="shared" si="19"/>
        <v>-7.9888468000000001</v>
      </c>
      <c r="L343" s="87"/>
      <c r="M343" s="87"/>
      <c r="N343" s="87"/>
      <c r="O343" s="87"/>
      <c r="P343" s="87"/>
    </row>
    <row r="344" spans="2:16" x14ac:dyDescent="0.25">
      <c r="B344" s="87">
        <v>40995000000</v>
      </c>
      <c r="C344" s="87">
        <v>-5.9127469000000001</v>
      </c>
      <c r="D344" s="87">
        <v>-6.5827230999999999</v>
      </c>
      <c r="E344" s="87"/>
      <c r="F344" s="87"/>
      <c r="H344" s="98">
        <f t="shared" si="18"/>
        <v>48.7</v>
      </c>
      <c r="I344" s="98">
        <f>CLvsLO!H345</f>
        <v>0</v>
      </c>
      <c r="J344" s="98">
        <f t="shared" si="19"/>
        <v>-8.4245415000000001</v>
      </c>
      <c r="L344" s="87"/>
      <c r="M344" s="87"/>
      <c r="N344" s="87"/>
      <c r="O344" s="87"/>
      <c r="P344" s="87"/>
    </row>
    <row r="345" spans="2:16" x14ac:dyDescent="0.25">
      <c r="B345" s="87">
        <v>41150000000</v>
      </c>
      <c r="C345" s="87">
        <v>-5.9262705000000002</v>
      </c>
      <c r="D345" s="87">
        <v>-6.7689313999999996</v>
      </c>
      <c r="E345" s="87"/>
      <c r="F345" s="87"/>
      <c r="H345" s="98">
        <f t="shared" si="18"/>
        <v>48.85</v>
      </c>
      <c r="I345" s="98">
        <f>CLvsLO!H346</f>
        <v>0</v>
      </c>
      <c r="J345" s="98">
        <f t="shared" si="19"/>
        <v>-8.7372245999999993</v>
      </c>
      <c r="L345" s="87"/>
      <c r="M345" s="87"/>
      <c r="N345" s="87"/>
      <c r="O345" s="87"/>
      <c r="P345" s="87"/>
    </row>
    <row r="346" spans="2:16" x14ac:dyDescent="0.25">
      <c r="B346" s="87">
        <v>41305000000</v>
      </c>
      <c r="C346" s="87">
        <v>-5.9329972</v>
      </c>
      <c r="D346" s="87">
        <v>-7.1953015000000002</v>
      </c>
      <c r="E346" s="87"/>
      <c r="F346" s="87"/>
      <c r="H346" s="98">
        <f t="shared" ref="H346:H366" si="20">B557/1000000000</f>
        <v>49</v>
      </c>
      <c r="I346" s="98">
        <f>CLvsLO!H347</f>
        <v>0</v>
      </c>
      <c r="J346" s="98">
        <f t="shared" si="19"/>
        <v>-8.8148354999999992</v>
      </c>
      <c r="L346" s="87"/>
      <c r="M346" s="87"/>
      <c r="N346" s="87"/>
      <c r="O346" s="87"/>
      <c r="P346" s="87"/>
    </row>
    <row r="347" spans="2:16" x14ac:dyDescent="0.25">
      <c r="B347" s="87">
        <v>41460000000</v>
      </c>
      <c r="C347" s="87">
        <v>-5.9369059000000002</v>
      </c>
      <c r="D347" s="87">
        <v>-7.6361135999999998</v>
      </c>
      <c r="E347" s="87"/>
      <c r="F347" s="87"/>
      <c r="H347" s="98">
        <f t="shared" si="20"/>
        <v>49.15</v>
      </c>
      <c r="I347" s="98">
        <f>CLvsLO!H348</f>
        <v>0</v>
      </c>
      <c r="J347" s="98">
        <f t="shared" si="19"/>
        <v>-9.0757113</v>
      </c>
      <c r="L347" s="87"/>
      <c r="M347" s="87"/>
      <c r="N347" s="87"/>
      <c r="O347" s="87"/>
      <c r="P347" s="87"/>
    </row>
    <row r="348" spans="2:16" x14ac:dyDescent="0.25">
      <c r="B348" s="87">
        <v>41615000000</v>
      </c>
      <c r="C348" s="87">
        <v>-5.9466013999999996</v>
      </c>
      <c r="D348" s="87">
        <v>-8.1606588000000002</v>
      </c>
      <c r="E348" s="87"/>
      <c r="F348" s="87"/>
      <c r="H348" s="98">
        <f t="shared" si="20"/>
        <v>49.3</v>
      </c>
      <c r="I348" s="98">
        <f>CLvsLO!H349</f>
        <v>0</v>
      </c>
      <c r="J348" s="98">
        <f t="shared" si="19"/>
        <v>-9.5355510999999993</v>
      </c>
      <c r="L348" s="87"/>
      <c r="M348" s="87"/>
      <c r="N348" s="87"/>
      <c r="O348" s="87"/>
      <c r="P348" s="87"/>
    </row>
    <row r="349" spans="2:16" x14ac:dyDescent="0.25">
      <c r="B349" s="87">
        <v>41770000000</v>
      </c>
      <c r="C349" s="87">
        <v>-5.9555053999999998</v>
      </c>
      <c r="D349" s="87">
        <v>-8.8377923999999997</v>
      </c>
      <c r="E349" s="87"/>
      <c r="F349" s="87"/>
      <c r="H349" s="98">
        <f t="shared" si="20"/>
        <v>49.45</v>
      </c>
      <c r="I349" s="98">
        <f>CLvsLO!H350</f>
        <v>0</v>
      </c>
      <c r="J349" s="98">
        <f t="shared" si="19"/>
        <v>-9.8537283000000002</v>
      </c>
      <c r="L349" s="87"/>
      <c r="M349" s="87"/>
      <c r="N349" s="87"/>
      <c r="O349" s="87"/>
      <c r="P349" s="87"/>
    </row>
    <row r="350" spans="2:16" x14ac:dyDescent="0.25">
      <c r="B350" s="87">
        <v>41925000000</v>
      </c>
      <c r="C350" s="87">
        <v>-5.9694466999999998</v>
      </c>
      <c r="D350" s="87">
        <v>-9.5602845999999992</v>
      </c>
      <c r="E350" s="87"/>
      <c r="F350" s="87"/>
      <c r="H350" s="98">
        <f t="shared" si="20"/>
        <v>49.6</v>
      </c>
      <c r="I350" s="98">
        <f>CLvsLO!H351</f>
        <v>0</v>
      </c>
      <c r="J350" s="98">
        <f t="shared" si="19"/>
        <v>-10.43084</v>
      </c>
      <c r="L350" s="87"/>
      <c r="M350" s="87"/>
      <c r="N350" s="87"/>
      <c r="O350" s="87"/>
      <c r="P350" s="87"/>
    </row>
    <row r="351" spans="2:16" x14ac:dyDescent="0.25">
      <c r="B351" s="87">
        <v>42080000000</v>
      </c>
      <c r="C351" s="87">
        <v>-5.9861908000000001</v>
      </c>
      <c r="D351" s="87">
        <v>-10.328585</v>
      </c>
      <c r="E351" s="87"/>
      <c r="F351" s="87"/>
      <c r="H351" s="98">
        <f t="shared" si="20"/>
        <v>49.75</v>
      </c>
      <c r="I351" s="98">
        <f>CLvsLO!H352</f>
        <v>0</v>
      </c>
      <c r="J351" s="98">
        <f t="shared" si="19"/>
        <v>-11.188276999999999</v>
      </c>
      <c r="L351" s="87"/>
      <c r="M351" s="87"/>
      <c r="N351" s="87"/>
      <c r="O351" s="87"/>
      <c r="P351" s="87"/>
    </row>
    <row r="352" spans="2:16" x14ac:dyDescent="0.25">
      <c r="B352" s="87">
        <v>42235000000</v>
      </c>
      <c r="C352" s="87">
        <v>-6.0126628999999996</v>
      </c>
      <c r="D352" s="87">
        <v>-11.065046000000001</v>
      </c>
      <c r="E352" s="87"/>
      <c r="F352" s="87"/>
      <c r="H352" s="98">
        <f t="shared" si="20"/>
        <v>49.9</v>
      </c>
      <c r="I352" s="98">
        <f>CLvsLO!H353</f>
        <v>0</v>
      </c>
      <c r="J352" s="98">
        <f t="shared" si="19"/>
        <v>-11.810430999999999</v>
      </c>
      <c r="L352" s="87"/>
      <c r="M352" s="87"/>
      <c r="N352" s="87"/>
      <c r="O352" s="87"/>
      <c r="P352" s="87"/>
    </row>
    <row r="353" spans="2:16" x14ac:dyDescent="0.25">
      <c r="B353" s="87">
        <v>42390000000</v>
      </c>
      <c r="C353" s="87">
        <v>-6.0302557999999999</v>
      </c>
      <c r="D353" s="87">
        <v>-11.725311</v>
      </c>
      <c r="E353" s="87"/>
      <c r="F353" s="87"/>
      <c r="H353" s="98">
        <f t="shared" si="20"/>
        <v>50.05</v>
      </c>
      <c r="I353" s="98">
        <f>CLvsLO!H354</f>
        <v>0</v>
      </c>
      <c r="J353" s="98">
        <f t="shared" si="19"/>
        <v>-13.723845000000001</v>
      </c>
      <c r="L353" s="87"/>
      <c r="M353" s="87"/>
      <c r="N353" s="87"/>
      <c r="O353" s="87"/>
      <c r="P353" s="87"/>
    </row>
    <row r="354" spans="2:16" x14ac:dyDescent="0.25">
      <c r="B354" s="87">
        <v>42545000000</v>
      </c>
      <c r="C354" s="87">
        <v>-6.0515198999999997</v>
      </c>
      <c r="D354" s="87">
        <v>-12.526903000000001</v>
      </c>
      <c r="E354" s="87"/>
      <c r="F354" s="87"/>
      <c r="H354" s="98">
        <f t="shared" si="20"/>
        <v>50.2</v>
      </c>
      <c r="I354" s="98">
        <f>CLvsLO!H355</f>
        <v>0</v>
      </c>
      <c r="J354" s="98">
        <f t="shared" si="19"/>
        <v>-15.886053</v>
      </c>
      <c r="L354" s="87"/>
      <c r="M354" s="87"/>
      <c r="N354" s="87"/>
      <c r="O354" s="87"/>
      <c r="P354" s="87"/>
    </row>
    <row r="355" spans="2:16" x14ac:dyDescent="0.25">
      <c r="B355" s="87">
        <v>42700000000</v>
      </c>
      <c r="C355" s="87">
        <v>-6.0733085000000004</v>
      </c>
      <c r="D355" s="87">
        <v>-13.942257</v>
      </c>
      <c r="E355" s="87"/>
      <c r="F355" s="87"/>
      <c r="H355" s="98">
        <f t="shared" si="20"/>
        <v>50.35</v>
      </c>
      <c r="I355" s="98">
        <f>CLvsLO!H356</f>
        <v>0</v>
      </c>
      <c r="J355" s="98">
        <f t="shared" si="19"/>
        <v>-16.187801</v>
      </c>
      <c r="L355" s="87"/>
      <c r="M355" s="87"/>
      <c r="N355" s="87"/>
      <c r="O355" s="87"/>
      <c r="P355" s="87"/>
    </row>
    <row r="356" spans="2:16" x14ac:dyDescent="0.25">
      <c r="B356" s="87">
        <v>42855000000</v>
      </c>
      <c r="C356" s="87">
        <v>-6.0951962000000002</v>
      </c>
      <c r="D356" s="87">
        <v>-15.706338000000001</v>
      </c>
      <c r="E356" s="87"/>
      <c r="F356" s="87"/>
      <c r="H356" s="98">
        <f t="shared" si="20"/>
        <v>50.5</v>
      </c>
      <c r="I356" s="98">
        <f>CLvsLO!H357</f>
        <v>0</v>
      </c>
      <c r="J356" s="98">
        <f t="shared" si="19"/>
        <v>-16.979846999999999</v>
      </c>
      <c r="L356" s="87"/>
      <c r="M356" s="87"/>
      <c r="N356" s="87"/>
      <c r="O356" s="87"/>
      <c r="P356" s="87"/>
    </row>
    <row r="357" spans="2:16" x14ac:dyDescent="0.25">
      <c r="B357" s="87">
        <v>43010000000</v>
      </c>
      <c r="C357" s="87">
        <v>-6.1093564000000002</v>
      </c>
      <c r="D357" s="87">
        <v>-17.925802000000001</v>
      </c>
      <c r="E357" s="87"/>
      <c r="F357" s="87"/>
      <c r="H357" s="98">
        <f t="shared" si="20"/>
        <v>50.65</v>
      </c>
      <c r="I357" s="98">
        <f>CLvsLO!H358</f>
        <v>0</v>
      </c>
      <c r="J357" s="98">
        <f t="shared" si="19"/>
        <v>-16.426839999999999</v>
      </c>
      <c r="L357" s="87"/>
      <c r="M357" s="87"/>
      <c r="N357" s="87"/>
      <c r="O357" s="87"/>
      <c r="P357" s="87"/>
    </row>
    <row r="358" spans="2:16" x14ac:dyDescent="0.25">
      <c r="B358" s="87">
        <v>43165000000</v>
      </c>
      <c r="C358" s="87">
        <v>-6.1287189</v>
      </c>
      <c r="D358" s="87">
        <v>-19.976406000000001</v>
      </c>
      <c r="E358" s="87"/>
      <c r="F358" s="87"/>
      <c r="H358" s="98">
        <f t="shared" si="20"/>
        <v>50.8</v>
      </c>
      <c r="I358" s="98">
        <f>CLvsLO!H359</f>
        <v>0</v>
      </c>
      <c r="J358" s="98">
        <f t="shared" si="19"/>
        <v>-16.446546999999999</v>
      </c>
      <c r="L358" s="87"/>
      <c r="M358" s="87"/>
      <c r="N358" s="87"/>
      <c r="O358" s="87"/>
      <c r="P358" s="87"/>
    </row>
    <row r="359" spans="2:16" x14ac:dyDescent="0.25">
      <c r="B359" s="87">
        <v>43320000000</v>
      </c>
      <c r="C359" s="87">
        <v>-6.1427474000000002</v>
      </c>
      <c r="D359" s="87">
        <v>-20.915763999999999</v>
      </c>
      <c r="E359" s="87"/>
      <c r="F359" s="87"/>
      <c r="H359" s="98">
        <f t="shared" si="20"/>
        <v>50.95</v>
      </c>
      <c r="I359" s="98">
        <f>CLvsLO!H360</f>
        <v>0</v>
      </c>
      <c r="J359" s="98">
        <f t="shared" si="19"/>
        <v>-16.281414000000002</v>
      </c>
      <c r="L359" s="87"/>
      <c r="M359" s="87"/>
      <c r="N359" s="87"/>
      <c r="O359" s="87"/>
      <c r="P359" s="87"/>
    </row>
    <row r="360" spans="2:16" x14ac:dyDescent="0.25">
      <c r="B360" s="87">
        <v>43475000000</v>
      </c>
      <c r="C360" s="87">
        <v>-6.1526284000000002</v>
      </c>
      <c r="D360" s="87">
        <v>-20.435117999999999</v>
      </c>
      <c r="E360" s="87"/>
      <c r="F360" s="87"/>
      <c r="H360" s="98">
        <f t="shared" si="20"/>
        <v>51.1</v>
      </c>
      <c r="I360" s="98">
        <f>CLvsLO!H361</f>
        <v>0</v>
      </c>
      <c r="J360" s="98">
        <f t="shared" si="19"/>
        <v>-16.570762999999999</v>
      </c>
      <c r="L360" s="87"/>
      <c r="M360" s="87"/>
      <c r="N360" s="87"/>
      <c r="O360" s="87"/>
      <c r="P360" s="87"/>
    </row>
    <row r="361" spans="2:16" x14ac:dyDescent="0.25">
      <c r="B361" s="87">
        <v>43630000000</v>
      </c>
      <c r="C361" s="87">
        <v>-6.1604295000000002</v>
      </c>
      <c r="D361" s="87">
        <v>-19.079993999999999</v>
      </c>
      <c r="E361" s="87"/>
      <c r="F361" s="87"/>
      <c r="H361" s="98">
        <f t="shared" si="20"/>
        <v>51.25</v>
      </c>
      <c r="I361" s="98">
        <f>CLvsLO!H362</f>
        <v>0</v>
      </c>
      <c r="J361" s="98">
        <f t="shared" si="19"/>
        <v>-15.810879999999999</v>
      </c>
      <c r="L361" s="87"/>
      <c r="M361" s="87"/>
      <c r="N361" s="87"/>
      <c r="O361" s="87"/>
      <c r="P361" s="87"/>
    </row>
    <row r="362" spans="2:16" x14ac:dyDescent="0.25">
      <c r="B362" s="87">
        <v>43785000000</v>
      </c>
      <c r="C362" s="87">
        <v>-6.1682806000000001</v>
      </c>
      <c r="D362" s="87">
        <v>-17.606681999999999</v>
      </c>
      <c r="E362" s="87"/>
      <c r="F362" s="87"/>
      <c r="H362" s="98">
        <f t="shared" si="20"/>
        <v>51.4</v>
      </c>
      <c r="I362" s="98">
        <f>CLvsLO!H363</f>
        <v>0</v>
      </c>
      <c r="J362" s="98">
        <f t="shared" si="19"/>
        <v>-15.234653</v>
      </c>
      <c r="L362" s="87"/>
      <c r="M362" s="87"/>
      <c r="N362" s="87"/>
      <c r="O362" s="87"/>
      <c r="P362" s="87"/>
    </row>
    <row r="363" spans="2:16" x14ac:dyDescent="0.25">
      <c r="B363" s="87">
        <v>43940000000</v>
      </c>
      <c r="C363" s="87">
        <v>-6.1744905000000001</v>
      </c>
      <c r="D363" s="87">
        <v>-16.084907999999999</v>
      </c>
      <c r="E363" s="87"/>
      <c r="F363" s="87"/>
      <c r="H363" s="98">
        <f t="shared" si="20"/>
        <v>51.55</v>
      </c>
      <c r="I363" s="98">
        <f>CLvsLO!H364</f>
        <v>0</v>
      </c>
      <c r="J363" s="98">
        <f t="shared" si="19"/>
        <v>-14.636258</v>
      </c>
      <c r="L363" s="87"/>
      <c r="M363" s="87"/>
      <c r="N363" s="87"/>
      <c r="O363" s="87"/>
      <c r="P363" s="87"/>
    </row>
    <row r="364" spans="2:16" x14ac:dyDescent="0.25">
      <c r="B364" s="87">
        <v>44095000000</v>
      </c>
      <c r="C364" s="87">
        <v>-6.1829891000000003</v>
      </c>
      <c r="D364" s="87">
        <v>-14.690364000000001</v>
      </c>
      <c r="E364" s="87"/>
      <c r="F364" s="87"/>
      <c r="H364" s="98">
        <f t="shared" si="20"/>
        <v>51.7</v>
      </c>
      <c r="I364" s="98">
        <f>CLvsLO!H365</f>
        <v>0</v>
      </c>
      <c r="J364" s="98">
        <f t="shared" si="19"/>
        <v>-13.860998</v>
      </c>
      <c r="L364" s="87"/>
      <c r="M364" s="87"/>
      <c r="N364" s="87"/>
      <c r="O364" s="87"/>
      <c r="P364" s="87"/>
    </row>
    <row r="365" spans="2:16" x14ac:dyDescent="0.25">
      <c r="B365" s="87">
        <v>44250000000</v>
      </c>
      <c r="C365" s="87">
        <v>-6.1872262999999998</v>
      </c>
      <c r="D365" s="87">
        <v>-13.827301</v>
      </c>
      <c r="E365" s="87"/>
      <c r="F365" s="87"/>
      <c r="H365" s="98">
        <f t="shared" si="20"/>
        <v>51.85</v>
      </c>
      <c r="I365" s="98">
        <f>CLvsLO!H366</f>
        <v>0</v>
      </c>
      <c r="J365" s="98">
        <f t="shared" si="19"/>
        <v>-13.169598000000001</v>
      </c>
      <c r="L365" s="87"/>
      <c r="M365" s="87"/>
      <c r="N365" s="87"/>
      <c r="O365" s="87"/>
      <c r="P365" s="87"/>
    </row>
    <row r="366" spans="2:16" x14ac:dyDescent="0.25">
      <c r="B366" s="87">
        <v>44405000000</v>
      </c>
      <c r="C366" s="87">
        <v>-6.1883540000000004</v>
      </c>
      <c r="D366" s="87">
        <v>-13.047516999999999</v>
      </c>
      <c r="E366" s="87"/>
      <c r="F366" s="87"/>
      <c r="H366" s="98">
        <f t="shared" si="20"/>
        <v>52</v>
      </c>
      <c r="I366" s="98">
        <f>CLvsLO!H367</f>
        <v>0</v>
      </c>
      <c r="J366" s="98">
        <f t="shared" si="19"/>
        <v>-12.355953</v>
      </c>
      <c r="L366" s="87"/>
      <c r="M366" s="87"/>
      <c r="N366" s="87"/>
      <c r="O366" s="87"/>
      <c r="P366" s="87"/>
    </row>
    <row r="367" spans="2:16" x14ac:dyDescent="0.25">
      <c r="B367" s="87">
        <v>44560000000</v>
      </c>
      <c r="C367" s="87">
        <v>-6.1937385000000003</v>
      </c>
      <c r="D367" s="87">
        <v>-12.365117</v>
      </c>
      <c r="E367" s="87"/>
      <c r="F367" s="87"/>
      <c r="H367" s="98"/>
      <c r="L367" s="87"/>
      <c r="M367" s="87"/>
      <c r="N367" s="87"/>
      <c r="O367" s="87"/>
      <c r="P367" s="87"/>
    </row>
    <row r="368" spans="2:16" x14ac:dyDescent="0.25">
      <c r="B368" s="87">
        <v>44715000000</v>
      </c>
      <c r="C368" s="87">
        <v>-6.1923899999999996</v>
      </c>
      <c r="D368" s="87">
        <v>-11.653079</v>
      </c>
      <c r="E368" s="87"/>
      <c r="F368" s="87"/>
      <c r="L368" s="87"/>
      <c r="M368" s="87"/>
      <c r="N368" s="87"/>
      <c r="O368" s="87"/>
      <c r="P368" s="87"/>
    </row>
    <row r="369" spans="2:16" x14ac:dyDescent="0.25">
      <c r="B369" s="87">
        <v>44870000000</v>
      </c>
      <c r="C369" s="87">
        <v>-6.1916766000000001</v>
      </c>
      <c r="D369" s="87">
        <v>-11.057848</v>
      </c>
      <c r="E369" s="87"/>
      <c r="F369" s="87"/>
      <c r="L369" s="87"/>
      <c r="M369" s="87"/>
      <c r="N369" s="87"/>
      <c r="O369" s="87"/>
      <c r="P369" s="87"/>
    </row>
    <row r="370" spans="2:16" x14ac:dyDescent="0.25">
      <c r="B370" s="87">
        <v>45025000000</v>
      </c>
      <c r="C370" s="87">
        <v>-6.1982641000000003</v>
      </c>
      <c r="D370" s="87">
        <v>-10.463545999999999</v>
      </c>
      <c r="E370" s="87"/>
      <c r="F370" s="87"/>
      <c r="L370" s="87"/>
      <c r="M370" s="87"/>
      <c r="N370" s="87"/>
      <c r="O370" s="87"/>
      <c r="P370" s="87"/>
    </row>
    <row r="371" spans="2:16" x14ac:dyDescent="0.25">
      <c r="B371" s="87">
        <v>45180000000</v>
      </c>
      <c r="C371" s="87">
        <v>-6.2081527999999997</v>
      </c>
      <c r="D371" s="87">
        <v>-9.9000281999999995</v>
      </c>
      <c r="E371" s="87"/>
      <c r="F371" s="87"/>
      <c r="L371" s="87"/>
      <c r="M371" s="87"/>
      <c r="N371" s="87"/>
      <c r="O371" s="87"/>
      <c r="P371" s="87"/>
    </row>
    <row r="372" spans="2:16" x14ac:dyDescent="0.25">
      <c r="B372" s="87">
        <v>45335000000</v>
      </c>
      <c r="C372" s="87">
        <v>-6.2153081999999999</v>
      </c>
      <c r="D372" s="87">
        <v>-9.1393813999999995</v>
      </c>
      <c r="E372" s="87"/>
      <c r="F372" s="87"/>
      <c r="L372" s="87"/>
      <c r="M372" s="87"/>
      <c r="N372" s="87"/>
      <c r="O372" s="87"/>
      <c r="P372" s="87"/>
    </row>
    <row r="373" spans="2:16" x14ac:dyDescent="0.25">
      <c r="B373" s="87">
        <v>45490000000</v>
      </c>
      <c r="C373" s="87">
        <v>-6.2381063000000001</v>
      </c>
      <c r="D373" s="87">
        <v>-8.5626478000000006</v>
      </c>
      <c r="E373" s="87"/>
      <c r="F373" s="87"/>
      <c r="L373" s="87"/>
      <c r="M373" s="87"/>
      <c r="N373" s="87"/>
      <c r="O373" s="87"/>
      <c r="P373" s="87"/>
    </row>
    <row r="374" spans="2:16" x14ac:dyDescent="0.25">
      <c r="B374" s="87">
        <v>45645000000</v>
      </c>
      <c r="C374" s="87">
        <v>-6.2622951999999996</v>
      </c>
      <c r="D374" s="87">
        <v>-8.0376759</v>
      </c>
      <c r="E374" s="87"/>
      <c r="F374" s="87"/>
      <c r="L374" s="87"/>
      <c r="M374" s="87"/>
      <c r="N374" s="87"/>
      <c r="O374" s="87"/>
      <c r="P374" s="87"/>
    </row>
    <row r="375" spans="2:16" x14ac:dyDescent="0.25">
      <c r="B375" s="87">
        <v>45800000000</v>
      </c>
      <c r="C375" s="87">
        <v>-6.3031439999999996</v>
      </c>
      <c r="D375" s="87">
        <v>-7.5429244000000004</v>
      </c>
      <c r="E375" s="87"/>
      <c r="F375" s="87"/>
      <c r="L375" s="87"/>
      <c r="M375" s="87"/>
      <c r="N375" s="87"/>
      <c r="O375" s="87"/>
      <c r="P375" s="87"/>
    </row>
    <row r="376" spans="2:16" x14ac:dyDescent="0.25">
      <c r="B376" s="87">
        <v>45955000000</v>
      </c>
      <c r="C376" s="87">
        <v>-6.3512034000000002</v>
      </c>
      <c r="D376" s="87">
        <v>-7.2024112000000002</v>
      </c>
      <c r="E376" s="87"/>
      <c r="F376" s="87"/>
      <c r="L376" s="87"/>
      <c r="M376" s="87"/>
      <c r="N376" s="87"/>
      <c r="O376" s="87"/>
      <c r="P376" s="87"/>
    </row>
    <row r="377" spans="2:16" x14ac:dyDescent="0.25">
      <c r="B377" s="87">
        <v>46110000000</v>
      </c>
      <c r="C377" s="87">
        <v>-6.4018873999999997</v>
      </c>
      <c r="D377" s="87">
        <v>-7.0543326999999998</v>
      </c>
      <c r="E377" s="87"/>
      <c r="F377" s="87"/>
      <c r="L377" s="87"/>
      <c r="M377" s="87"/>
      <c r="N377" s="87"/>
      <c r="O377" s="87"/>
      <c r="P377" s="87"/>
    </row>
    <row r="378" spans="2:16" x14ac:dyDescent="0.25">
      <c r="B378" s="87">
        <v>46265000000</v>
      </c>
      <c r="C378" s="87">
        <v>-6.4669185000000002</v>
      </c>
      <c r="D378" s="87">
        <v>-6.9839950000000002</v>
      </c>
      <c r="E378" s="87"/>
      <c r="F378" s="87"/>
      <c r="L378" s="87"/>
      <c r="M378" s="87"/>
      <c r="N378" s="87"/>
      <c r="O378" s="87"/>
      <c r="P378" s="87"/>
    </row>
    <row r="379" spans="2:16" x14ac:dyDescent="0.25">
      <c r="B379" s="87">
        <v>46420000000</v>
      </c>
      <c r="C379" s="87">
        <v>-7.0322699999999996</v>
      </c>
      <c r="D379" s="87">
        <v>-7.1158780999999998</v>
      </c>
      <c r="E379" s="87"/>
      <c r="F379" s="87"/>
      <c r="L379" s="87"/>
      <c r="M379" s="87"/>
      <c r="N379" s="87"/>
      <c r="O379" s="87"/>
      <c r="P379" s="87"/>
    </row>
    <row r="380" spans="2:16" x14ac:dyDescent="0.25">
      <c r="B380" s="87">
        <v>46575000000</v>
      </c>
      <c r="C380" s="87">
        <v>-7.0052104000000002</v>
      </c>
      <c r="D380" s="87">
        <v>-7.2016853999999997</v>
      </c>
      <c r="E380" s="87"/>
      <c r="F380" s="87"/>
      <c r="L380" s="87"/>
      <c r="M380" s="87"/>
      <c r="N380" s="87"/>
      <c r="O380" s="87"/>
      <c r="P380" s="87"/>
    </row>
    <row r="381" spans="2:16" x14ac:dyDescent="0.25">
      <c r="B381" s="87">
        <v>46730000000</v>
      </c>
      <c r="C381" s="87">
        <v>-6.9919871999999996</v>
      </c>
      <c r="D381" s="87">
        <v>-7.5613536999999997</v>
      </c>
      <c r="E381" s="87"/>
      <c r="F381" s="87"/>
      <c r="L381" s="87"/>
      <c r="M381" s="87"/>
      <c r="N381" s="87"/>
      <c r="O381" s="87"/>
      <c r="P381" s="87"/>
    </row>
    <row r="382" spans="2:16" x14ac:dyDescent="0.25">
      <c r="B382" s="87">
        <v>46885000000</v>
      </c>
      <c r="C382" s="87">
        <v>-7.0282488000000001</v>
      </c>
      <c r="D382" s="87">
        <v>-7.6741409000000003</v>
      </c>
      <c r="E382" s="87"/>
      <c r="F382" s="87"/>
      <c r="L382" s="87"/>
      <c r="M382" s="87"/>
      <c r="N382" s="87"/>
      <c r="O382" s="87"/>
      <c r="P382" s="87"/>
    </row>
    <row r="383" spans="2:16" x14ac:dyDescent="0.25">
      <c r="B383" s="87">
        <v>47040000000</v>
      </c>
      <c r="C383" s="87">
        <v>-7.0604272000000003</v>
      </c>
      <c r="D383" s="87">
        <v>-7.9781722999999998</v>
      </c>
      <c r="E383" s="87"/>
      <c r="F383" s="87"/>
      <c r="L383" s="87"/>
      <c r="M383" s="87"/>
      <c r="N383" s="87"/>
      <c r="O383" s="87"/>
      <c r="P383" s="87"/>
    </row>
    <row r="384" spans="2:16" x14ac:dyDescent="0.25">
      <c r="B384" s="87">
        <v>47195000000</v>
      </c>
      <c r="C384" s="87">
        <v>-7.1114449999999998</v>
      </c>
      <c r="D384" s="87">
        <v>-8.0642928999999999</v>
      </c>
      <c r="E384" s="87"/>
      <c r="F384" s="87"/>
      <c r="L384" s="87"/>
      <c r="M384" s="87"/>
      <c r="N384" s="87"/>
      <c r="O384" s="87"/>
      <c r="P384" s="87"/>
    </row>
    <row r="385" spans="2:16" x14ac:dyDescent="0.25">
      <c r="B385" s="87">
        <v>47350000000</v>
      </c>
      <c r="C385" s="87">
        <v>-7.1657124000000003</v>
      </c>
      <c r="D385" s="87">
        <v>-8.1290730999999994</v>
      </c>
      <c r="E385" s="87"/>
      <c r="F385" s="87"/>
      <c r="L385" s="87"/>
      <c r="M385" s="87"/>
      <c r="N385" s="87"/>
      <c r="O385" s="87"/>
      <c r="P385" s="87"/>
    </row>
    <row r="386" spans="2:16" x14ac:dyDescent="0.25">
      <c r="B386" s="87">
        <v>47505000000</v>
      </c>
      <c r="C386" s="87">
        <v>-7.2259374000000003</v>
      </c>
      <c r="D386" s="87">
        <v>-8.1102848000000005</v>
      </c>
      <c r="E386" s="87"/>
      <c r="F386" s="87"/>
      <c r="L386" s="87"/>
      <c r="M386" s="87"/>
      <c r="N386" s="87"/>
      <c r="O386" s="87"/>
      <c r="P386" s="87"/>
    </row>
    <row r="387" spans="2:16" x14ac:dyDescent="0.25">
      <c r="B387" s="87">
        <v>47660000000</v>
      </c>
      <c r="C387" s="87">
        <v>-7.2953333999999996</v>
      </c>
      <c r="D387" s="87">
        <v>-8.1211243</v>
      </c>
      <c r="E387" s="87"/>
      <c r="F387" s="87"/>
      <c r="L387" s="87"/>
      <c r="M387" s="87"/>
      <c r="N387" s="87"/>
      <c r="O387" s="87"/>
      <c r="P387" s="87"/>
    </row>
    <row r="388" spans="2:16" x14ac:dyDescent="0.25">
      <c r="B388" s="87">
        <v>47815000000</v>
      </c>
      <c r="C388" s="87">
        <v>-7.3602876999999998</v>
      </c>
      <c r="D388" s="87">
        <v>-8.0535230999999996</v>
      </c>
      <c r="E388" s="87"/>
      <c r="F388" s="87"/>
      <c r="L388" s="87"/>
      <c r="M388" s="87"/>
      <c r="N388" s="87"/>
      <c r="O388" s="87"/>
      <c r="P388" s="87"/>
    </row>
    <row r="389" spans="2:16" x14ac:dyDescent="0.25">
      <c r="B389" s="87">
        <v>47970000000</v>
      </c>
      <c r="C389" s="87">
        <v>-7.4088969000000002</v>
      </c>
      <c r="D389" s="87">
        <v>-7.8683719999999999</v>
      </c>
      <c r="E389" s="87"/>
      <c r="F389" s="87"/>
      <c r="L389" s="87"/>
      <c r="M389" s="87"/>
      <c r="N389" s="87"/>
      <c r="O389" s="87"/>
      <c r="P389" s="87"/>
    </row>
    <row r="390" spans="2:16" x14ac:dyDescent="0.25">
      <c r="B390" s="87">
        <v>48125000000</v>
      </c>
      <c r="C390" s="87">
        <v>-7.4469151</v>
      </c>
      <c r="D390" s="87">
        <v>-7.5395187999999997</v>
      </c>
      <c r="E390" s="87"/>
      <c r="F390" s="87"/>
      <c r="L390" s="87"/>
      <c r="M390" s="87"/>
      <c r="N390" s="87"/>
      <c r="O390" s="87"/>
      <c r="P390" s="87"/>
    </row>
    <row r="391" spans="2:16" x14ac:dyDescent="0.25">
      <c r="B391" s="87">
        <v>48280000000</v>
      </c>
      <c r="C391" s="87">
        <v>-7.4734387</v>
      </c>
      <c r="D391" s="87">
        <v>-7.4640054999999998</v>
      </c>
      <c r="E391" s="87"/>
      <c r="F391" s="87"/>
      <c r="L391" s="87"/>
      <c r="M391" s="87"/>
      <c r="N391" s="87"/>
      <c r="O391" s="87"/>
      <c r="P391" s="87"/>
    </row>
    <row r="392" spans="2:16" x14ac:dyDescent="0.25">
      <c r="B392" s="87">
        <v>48435000000</v>
      </c>
      <c r="C392" s="87">
        <v>-7.4937749</v>
      </c>
      <c r="D392" s="87">
        <v>-7.6336265000000001</v>
      </c>
      <c r="E392" s="87"/>
      <c r="F392" s="87"/>
      <c r="L392" s="87"/>
      <c r="M392" s="87"/>
      <c r="N392" s="87"/>
      <c r="O392" s="87"/>
      <c r="P392" s="87"/>
    </row>
    <row r="393" spans="2:16" x14ac:dyDescent="0.25">
      <c r="B393" s="87">
        <v>48590000000</v>
      </c>
      <c r="C393" s="87">
        <v>-7.5122128000000004</v>
      </c>
      <c r="D393" s="87">
        <v>-7.8763084000000001</v>
      </c>
      <c r="E393" s="87"/>
      <c r="F393" s="87"/>
      <c r="L393" s="87"/>
      <c r="M393" s="87"/>
      <c r="N393" s="87"/>
      <c r="O393" s="87"/>
      <c r="P393" s="87"/>
    </row>
    <row r="394" spans="2:16" x14ac:dyDescent="0.25">
      <c r="B394" s="87">
        <v>48745000000</v>
      </c>
      <c r="C394" s="87">
        <v>-7.5304793999999999</v>
      </c>
      <c r="D394" s="87">
        <v>-8.4814644000000001</v>
      </c>
      <c r="E394" s="87"/>
      <c r="F394" s="87"/>
      <c r="L394" s="87"/>
      <c r="M394" s="87"/>
      <c r="N394" s="87"/>
      <c r="O394" s="87"/>
      <c r="P394" s="87"/>
    </row>
    <row r="395" spans="2:16" x14ac:dyDescent="0.25">
      <c r="B395" s="87">
        <v>48900000000</v>
      </c>
      <c r="C395" s="87">
        <v>-7.5437817999999996</v>
      </c>
      <c r="D395" s="87">
        <v>-8.9151410999999996</v>
      </c>
      <c r="E395" s="87"/>
      <c r="F395" s="87"/>
      <c r="L395" s="87"/>
      <c r="M395" s="87"/>
      <c r="N395" s="87"/>
      <c r="O395" s="87"/>
      <c r="P395" s="87"/>
    </row>
    <row r="396" spans="2:16" x14ac:dyDescent="0.25">
      <c r="B396" s="87">
        <v>49055000000</v>
      </c>
      <c r="C396" s="87">
        <v>-7.5723475999999996</v>
      </c>
      <c r="D396" s="87">
        <v>-9.7319250000000004</v>
      </c>
      <c r="E396" s="87"/>
      <c r="F396" s="87"/>
      <c r="L396" s="87"/>
      <c r="M396" s="87"/>
      <c r="N396" s="87"/>
      <c r="O396" s="87"/>
      <c r="P396" s="87"/>
    </row>
    <row r="397" spans="2:16" x14ac:dyDescent="0.25">
      <c r="B397" s="87">
        <v>49210000000</v>
      </c>
      <c r="C397" s="87">
        <v>-7.5953555000000001</v>
      </c>
      <c r="D397" s="87">
        <v>-10.662283</v>
      </c>
      <c r="E397" s="87"/>
      <c r="F397" s="87"/>
      <c r="L397" s="87"/>
      <c r="M397" s="87"/>
      <c r="N397" s="87"/>
      <c r="O397" s="87"/>
      <c r="P397" s="87"/>
    </row>
    <row r="398" spans="2:16" x14ac:dyDescent="0.25">
      <c r="B398" s="87">
        <v>49365000000</v>
      </c>
      <c r="C398" s="87">
        <v>-7.6242728</v>
      </c>
      <c r="D398" s="87">
        <v>-12.082525</v>
      </c>
      <c r="E398" s="87"/>
      <c r="F398" s="87"/>
      <c r="L398" s="87"/>
      <c r="M398" s="87"/>
      <c r="N398" s="87"/>
      <c r="O398" s="87"/>
      <c r="P398" s="87"/>
    </row>
    <row r="399" spans="2:16" x14ac:dyDescent="0.25">
      <c r="B399" s="87">
        <v>49520000000</v>
      </c>
      <c r="C399" s="87">
        <v>-7.6518354000000004</v>
      </c>
      <c r="D399" s="87">
        <v>-14.569812000000001</v>
      </c>
      <c r="E399" s="87"/>
      <c r="F399" s="87"/>
      <c r="L399" s="87"/>
      <c r="M399" s="87"/>
      <c r="N399" s="87"/>
      <c r="O399" s="87"/>
      <c r="P399" s="87"/>
    </row>
    <row r="400" spans="2:16" x14ac:dyDescent="0.25">
      <c r="B400" s="87">
        <v>49675000000</v>
      </c>
      <c r="C400" s="87">
        <v>-7.6568274000000001</v>
      </c>
      <c r="D400" s="87">
        <v>-17.087208</v>
      </c>
      <c r="E400" s="87"/>
      <c r="F400" s="87"/>
      <c r="L400" s="87"/>
      <c r="M400" s="87"/>
      <c r="N400" s="87"/>
      <c r="O400" s="87"/>
      <c r="P400" s="87"/>
    </row>
    <row r="401" spans="2:16" x14ac:dyDescent="0.25">
      <c r="B401" s="87">
        <v>49830000000</v>
      </c>
      <c r="C401" s="87">
        <v>-7.6659516999999999</v>
      </c>
      <c r="D401" s="87">
        <v>-19.385786</v>
      </c>
      <c r="E401" s="87"/>
      <c r="F401" s="87"/>
      <c r="L401" s="87"/>
      <c r="M401" s="87"/>
      <c r="N401" s="87"/>
      <c r="O401" s="87"/>
      <c r="P401" s="87"/>
    </row>
    <row r="402" spans="2:16" x14ac:dyDescent="0.25">
      <c r="B402" s="87">
        <v>49985000000</v>
      </c>
      <c r="C402" s="87">
        <v>-7.6671638</v>
      </c>
      <c r="D402" s="87">
        <v>-19.577950999999999</v>
      </c>
      <c r="E402" s="87"/>
      <c r="F402" s="87"/>
      <c r="L402" s="87"/>
      <c r="M402" s="87"/>
      <c r="N402" s="87"/>
      <c r="O402" s="87"/>
      <c r="P402" s="87"/>
    </row>
    <row r="403" spans="2:16" x14ac:dyDescent="0.25">
      <c r="B403" s="87">
        <v>50140000000</v>
      </c>
      <c r="C403" s="87">
        <v>-7.6462234999999996</v>
      </c>
      <c r="D403" s="87">
        <v>-17.056324</v>
      </c>
      <c r="E403" s="87"/>
      <c r="F403" s="87"/>
      <c r="L403" s="87"/>
      <c r="M403" s="87"/>
      <c r="N403" s="87"/>
      <c r="O403" s="87"/>
      <c r="P403" s="87"/>
    </row>
    <row r="404" spans="2:16" x14ac:dyDescent="0.25">
      <c r="B404" s="87">
        <v>50295000000</v>
      </c>
      <c r="C404" s="87">
        <v>-7.6290312</v>
      </c>
      <c r="D404" s="87">
        <v>-13.656103999999999</v>
      </c>
      <c r="E404" s="87"/>
      <c r="F404" s="87"/>
      <c r="L404" s="87"/>
      <c r="M404" s="87"/>
      <c r="N404" s="87"/>
      <c r="O404" s="87"/>
      <c r="P404" s="87"/>
    </row>
    <row r="405" spans="2:16" x14ac:dyDescent="0.25">
      <c r="B405" s="87">
        <v>50450000000</v>
      </c>
      <c r="C405" s="87">
        <v>-7.6094493999999999</v>
      </c>
      <c r="D405" s="87">
        <v>-12.139524</v>
      </c>
      <c r="E405" s="87"/>
      <c r="F405" s="87"/>
      <c r="L405" s="87"/>
      <c r="M405" s="87"/>
      <c r="N405" s="87"/>
      <c r="O405" s="87"/>
      <c r="P405" s="87"/>
    </row>
    <row r="406" spans="2:16" x14ac:dyDescent="0.25">
      <c r="B406" s="87">
        <v>50605000000</v>
      </c>
      <c r="C406" s="87">
        <v>-7.5833344</v>
      </c>
      <c r="D406" s="87">
        <v>-11.521026000000001</v>
      </c>
      <c r="E406" s="87"/>
      <c r="F406" s="87"/>
      <c r="L406" s="87"/>
      <c r="M406" s="87"/>
      <c r="N406" s="87"/>
      <c r="O406" s="87"/>
      <c r="P406" s="87"/>
    </row>
    <row r="407" spans="2:16" x14ac:dyDescent="0.25">
      <c r="B407" s="87">
        <v>50760000000</v>
      </c>
      <c r="C407" s="87">
        <v>-7.5732803000000004</v>
      </c>
      <c r="D407" s="87">
        <v>-10.928219</v>
      </c>
      <c r="E407" s="87"/>
      <c r="F407" s="87"/>
      <c r="L407" s="87"/>
      <c r="M407" s="87"/>
      <c r="N407" s="87"/>
      <c r="O407" s="87"/>
      <c r="P407" s="87"/>
    </row>
    <row r="408" spans="2:16" x14ac:dyDescent="0.25">
      <c r="B408" s="87">
        <v>50915000000</v>
      </c>
      <c r="C408" s="87">
        <v>-7.5722556000000001</v>
      </c>
      <c r="D408" s="87">
        <v>-10.228398</v>
      </c>
      <c r="E408" s="87"/>
      <c r="F408" s="87"/>
      <c r="L408" s="87"/>
      <c r="M408" s="87"/>
      <c r="N408" s="87"/>
      <c r="O408" s="87"/>
      <c r="P408" s="87"/>
    </row>
    <row r="409" spans="2:16" x14ac:dyDescent="0.25">
      <c r="B409" s="87">
        <v>51070000000</v>
      </c>
      <c r="C409" s="87">
        <v>-7.5760259999999997</v>
      </c>
      <c r="D409" s="87">
        <v>-9.5642347000000001</v>
      </c>
      <c r="E409" s="87"/>
      <c r="F409" s="87"/>
      <c r="L409" s="87"/>
      <c r="M409" s="87"/>
      <c r="N409" s="87"/>
      <c r="O409" s="87"/>
      <c r="P409" s="87"/>
    </row>
    <row r="410" spans="2:16" x14ac:dyDescent="0.25">
      <c r="B410" s="87">
        <v>51225000000</v>
      </c>
      <c r="C410" s="87">
        <v>-7.5952897000000004</v>
      </c>
      <c r="D410" s="87">
        <v>-8.9263449000000001</v>
      </c>
      <c r="E410" s="87"/>
      <c r="F410" s="87"/>
      <c r="L410" s="87"/>
      <c r="M410" s="87"/>
      <c r="N410" s="87"/>
      <c r="O410" s="87"/>
      <c r="P410" s="87"/>
    </row>
    <row r="411" spans="2:16" x14ac:dyDescent="0.25">
      <c r="B411" s="87">
        <v>51380000000</v>
      </c>
      <c r="C411" s="87">
        <v>-7.6177511000000004</v>
      </c>
      <c r="D411" s="87">
        <v>-8.6370381999999992</v>
      </c>
      <c r="E411" s="87"/>
      <c r="F411" s="87"/>
      <c r="L411" s="87"/>
      <c r="M411" s="87"/>
      <c r="N411" s="87"/>
      <c r="O411" s="87"/>
      <c r="P411" s="87"/>
    </row>
    <row r="412" spans="2:16" x14ac:dyDescent="0.25">
      <c r="B412" s="87">
        <v>51535000000</v>
      </c>
      <c r="C412" s="87">
        <v>-7.6545486</v>
      </c>
      <c r="D412" s="87">
        <v>-8.1258458999999998</v>
      </c>
      <c r="E412" s="87"/>
      <c r="F412" s="87"/>
      <c r="L412" s="87"/>
      <c r="M412" s="87"/>
      <c r="N412" s="87"/>
      <c r="O412" s="87"/>
      <c r="P412" s="87"/>
    </row>
    <row r="413" spans="2:16" x14ac:dyDescent="0.25">
      <c r="B413" s="87">
        <v>51690000000</v>
      </c>
      <c r="C413" s="87">
        <v>-7.7181296000000001</v>
      </c>
      <c r="D413" s="87">
        <v>-7.8991727999999997</v>
      </c>
      <c r="E413" s="87"/>
      <c r="F413" s="87"/>
      <c r="L413" s="87"/>
      <c r="M413" s="87"/>
      <c r="N413" s="87"/>
      <c r="O413" s="87"/>
      <c r="P413" s="87"/>
    </row>
    <row r="414" spans="2:16" x14ac:dyDescent="0.25">
      <c r="B414" s="87">
        <v>51845000000</v>
      </c>
      <c r="C414" s="87">
        <v>-7.8035226</v>
      </c>
      <c r="D414" s="87">
        <v>-7.6355247000000004</v>
      </c>
      <c r="E414" s="87"/>
      <c r="F414" s="87"/>
      <c r="L414" s="87"/>
      <c r="M414" s="87"/>
      <c r="N414" s="87"/>
      <c r="O414" s="87"/>
      <c r="P414" s="87"/>
    </row>
    <row r="415" spans="2:16" x14ac:dyDescent="0.25">
      <c r="B415" s="87">
        <v>52000000000</v>
      </c>
      <c r="C415" s="87">
        <v>-7.8960438000000002</v>
      </c>
      <c r="D415" s="87">
        <v>-7.4428023999999997</v>
      </c>
      <c r="E415" s="87"/>
      <c r="F415" s="87"/>
      <c r="L415" s="87"/>
      <c r="M415" s="87"/>
      <c r="N415" s="87"/>
      <c r="O415" s="87"/>
      <c r="P415" s="87"/>
    </row>
    <row r="416" spans="2:16" x14ac:dyDescent="0.25">
      <c r="B416" s="87">
        <v>27850000000</v>
      </c>
      <c r="C416" s="87">
        <v>-7.9814094999999998</v>
      </c>
      <c r="D416" s="87">
        <v>-5.5188798999999999</v>
      </c>
      <c r="E416" s="87"/>
      <c r="F416" s="87"/>
      <c r="L416" s="87"/>
      <c r="M416" s="87"/>
      <c r="N416" s="87"/>
      <c r="O416" s="87"/>
      <c r="P416" s="87"/>
    </row>
    <row r="417" spans="2:16" x14ac:dyDescent="0.25">
      <c r="B417" s="87">
        <v>28000000000</v>
      </c>
      <c r="C417" s="87">
        <v>-8.0688820000000003</v>
      </c>
      <c r="D417" s="87">
        <v>-5.3836627000000004</v>
      </c>
      <c r="E417" s="87"/>
      <c r="F417" s="87"/>
      <c r="L417" s="87"/>
      <c r="M417" s="87"/>
      <c r="N417" s="87"/>
      <c r="O417" s="87"/>
      <c r="P417" s="87"/>
    </row>
    <row r="418" spans="2:16" x14ac:dyDescent="0.25">
      <c r="B418" s="87">
        <v>28150000000</v>
      </c>
      <c r="C418" s="87">
        <v>-8.1680945999999999</v>
      </c>
      <c r="D418" s="87">
        <v>-5.0967832</v>
      </c>
      <c r="E418" s="87"/>
      <c r="F418" s="87"/>
      <c r="L418" s="87"/>
      <c r="M418" s="87"/>
      <c r="N418" s="87"/>
      <c r="O418" s="87"/>
      <c r="P418" s="87"/>
    </row>
    <row r="419" spans="2:16" x14ac:dyDescent="0.25">
      <c r="B419" s="87">
        <v>28300000000</v>
      </c>
      <c r="C419" s="87">
        <v>-8.2680187000000007</v>
      </c>
      <c r="D419" s="87">
        <v>-4.9855466000000002</v>
      </c>
      <c r="E419" s="87"/>
      <c r="F419" s="87"/>
      <c r="L419" s="87"/>
      <c r="M419" s="87"/>
      <c r="N419" s="87"/>
      <c r="O419" s="87"/>
      <c r="P419" s="87"/>
    </row>
    <row r="420" spans="2:16" x14ac:dyDescent="0.25">
      <c r="B420" s="87">
        <v>28450000000</v>
      </c>
      <c r="C420" s="87">
        <v>-8.3542137000000007</v>
      </c>
      <c r="D420" s="87">
        <v>-4.8178333999999996</v>
      </c>
      <c r="E420" s="87"/>
      <c r="F420" s="87"/>
      <c r="L420" s="87"/>
      <c r="M420" s="87"/>
      <c r="N420" s="87"/>
      <c r="O420" s="87"/>
      <c r="P420" s="87"/>
    </row>
    <row r="421" spans="2:16" x14ac:dyDescent="0.25">
      <c r="B421" s="87">
        <v>28600000000</v>
      </c>
      <c r="C421" s="87">
        <v>-8.4320296999999993</v>
      </c>
      <c r="D421" s="87">
        <v>-4.6671814999999999</v>
      </c>
      <c r="E421" s="87"/>
      <c r="F421" s="87"/>
      <c r="L421" s="87"/>
      <c r="M421" s="87"/>
      <c r="N421" s="87"/>
      <c r="O421" s="87"/>
      <c r="P421" s="87"/>
    </row>
    <row r="422" spans="2:16" x14ac:dyDescent="0.25">
      <c r="B422" s="87">
        <v>28750000000</v>
      </c>
      <c r="C422" s="87">
        <v>-8.4992713999999996</v>
      </c>
      <c r="D422" s="87">
        <v>-4.5535731000000004</v>
      </c>
      <c r="E422" s="87"/>
      <c r="F422" s="87"/>
      <c r="L422" s="87"/>
      <c r="M422" s="87"/>
      <c r="N422" s="87"/>
      <c r="O422" s="87"/>
      <c r="P422" s="87"/>
    </row>
    <row r="423" spans="2:16" x14ac:dyDescent="0.25">
      <c r="B423" s="87">
        <v>28900000000</v>
      </c>
      <c r="C423" s="87">
        <v>-8.5806503000000003</v>
      </c>
      <c r="D423" s="87">
        <v>-4.464067</v>
      </c>
      <c r="E423" s="87"/>
      <c r="F423" s="87"/>
      <c r="L423" s="87"/>
      <c r="M423" s="87"/>
      <c r="N423" s="87"/>
      <c r="O423" s="87"/>
      <c r="P423" s="87"/>
    </row>
    <row r="424" spans="2:16" x14ac:dyDescent="0.25">
      <c r="B424" s="87">
        <v>29050000000</v>
      </c>
      <c r="C424" s="87">
        <v>-8.6616745000000002</v>
      </c>
      <c r="D424" s="87">
        <v>-4.4033895000000003</v>
      </c>
      <c r="E424" s="87"/>
      <c r="F424" s="87"/>
      <c r="L424" s="87"/>
      <c r="M424" s="87"/>
      <c r="N424" s="87"/>
      <c r="O424" s="87"/>
      <c r="P424" s="87"/>
    </row>
    <row r="425" spans="2:16" x14ac:dyDescent="0.25">
      <c r="B425" s="87">
        <v>29200000000</v>
      </c>
      <c r="C425" s="87">
        <v>-8.7310084999999997</v>
      </c>
      <c r="D425" s="87">
        <v>-4.3232884</v>
      </c>
      <c r="L425" s="87"/>
      <c r="M425" s="87"/>
      <c r="N425" s="87"/>
      <c r="O425" s="87"/>
      <c r="P425" s="87"/>
    </row>
    <row r="426" spans="2:16" x14ac:dyDescent="0.25">
      <c r="B426" s="87">
        <v>29350000000</v>
      </c>
      <c r="C426" s="87">
        <v>-8.7943268000000003</v>
      </c>
      <c r="D426" s="87">
        <v>-4.3466000999999999</v>
      </c>
      <c r="L426" s="87"/>
      <c r="M426" s="87"/>
      <c r="N426" s="87"/>
      <c r="O426" s="87"/>
      <c r="P426" s="87"/>
    </row>
    <row r="427" spans="2:16" x14ac:dyDescent="0.25">
      <c r="B427" s="87">
        <v>29500000000</v>
      </c>
      <c r="C427" s="87">
        <v>-8.8542661999999996</v>
      </c>
      <c r="D427" s="87">
        <v>-4.2846222000000003</v>
      </c>
      <c r="L427" s="87"/>
      <c r="M427" s="87"/>
      <c r="N427" s="87"/>
      <c r="O427" s="87"/>
      <c r="P427" s="87"/>
    </row>
    <row r="428" spans="2:16" x14ac:dyDescent="0.25">
      <c r="B428" s="87">
        <v>29650000000</v>
      </c>
      <c r="C428" s="87">
        <v>-8.8944063</v>
      </c>
      <c r="D428" s="87">
        <v>-4.3014288000000001</v>
      </c>
      <c r="L428" s="87"/>
      <c r="M428" s="87"/>
      <c r="N428" s="87"/>
      <c r="O428" s="87"/>
      <c r="P428" s="87"/>
    </row>
    <row r="429" spans="2:16" x14ac:dyDescent="0.25">
      <c r="B429" s="87">
        <v>29800000000</v>
      </c>
      <c r="C429" s="87">
        <v>-8.9362992999999999</v>
      </c>
      <c r="D429" s="87">
        <v>-4.3402405000000002</v>
      </c>
      <c r="L429" s="87"/>
      <c r="M429" s="87"/>
      <c r="N429" s="87"/>
      <c r="O429" s="87"/>
      <c r="P429" s="87"/>
    </row>
    <row r="430" spans="2:16" x14ac:dyDescent="0.25">
      <c r="B430" s="87">
        <v>29950000000</v>
      </c>
      <c r="C430" s="87">
        <v>-9.0181246000000002</v>
      </c>
      <c r="D430" s="87">
        <v>-4.3171239000000003</v>
      </c>
      <c r="L430" s="87"/>
      <c r="M430" s="87"/>
      <c r="N430" s="87"/>
      <c r="O430" s="87"/>
      <c r="P430" s="87"/>
    </row>
    <row r="431" spans="2:16" x14ac:dyDescent="0.25">
      <c r="B431" s="87">
        <v>30100000000</v>
      </c>
      <c r="C431" s="87">
        <v>-9.0997553</v>
      </c>
      <c r="D431" s="87">
        <v>-4.2721099999999996</v>
      </c>
      <c r="L431" s="87"/>
      <c r="M431" s="87"/>
      <c r="N431" s="87"/>
      <c r="O431" s="87"/>
      <c r="P431" s="87"/>
    </row>
    <row r="432" spans="2:16" x14ac:dyDescent="0.25">
      <c r="B432" s="87">
        <v>30250000000</v>
      </c>
      <c r="C432" s="87">
        <v>-9.1583748000000007</v>
      </c>
      <c r="D432" s="87">
        <v>-4.2818054999999999</v>
      </c>
      <c r="L432" s="87"/>
      <c r="M432" s="87"/>
      <c r="N432" s="87"/>
      <c r="O432" s="87"/>
      <c r="P432" s="87"/>
    </row>
    <row r="433" spans="2:16" x14ac:dyDescent="0.25">
      <c r="B433" s="87">
        <v>30400000000</v>
      </c>
      <c r="C433" s="87">
        <v>-9.2012329000000008</v>
      </c>
      <c r="D433" s="87">
        <v>-4.1859231000000001</v>
      </c>
      <c r="L433" s="87"/>
      <c r="M433" s="87"/>
      <c r="N433" s="87"/>
      <c r="O433" s="87"/>
      <c r="P433" s="87"/>
    </row>
    <row r="434" spans="2:16" x14ac:dyDescent="0.25">
      <c r="B434" s="87">
        <v>30550000000</v>
      </c>
      <c r="C434" s="87">
        <v>-9.2190703999999997</v>
      </c>
      <c r="D434" s="87">
        <v>-4.1828380000000003</v>
      </c>
      <c r="L434" s="87"/>
      <c r="M434" s="87"/>
      <c r="N434" s="87"/>
      <c r="O434" s="87"/>
      <c r="P434" s="87"/>
    </row>
    <row r="435" spans="2:16" x14ac:dyDescent="0.25">
      <c r="B435" s="87">
        <v>30700000000</v>
      </c>
      <c r="C435" s="87">
        <v>-9.2241335000000007</v>
      </c>
      <c r="D435" s="87">
        <v>-4.1916355999999997</v>
      </c>
      <c r="L435" s="87"/>
      <c r="M435" s="87"/>
      <c r="N435" s="87"/>
      <c r="O435" s="87"/>
      <c r="P435" s="87"/>
    </row>
    <row r="436" spans="2:16" x14ac:dyDescent="0.25">
      <c r="B436" s="87">
        <v>30850000000</v>
      </c>
      <c r="C436" s="87">
        <v>-9.2239360999999995</v>
      </c>
      <c r="D436" s="87">
        <v>-4.1812601000000003</v>
      </c>
      <c r="L436" s="87"/>
      <c r="M436" s="87"/>
      <c r="N436" s="87"/>
      <c r="O436" s="87"/>
      <c r="P436" s="87"/>
    </row>
    <row r="437" spans="2:16" x14ac:dyDescent="0.25">
      <c r="B437" s="87">
        <v>31000000000</v>
      </c>
      <c r="C437" s="87">
        <v>-9.1774549000000007</v>
      </c>
      <c r="D437" s="87">
        <v>-4.1974735000000001</v>
      </c>
      <c r="L437" s="87"/>
      <c r="M437" s="87"/>
      <c r="N437" s="87"/>
      <c r="O437" s="87"/>
      <c r="P437" s="87"/>
    </row>
    <row r="438" spans="2:16" x14ac:dyDescent="0.25">
      <c r="B438" s="87">
        <v>31150000000</v>
      </c>
      <c r="C438" s="87">
        <v>-9.1220446000000006</v>
      </c>
      <c r="D438" s="87">
        <v>-4.3216824999999996</v>
      </c>
      <c r="L438" s="87"/>
      <c r="M438" s="87"/>
      <c r="N438" s="87"/>
      <c r="O438" s="87"/>
      <c r="P438" s="87"/>
    </row>
    <row r="439" spans="2:16" x14ac:dyDescent="0.25">
      <c r="B439" s="87">
        <v>31300000000</v>
      </c>
      <c r="C439" s="87">
        <v>-9.0699424999999998</v>
      </c>
      <c r="D439" s="87">
        <v>-4.3003473000000003</v>
      </c>
      <c r="L439" s="87"/>
      <c r="M439" s="87"/>
      <c r="N439" s="87"/>
      <c r="O439" s="87"/>
      <c r="P439" s="87"/>
    </row>
    <row r="440" spans="2:16" x14ac:dyDescent="0.25">
      <c r="B440" s="87">
        <v>31450000000</v>
      </c>
      <c r="C440" s="87">
        <v>-9.0278969</v>
      </c>
      <c r="D440" s="87">
        <v>-4.3504456999999999</v>
      </c>
      <c r="L440" s="87"/>
      <c r="M440" s="87"/>
      <c r="N440" s="87"/>
      <c r="O440" s="87"/>
      <c r="P440" s="87"/>
    </row>
    <row r="441" spans="2:16" x14ac:dyDescent="0.25">
      <c r="B441" s="87">
        <v>31600000000</v>
      </c>
      <c r="C441" s="87">
        <v>-9.0001221000000005</v>
      </c>
      <c r="D441" s="87">
        <v>-4.3878803</v>
      </c>
      <c r="L441" s="87"/>
      <c r="M441" s="87"/>
      <c r="N441" s="87"/>
      <c r="O441" s="87"/>
      <c r="P441" s="87"/>
    </row>
    <row r="442" spans="2:16" x14ac:dyDescent="0.25">
      <c r="B442" s="87">
        <v>31750000000</v>
      </c>
      <c r="C442" s="87">
        <v>-8.9845457</v>
      </c>
      <c r="D442" s="87">
        <v>-4.4472451</v>
      </c>
      <c r="L442" s="87"/>
      <c r="M442" s="87"/>
      <c r="N442" s="87"/>
      <c r="O442" s="87"/>
      <c r="P442" s="87"/>
    </row>
    <row r="443" spans="2:16" x14ac:dyDescent="0.25">
      <c r="B443" s="87">
        <v>31900000000</v>
      </c>
      <c r="C443" s="87">
        <v>-8.9582043000000002</v>
      </c>
      <c r="D443" s="87">
        <v>-4.4762925999999998</v>
      </c>
      <c r="L443" s="87"/>
      <c r="M443" s="87"/>
      <c r="N443" s="87"/>
      <c r="O443" s="87"/>
      <c r="P443" s="87"/>
    </row>
    <row r="444" spans="2:16" x14ac:dyDescent="0.25">
      <c r="B444" s="87">
        <v>32050000000</v>
      </c>
      <c r="C444" s="87">
        <v>-8.9224586000000006</v>
      </c>
      <c r="D444" s="87">
        <v>-4.6022676999999996</v>
      </c>
      <c r="L444" s="87"/>
      <c r="M444" s="87"/>
      <c r="N444" s="87"/>
      <c r="O444" s="87"/>
      <c r="P444" s="87"/>
    </row>
    <row r="445" spans="2:16" x14ac:dyDescent="0.25">
      <c r="B445" s="87">
        <v>32200000000</v>
      </c>
      <c r="C445" s="87">
        <v>-8.8890743000000008</v>
      </c>
      <c r="D445" s="87">
        <v>-4.7201842999999997</v>
      </c>
      <c r="L445" s="87"/>
      <c r="M445" s="87"/>
      <c r="N445" s="87"/>
      <c r="O445" s="87"/>
      <c r="P445" s="87"/>
    </row>
    <row r="446" spans="2:16" x14ac:dyDescent="0.25">
      <c r="B446" s="87">
        <v>32350000000</v>
      </c>
      <c r="C446" s="87">
        <v>-8.8499841999999997</v>
      </c>
      <c r="D446" s="87">
        <v>-4.8323983999999998</v>
      </c>
      <c r="L446" s="87"/>
      <c r="M446" s="87"/>
      <c r="N446" s="87"/>
      <c r="O446" s="87"/>
      <c r="P446" s="87"/>
    </row>
    <row r="447" spans="2:16" x14ac:dyDescent="0.25">
      <c r="B447" s="87">
        <v>32500000000</v>
      </c>
      <c r="C447" s="87">
        <v>-8.8038673000000003</v>
      </c>
      <c r="D447" s="87">
        <v>-4.9722818999999996</v>
      </c>
      <c r="L447" s="87"/>
      <c r="M447" s="87"/>
      <c r="N447" s="87"/>
      <c r="O447" s="87"/>
      <c r="P447" s="87"/>
    </row>
    <row r="448" spans="2:16" x14ac:dyDescent="0.25">
      <c r="B448" s="87">
        <v>32650000000</v>
      </c>
      <c r="C448" s="87">
        <v>-8.7580471000000006</v>
      </c>
      <c r="D448" s="87">
        <v>-5.1347661000000002</v>
      </c>
      <c r="L448" s="87"/>
      <c r="M448" s="87"/>
      <c r="N448" s="87"/>
      <c r="O448" s="87"/>
      <c r="P448" s="87"/>
    </row>
    <row r="449" spans="2:16" x14ac:dyDescent="0.25">
      <c r="B449" s="87">
        <v>32800000000</v>
      </c>
      <c r="C449" s="87">
        <v>-8.7201804999999997</v>
      </c>
      <c r="D449" s="87">
        <v>-5.1871065999999999</v>
      </c>
      <c r="L449" s="87"/>
      <c r="M449" s="87"/>
      <c r="N449" s="87"/>
      <c r="O449" s="87"/>
      <c r="P449" s="87"/>
    </row>
    <row r="450" spans="2:16" x14ac:dyDescent="0.25">
      <c r="B450" s="87">
        <v>32950000000</v>
      </c>
      <c r="C450" s="87">
        <v>-8.6981324999999998</v>
      </c>
      <c r="D450" s="87">
        <v>-5.3554162999999999</v>
      </c>
      <c r="L450" s="87"/>
      <c r="M450" s="87"/>
      <c r="N450" s="87"/>
      <c r="O450" s="87"/>
      <c r="P450" s="87"/>
    </row>
    <row r="451" spans="2:16" x14ac:dyDescent="0.25">
      <c r="B451" s="87">
        <v>33100000000</v>
      </c>
      <c r="C451" s="87">
        <v>-8.6878004000000004</v>
      </c>
      <c r="D451" s="87">
        <v>-5.4593100999999997</v>
      </c>
      <c r="L451" s="87"/>
      <c r="M451" s="87"/>
      <c r="N451" s="87"/>
      <c r="O451" s="87"/>
      <c r="P451" s="87"/>
    </row>
    <row r="452" spans="2:16" x14ac:dyDescent="0.25">
      <c r="B452" s="87">
        <v>33250000000</v>
      </c>
      <c r="C452" s="87">
        <v>-8.7011509</v>
      </c>
      <c r="D452" s="87">
        <v>-5.4700502999999996</v>
      </c>
      <c r="L452" s="87"/>
      <c r="M452" s="87"/>
      <c r="N452" s="87"/>
      <c r="O452" s="87"/>
      <c r="P452" s="87"/>
    </row>
    <row r="453" spans="2:16" x14ac:dyDescent="0.25">
      <c r="B453" s="87">
        <v>33400000000</v>
      </c>
      <c r="C453" s="87">
        <v>-8.7420816000000006</v>
      </c>
      <c r="D453" s="87">
        <v>-5.2591190000000001</v>
      </c>
      <c r="L453" s="87"/>
      <c r="M453" s="87"/>
      <c r="N453" s="87"/>
      <c r="O453" s="87"/>
      <c r="P453" s="87"/>
    </row>
    <row r="454" spans="2:16" x14ac:dyDescent="0.25">
      <c r="B454" s="87">
        <v>33550000000</v>
      </c>
      <c r="C454" s="87">
        <v>-8.8356504000000005</v>
      </c>
      <c r="D454" s="87">
        <v>-5.0861773000000001</v>
      </c>
      <c r="L454" s="87"/>
      <c r="M454" s="87"/>
      <c r="N454" s="87"/>
      <c r="O454" s="87"/>
      <c r="P454" s="87"/>
    </row>
    <row r="455" spans="2:16" x14ac:dyDescent="0.25">
      <c r="B455" s="87">
        <v>33700000000</v>
      </c>
      <c r="C455" s="87">
        <v>-8.9430665999999999</v>
      </c>
      <c r="D455" s="87">
        <v>-4.8604979999999998</v>
      </c>
      <c r="L455" s="87"/>
      <c r="M455" s="87"/>
      <c r="N455" s="87"/>
      <c r="O455" s="87"/>
      <c r="P455" s="87"/>
    </row>
    <row r="456" spans="2:16" x14ac:dyDescent="0.25">
      <c r="B456" s="87">
        <v>33850000000</v>
      </c>
      <c r="C456" s="87">
        <v>-9.0941352999999996</v>
      </c>
      <c r="D456" s="87">
        <v>-4.6779218</v>
      </c>
      <c r="L456" s="87"/>
      <c r="M456" s="87"/>
      <c r="N456" s="87"/>
      <c r="O456" s="87"/>
      <c r="P456" s="87"/>
    </row>
    <row r="457" spans="2:16" x14ac:dyDescent="0.25">
      <c r="B457" s="87">
        <v>34000000000</v>
      </c>
      <c r="C457" s="87">
        <v>-9.2524776000000006</v>
      </c>
      <c r="D457" s="87">
        <v>-4.5664654000000002</v>
      </c>
      <c r="L457" s="87"/>
      <c r="M457" s="87"/>
      <c r="N457" s="87"/>
      <c r="O457" s="87"/>
      <c r="P457" s="87"/>
    </row>
    <row r="458" spans="2:16" x14ac:dyDescent="0.25">
      <c r="B458" s="87">
        <v>34150000000</v>
      </c>
      <c r="C458" s="87">
        <v>-9.4190102000000007</v>
      </c>
      <c r="D458" s="87">
        <v>-4.4348650000000003</v>
      </c>
      <c r="L458" s="87"/>
      <c r="M458" s="87"/>
      <c r="N458" s="87"/>
      <c r="O458" s="87"/>
      <c r="P458" s="87"/>
    </row>
    <row r="459" spans="2:16" x14ac:dyDescent="0.25">
      <c r="B459" s="87">
        <v>34300000000</v>
      </c>
      <c r="C459" s="87">
        <v>-9.5751294999999992</v>
      </c>
      <c r="D459" s="87">
        <v>-4.3864068999999999</v>
      </c>
      <c r="L459" s="87"/>
      <c r="M459" s="87"/>
      <c r="N459" s="87"/>
      <c r="O459" s="87"/>
      <c r="P459" s="87"/>
    </row>
    <row r="460" spans="2:16" x14ac:dyDescent="0.25">
      <c r="B460" s="87">
        <v>34450000000</v>
      </c>
      <c r="C460" s="87">
        <v>-9.7118701999999999</v>
      </c>
      <c r="D460" s="87">
        <v>-4.3322029000000004</v>
      </c>
      <c r="L460" s="87"/>
      <c r="M460" s="87"/>
      <c r="N460" s="87"/>
      <c r="O460" s="87"/>
      <c r="P460" s="87"/>
    </row>
    <row r="461" spans="2:16" x14ac:dyDescent="0.25">
      <c r="B461" s="87">
        <v>34600000000</v>
      </c>
      <c r="C461" s="87">
        <v>-9.8163195000000005</v>
      </c>
      <c r="D461" s="87">
        <v>-4.3759112</v>
      </c>
      <c r="L461" s="87"/>
      <c r="M461" s="87"/>
      <c r="N461" s="87"/>
      <c r="O461" s="87"/>
      <c r="P461" s="87"/>
    </row>
    <row r="462" spans="2:16" x14ac:dyDescent="0.25">
      <c r="B462" s="87">
        <v>34750000000</v>
      </c>
      <c r="C462" s="87">
        <v>-9.8822154999999992</v>
      </c>
      <c r="D462" s="87">
        <v>-4.3952121999999996</v>
      </c>
      <c r="L462" s="87"/>
      <c r="M462" s="87"/>
      <c r="N462" s="87"/>
      <c r="O462" s="87"/>
      <c r="P462" s="87"/>
    </row>
    <row r="463" spans="2:16" x14ac:dyDescent="0.25">
      <c r="B463" s="87">
        <v>34900000000</v>
      </c>
      <c r="C463" s="87">
        <v>-9.8979864000000006</v>
      </c>
      <c r="D463" s="87">
        <v>-4.4319180999999999</v>
      </c>
      <c r="L463" s="87"/>
      <c r="M463" s="87"/>
      <c r="N463" s="87"/>
      <c r="O463" s="87"/>
      <c r="P463" s="87"/>
    </row>
    <row r="464" spans="2:16" x14ac:dyDescent="0.25">
      <c r="B464" s="87">
        <v>35050000000</v>
      </c>
      <c r="C464" s="87">
        <v>-9.8913288000000001</v>
      </c>
      <c r="D464" s="87">
        <v>-4.5692554000000003</v>
      </c>
      <c r="L464" s="87"/>
      <c r="M464" s="87"/>
      <c r="N464" s="87"/>
      <c r="O464" s="87"/>
      <c r="P464" s="87"/>
    </row>
    <row r="465" spans="2:16" x14ac:dyDescent="0.25">
      <c r="B465" s="87">
        <v>35200000000</v>
      </c>
      <c r="C465" s="87">
        <v>-9.8713359999999994</v>
      </c>
      <c r="D465" s="87">
        <v>-4.5844693000000003</v>
      </c>
      <c r="L465" s="87"/>
      <c r="M465" s="87"/>
      <c r="N465" s="87"/>
      <c r="O465" s="87"/>
      <c r="P465" s="87"/>
    </row>
    <row r="466" spans="2:16" x14ac:dyDescent="0.25">
      <c r="B466" s="87">
        <v>35350000000</v>
      </c>
      <c r="C466" s="87">
        <v>-9.8302239999999994</v>
      </c>
      <c r="D466" s="87">
        <v>-4.6744617999999996</v>
      </c>
      <c r="L466" s="87"/>
      <c r="M466" s="87"/>
      <c r="N466" s="87"/>
      <c r="O466" s="87"/>
      <c r="P466" s="87"/>
    </row>
    <row r="467" spans="2:16" x14ac:dyDescent="0.25">
      <c r="B467" s="87">
        <v>35500000000</v>
      </c>
      <c r="C467" s="87">
        <v>-9.7800940999999995</v>
      </c>
      <c r="D467" s="87">
        <v>-4.7309909000000001</v>
      </c>
      <c r="L467" s="87"/>
      <c r="M467" s="87"/>
      <c r="N467" s="87"/>
      <c r="O467" s="87"/>
      <c r="P467" s="87"/>
    </row>
    <row r="468" spans="2:16" x14ac:dyDescent="0.25">
      <c r="B468" s="87">
        <v>35650000000</v>
      </c>
      <c r="C468" s="87">
        <v>-9.7199563999999992</v>
      </c>
      <c r="D468" s="87">
        <v>-4.7611436999999999</v>
      </c>
      <c r="L468" s="87"/>
      <c r="M468" s="87"/>
      <c r="N468" s="87"/>
      <c r="O468" s="87"/>
      <c r="P468" s="87"/>
    </row>
    <row r="469" spans="2:16" x14ac:dyDescent="0.25">
      <c r="B469" s="87">
        <v>35800000000</v>
      </c>
      <c r="C469" s="87">
        <v>-9.6859827000000003</v>
      </c>
      <c r="D469" s="87">
        <v>-4.6862349999999999</v>
      </c>
      <c r="L469" s="87"/>
      <c r="M469" s="87"/>
      <c r="N469" s="87"/>
      <c r="O469" s="87"/>
      <c r="P469" s="87"/>
    </row>
    <row r="470" spans="2:16" x14ac:dyDescent="0.25">
      <c r="B470" s="87">
        <v>35950000000</v>
      </c>
      <c r="C470" s="87">
        <v>-9.6606646000000005</v>
      </c>
      <c r="D470" s="87">
        <v>-4.7383737999999997</v>
      </c>
      <c r="L470" s="87"/>
      <c r="M470" s="87"/>
      <c r="N470" s="87"/>
      <c r="O470" s="87"/>
      <c r="P470" s="87"/>
    </row>
    <row r="471" spans="2:16" x14ac:dyDescent="0.25">
      <c r="B471" s="87">
        <v>36100000000</v>
      </c>
      <c r="C471" s="87">
        <v>-9.6450700999999999</v>
      </c>
      <c r="D471" s="87">
        <v>-4.7732267000000004</v>
      </c>
      <c r="L471" s="87"/>
      <c r="M471" s="87"/>
      <c r="N471" s="87"/>
      <c r="O471" s="87"/>
      <c r="P471" s="87"/>
    </row>
    <row r="472" spans="2:16" x14ac:dyDescent="0.25">
      <c r="B472" s="87">
        <v>36250000000</v>
      </c>
      <c r="C472" s="87">
        <v>-9.6279582999999995</v>
      </c>
      <c r="D472" s="87">
        <v>-4.8080115000000001</v>
      </c>
      <c r="L472" s="87"/>
      <c r="M472" s="87"/>
      <c r="N472" s="87"/>
      <c r="O472" s="87"/>
      <c r="P472" s="87"/>
    </row>
    <row r="473" spans="2:16" x14ac:dyDescent="0.25">
      <c r="B473" s="87">
        <v>36400000000</v>
      </c>
      <c r="C473" s="87">
        <v>-9.6312113000000004</v>
      </c>
      <c r="D473" s="87">
        <v>-4.7641377</v>
      </c>
      <c r="L473" s="87"/>
      <c r="M473" s="87"/>
      <c r="N473" s="87"/>
      <c r="O473" s="87"/>
      <c r="P473" s="87"/>
    </row>
    <row r="474" spans="2:16" x14ac:dyDescent="0.25">
      <c r="B474" s="87">
        <v>36550000000</v>
      </c>
      <c r="C474" s="87">
        <v>-9.6492395000000002</v>
      </c>
      <c r="D474" s="87">
        <v>-4.7287106999999997</v>
      </c>
      <c r="L474" s="87"/>
      <c r="M474" s="87"/>
      <c r="N474" s="87"/>
      <c r="O474" s="87"/>
      <c r="P474" s="87"/>
    </row>
    <row r="475" spans="2:16" x14ac:dyDescent="0.25">
      <c r="B475" s="87">
        <v>36700000000</v>
      </c>
      <c r="C475" s="87">
        <v>-9.6620874000000008</v>
      </c>
      <c r="D475" s="87">
        <v>-4.7790765999999998</v>
      </c>
      <c r="L475" s="87"/>
      <c r="M475" s="87"/>
      <c r="N475" s="87"/>
      <c r="O475" s="87"/>
      <c r="P475" s="87"/>
    </row>
    <row r="476" spans="2:16" x14ac:dyDescent="0.25">
      <c r="B476" s="87">
        <v>36850000000</v>
      </c>
      <c r="C476" s="87">
        <v>-9.6703376999999993</v>
      </c>
      <c r="D476" s="87">
        <v>-4.8401078999999996</v>
      </c>
      <c r="L476" s="87"/>
      <c r="M476" s="87"/>
      <c r="N476" s="87"/>
      <c r="O476" s="87"/>
      <c r="P476" s="87"/>
    </row>
    <row r="477" spans="2:16" x14ac:dyDescent="0.25">
      <c r="B477" s="87">
        <v>37000000000</v>
      </c>
      <c r="C477" s="87">
        <v>-9.6724119000000002</v>
      </c>
      <c r="D477" s="87">
        <v>-4.8432177999999997</v>
      </c>
      <c r="L477" s="87"/>
      <c r="M477" s="87"/>
      <c r="N477" s="87"/>
      <c r="O477" s="87"/>
      <c r="P477" s="87"/>
    </row>
    <row r="478" spans="2:16" x14ac:dyDescent="0.25">
      <c r="B478" s="87">
        <v>37150000000</v>
      </c>
      <c r="C478" s="87">
        <v>-9.6575746999999996</v>
      </c>
      <c r="D478" s="87">
        <v>-4.9681686999999997</v>
      </c>
      <c r="L478" s="87"/>
      <c r="M478" s="87"/>
      <c r="N478" s="87"/>
      <c r="O478" s="87"/>
      <c r="P478" s="87"/>
    </row>
    <row r="479" spans="2:16" x14ac:dyDescent="0.25">
      <c r="B479" s="87">
        <v>37300000000</v>
      </c>
      <c r="C479" s="87">
        <v>-9.6426763999999991</v>
      </c>
      <c r="D479" s="87">
        <v>-5.0168834000000002</v>
      </c>
      <c r="L479" s="87"/>
      <c r="M479" s="87"/>
      <c r="N479" s="87"/>
      <c r="O479" s="87"/>
      <c r="P479" s="87"/>
    </row>
    <row r="480" spans="2:16" x14ac:dyDescent="0.25">
      <c r="B480" s="87">
        <v>37450000000</v>
      </c>
      <c r="C480" s="87">
        <v>-9.6103600999999994</v>
      </c>
      <c r="D480" s="87">
        <v>-5.1616859000000002</v>
      </c>
      <c r="L480" s="87"/>
      <c r="M480" s="87"/>
      <c r="N480" s="87"/>
      <c r="O480" s="87"/>
      <c r="P480" s="87"/>
    </row>
    <row r="481" spans="2:16" x14ac:dyDescent="0.25">
      <c r="B481" s="87">
        <v>37600000000</v>
      </c>
      <c r="C481" s="87">
        <v>-9.5736828000000003</v>
      </c>
      <c r="D481" s="87">
        <v>-5.2115026000000002</v>
      </c>
      <c r="L481" s="87"/>
      <c r="M481" s="87"/>
      <c r="N481" s="87"/>
      <c r="O481" s="87"/>
      <c r="P481" s="87"/>
    </row>
    <row r="482" spans="2:16" x14ac:dyDescent="0.25">
      <c r="B482" s="87">
        <v>37750000000</v>
      </c>
      <c r="C482" s="87">
        <v>-9.5451546</v>
      </c>
      <c r="D482" s="87">
        <v>-5.4251981000000002</v>
      </c>
      <c r="L482" s="87"/>
      <c r="M482" s="87"/>
      <c r="N482" s="87"/>
      <c r="O482" s="87"/>
      <c r="P482" s="87"/>
    </row>
    <row r="483" spans="2:16" x14ac:dyDescent="0.25">
      <c r="B483" s="87">
        <v>37900000000</v>
      </c>
      <c r="C483" s="87">
        <v>-9.5148726000000003</v>
      </c>
      <c r="D483" s="87">
        <v>-5.5692987</v>
      </c>
      <c r="L483" s="87"/>
      <c r="M483" s="87"/>
      <c r="N483" s="87"/>
      <c r="O483" s="87"/>
      <c r="P483" s="87"/>
    </row>
    <row r="484" spans="2:16" x14ac:dyDescent="0.25">
      <c r="B484" s="87">
        <v>38050000000</v>
      </c>
      <c r="C484" s="87">
        <v>-9.4987688000000006</v>
      </c>
      <c r="D484" s="87">
        <v>-5.8525796000000003</v>
      </c>
      <c r="L484" s="87"/>
      <c r="M484" s="87"/>
      <c r="N484" s="87"/>
      <c r="O484" s="87"/>
      <c r="P484" s="87"/>
    </row>
    <row r="485" spans="2:16" x14ac:dyDescent="0.25">
      <c r="B485" s="87">
        <v>38200000000</v>
      </c>
      <c r="C485" s="87">
        <v>-9.5031862</v>
      </c>
      <c r="D485" s="87">
        <v>-6.0591555000000001</v>
      </c>
      <c r="L485" s="87"/>
      <c r="M485" s="87"/>
      <c r="N485" s="87"/>
      <c r="O485" s="87"/>
      <c r="P485" s="87"/>
    </row>
    <row r="486" spans="2:16" x14ac:dyDescent="0.25">
      <c r="B486" s="87">
        <v>38350000000</v>
      </c>
      <c r="C486" s="87">
        <v>-9.5033397999999991</v>
      </c>
      <c r="D486" s="87">
        <v>-6.1472125000000002</v>
      </c>
      <c r="L486" s="87"/>
      <c r="M486" s="87"/>
      <c r="N486" s="87"/>
      <c r="O486" s="87"/>
      <c r="P486" s="87"/>
    </row>
    <row r="487" spans="2:16" x14ac:dyDescent="0.25">
      <c r="B487" s="87">
        <v>38500000000</v>
      </c>
      <c r="C487" s="87">
        <v>-9.5191306999999998</v>
      </c>
      <c r="D487" s="87">
        <v>-6.3405804999999997</v>
      </c>
      <c r="L487" s="87"/>
      <c r="M487" s="87"/>
      <c r="N487" s="87"/>
      <c r="O487" s="87"/>
      <c r="P487" s="87"/>
    </row>
    <row r="488" spans="2:16" x14ac:dyDescent="0.25">
      <c r="B488" s="87">
        <v>38650000000</v>
      </c>
      <c r="C488" s="87">
        <v>-9.5378456000000007</v>
      </c>
      <c r="D488" s="87">
        <v>-6.5854559000000004</v>
      </c>
      <c r="L488" s="87"/>
      <c r="M488" s="87"/>
      <c r="N488" s="87"/>
      <c r="O488" s="87"/>
      <c r="P488" s="87"/>
    </row>
    <row r="489" spans="2:16" x14ac:dyDescent="0.25">
      <c r="B489" s="87">
        <v>38800000000</v>
      </c>
      <c r="C489" s="87">
        <v>-9.5555382000000009</v>
      </c>
      <c r="D489" s="87">
        <v>-6.6933769999999999</v>
      </c>
      <c r="L489" s="87"/>
      <c r="M489" s="87"/>
      <c r="N489" s="87"/>
      <c r="O489" s="87"/>
      <c r="P489" s="87"/>
    </row>
    <row r="490" spans="2:16" x14ac:dyDescent="0.25">
      <c r="B490" s="87">
        <v>38950000000</v>
      </c>
      <c r="C490" s="87">
        <v>-9.5768994999999997</v>
      </c>
      <c r="D490" s="87">
        <v>-6.6924748000000003</v>
      </c>
      <c r="L490" s="87"/>
      <c r="M490" s="87"/>
      <c r="N490" s="87"/>
      <c r="O490" s="87"/>
      <c r="P490" s="87"/>
    </row>
    <row r="491" spans="2:16" x14ac:dyDescent="0.25">
      <c r="B491" s="87">
        <v>39100000000</v>
      </c>
      <c r="C491" s="87">
        <v>-9.5972060999999993</v>
      </c>
      <c r="D491" s="87">
        <v>-6.7343669000000004</v>
      </c>
      <c r="L491" s="87"/>
      <c r="M491" s="87"/>
      <c r="N491" s="87"/>
      <c r="O491" s="87"/>
      <c r="P491" s="87"/>
    </row>
    <row r="492" spans="2:16" x14ac:dyDescent="0.25">
      <c r="B492" s="87">
        <v>39250000000</v>
      </c>
      <c r="C492" s="87">
        <v>-9.5987082000000008</v>
      </c>
      <c r="D492" s="87">
        <v>-6.9139122999999998</v>
      </c>
      <c r="L492" s="87"/>
      <c r="M492" s="87"/>
      <c r="N492" s="87"/>
      <c r="O492" s="87"/>
      <c r="P492" s="87"/>
    </row>
    <row r="493" spans="2:16" x14ac:dyDescent="0.25">
      <c r="B493" s="87">
        <v>39400000000</v>
      </c>
      <c r="C493" s="87">
        <v>-9.6049404000000003</v>
      </c>
      <c r="D493" s="87">
        <v>-7.0248150999999996</v>
      </c>
      <c r="L493" s="87"/>
      <c r="M493" s="87"/>
      <c r="N493" s="87"/>
      <c r="O493" s="87"/>
      <c r="P493" s="87"/>
    </row>
    <row r="494" spans="2:16" x14ac:dyDescent="0.25">
      <c r="B494" s="87">
        <v>39550000000</v>
      </c>
      <c r="C494" s="87">
        <v>-9.6036882000000006</v>
      </c>
      <c r="D494" s="87">
        <v>-7.2021369999999996</v>
      </c>
      <c r="L494" s="87"/>
      <c r="M494" s="87"/>
      <c r="N494" s="87"/>
      <c r="O494" s="87"/>
      <c r="P494" s="87"/>
    </row>
    <row r="495" spans="2:16" x14ac:dyDescent="0.25">
      <c r="B495" s="87">
        <v>39700000000</v>
      </c>
      <c r="C495" s="87">
        <v>-9.5941066999999993</v>
      </c>
      <c r="D495" s="87">
        <v>-7.3895344999999999</v>
      </c>
      <c r="L495" s="87"/>
      <c r="M495" s="87"/>
      <c r="N495" s="87"/>
      <c r="O495" s="87"/>
      <c r="P495" s="87"/>
    </row>
    <row r="496" spans="2:16" x14ac:dyDescent="0.25">
      <c r="B496" s="87">
        <v>39850000000</v>
      </c>
      <c r="C496" s="87">
        <v>-9.5948180999999995</v>
      </c>
      <c r="D496" s="87">
        <v>-7.6424073999999997</v>
      </c>
      <c r="L496" s="87"/>
      <c r="M496" s="87"/>
      <c r="N496" s="87"/>
      <c r="O496" s="87"/>
      <c r="P496" s="87"/>
    </row>
    <row r="497" spans="2:16" x14ac:dyDescent="0.25">
      <c r="B497" s="87">
        <v>40000000000</v>
      </c>
      <c r="C497" s="87">
        <v>-9.6008929999999992</v>
      </c>
      <c r="D497" s="87">
        <v>-7.8833298999999997</v>
      </c>
      <c r="L497" s="87"/>
      <c r="M497" s="87"/>
      <c r="N497" s="87"/>
      <c r="O497" s="87"/>
      <c r="P497" s="87"/>
    </row>
    <row r="498" spans="2:16" x14ac:dyDescent="0.25">
      <c r="B498" s="87">
        <v>40150000000</v>
      </c>
      <c r="C498" s="87">
        <v>-9.7172260000000001</v>
      </c>
      <c r="D498" s="87">
        <v>-8.2265282000000006</v>
      </c>
      <c r="L498" s="87"/>
      <c r="M498" s="87"/>
      <c r="N498" s="87"/>
      <c r="O498" s="87"/>
      <c r="P498" s="87"/>
    </row>
    <row r="499" spans="2:16" x14ac:dyDescent="0.25">
      <c r="B499" s="87">
        <v>40300000000</v>
      </c>
      <c r="C499" s="87">
        <v>-9.8787927999999994</v>
      </c>
      <c r="D499" s="87">
        <v>-8.6614304000000004</v>
      </c>
      <c r="L499" s="87"/>
      <c r="M499" s="87"/>
      <c r="N499" s="87"/>
      <c r="O499" s="87"/>
      <c r="P499" s="87"/>
    </row>
    <row r="500" spans="2:16" x14ac:dyDescent="0.25">
      <c r="B500" s="87">
        <v>40450000000</v>
      </c>
      <c r="C500" s="87">
        <v>-10.045251</v>
      </c>
      <c r="D500" s="87">
        <v>-9.2436857000000003</v>
      </c>
      <c r="L500" s="87"/>
      <c r="M500" s="87"/>
      <c r="N500" s="87"/>
      <c r="O500" s="87"/>
      <c r="P500" s="87"/>
    </row>
    <row r="501" spans="2:16" x14ac:dyDescent="0.25">
      <c r="B501" s="87">
        <v>40600000000</v>
      </c>
      <c r="C501" s="87">
        <v>-10.216825999999999</v>
      </c>
      <c r="D501" s="87">
        <v>-10.520403</v>
      </c>
      <c r="L501" s="87"/>
      <c r="M501" s="87"/>
      <c r="N501" s="87"/>
      <c r="O501" s="87"/>
      <c r="P501" s="87"/>
    </row>
    <row r="502" spans="2:16" x14ac:dyDescent="0.25">
      <c r="B502" s="87">
        <v>40750000000</v>
      </c>
      <c r="C502" s="87">
        <v>-10.355568</v>
      </c>
      <c r="D502" s="87">
        <v>-11.733357</v>
      </c>
      <c r="L502" s="87"/>
      <c r="M502" s="87"/>
      <c r="N502" s="87"/>
      <c r="O502" s="87"/>
      <c r="P502" s="87"/>
    </row>
    <row r="503" spans="2:16" x14ac:dyDescent="0.25">
      <c r="B503" s="87">
        <v>40900000000</v>
      </c>
      <c r="C503" s="87">
        <v>-10.433063000000001</v>
      </c>
      <c r="D503" s="87">
        <v>-12.179923</v>
      </c>
      <c r="L503" s="87"/>
      <c r="M503" s="87"/>
      <c r="N503" s="87"/>
      <c r="O503" s="87"/>
      <c r="P503" s="87"/>
    </row>
    <row r="504" spans="2:16" x14ac:dyDescent="0.25">
      <c r="B504" s="87">
        <v>41050000000</v>
      </c>
      <c r="C504" s="87">
        <v>-10.469338</v>
      </c>
      <c r="D504" s="87">
        <v>-12.693514</v>
      </c>
      <c r="L504" s="87"/>
      <c r="M504" s="87"/>
      <c r="N504" s="87"/>
      <c r="O504" s="87"/>
      <c r="P504" s="87"/>
    </row>
    <row r="505" spans="2:16" x14ac:dyDescent="0.25">
      <c r="B505" s="87">
        <v>41200000000</v>
      </c>
      <c r="C505" s="87">
        <v>-10.362398000000001</v>
      </c>
      <c r="D505" s="87">
        <v>-12.391149</v>
      </c>
      <c r="L505" s="87"/>
      <c r="M505" s="87"/>
      <c r="N505" s="87"/>
      <c r="O505" s="87"/>
      <c r="P505" s="87"/>
    </row>
    <row r="506" spans="2:16" x14ac:dyDescent="0.25">
      <c r="B506" s="87">
        <v>41350000000</v>
      </c>
      <c r="C506" s="87">
        <v>-10.207798</v>
      </c>
      <c r="D506" s="87">
        <v>-12.169715999999999</v>
      </c>
      <c r="L506" s="87"/>
      <c r="M506" s="87"/>
      <c r="N506" s="87"/>
      <c r="O506" s="87"/>
      <c r="P506" s="87"/>
    </row>
    <row r="507" spans="2:16" x14ac:dyDescent="0.25">
      <c r="B507" s="87">
        <v>41500000000</v>
      </c>
      <c r="C507" s="87">
        <v>-10.0448</v>
      </c>
      <c r="D507" s="87">
        <v>-11.983796</v>
      </c>
      <c r="L507" s="87"/>
      <c r="M507" s="87"/>
      <c r="N507" s="87"/>
      <c r="O507" s="87"/>
      <c r="P507" s="87"/>
    </row>
    <row r="508" spans="2:16" x14ac:dyDescent="0.25">
      <c r="B508" s="87">
        <v>41650000000</v>
      </c>
      <c r="C508" s="87">
        <v>-9.8843765000000001</v>
      </c>
      <c r="D508" s="87">
        <v>-11.807591</v>
      </c>
      <c r="L508" s="87"/>
      <c r="M508" s="87"/>
      <c r="N508" s="87"/>
      <c r="O508" s="87"/>
      <c r="P508" s="87"/>
    </row>
    <row r="509" spans="2:16" x14ac:dyDescent="0.25">
      <c r="B509" s="87">
        <v>41800000000</v>
      </c>
      <c r="C509" s="87">
        <v>-9.7670917999999993</v>
      </c>
      <c r="D509" s="87">
        <v>-11.656877</v>
      </c>
      <c r="L509" s="87"/>
      <c r="M509" s="87"/>
      <c r="N509" s="87"/>
      <c r="O509" s="87"/>
      <c r="P509" s="87"/>
    </row>
    <row r="510" spans="2:16" x14ac:dyDescent="0.25">
      <c r="B510" s="87">
        <v>41950000000</v>
      </c>
      <c r="C510" s="87">
        <v>-9.7063494000000006</v>
      </c>
      <c r="D510" s="87">
        <v>-11.776005</v>
      </c>
      <c r="L510" s="87"/>
      <c r="M510" s="87"/>
      <c r="N510" s="87"/>
      <c r="O510" s="87"/>
      <c r="P510" s="87"/>
    </row>
    <row r="511" spans="2:16" x14ac:dyDescent="0.25">
      <c r="B511" s="87">
        <v>42100000000</v>
      </c>
      <c r="C511" s="87">
        <v>-9.7158890000000007</v>
      </c>
      <c r="D511" s="87">
        <v>-12.037983000000001</v>
      </c>
      <c r="L511" s="87"/>
      <c r="M511" s="87"/>
      <c r="N511" s="87"/>
      <c r="O511" s="87"/>
      <c r="P511" s="87"/>
    </row>
    <row r="512" spans="2:16" x14ac:dyDescent="0.25">
      <c r="B512" s="87">
        <v>42250000000</v>
      </c>
      <c r="C512" s="87">
        <v>-9.7694215999999994</v>
      </c>
      <c r="D512" s="87">
        <v>-12.203042999999999</v>
      </c>
      <c r="L512" s="87"/>
      <c r="M512" s="87"/>
      <c r="N512" s="87"/>
      <c r="O512" s="87"/>
      <c r="P512" s="87"/>
    </row>
    <row r="513" spans="2:16" x14ac:dyDescent="0.25">
      <c r="B513" s="87">
        <v>42400000000</v>
      </c>
      <c r="C513" s="87">
        <v>-9.8504725000000004</v>
      </c>
      <c r="D513" s="87">
        <v>-12.394247999999999</v>
      </c>
      <c r="L513" s="87"/>
      <c r="M513" s="87"/>
      <c r="N513" s="87"/>
      <c r="O513" s="87"/>
      <c r="P513" s="87"/>
    </row>
    <row r="514" spans="2:16" x14ac:dyDescent="0.25">
      <c r="B514" s="87">
        <v>42550000000</v>
      </c>
      <c r="C514" s="87">
        <v>-9.9329786000000002</v>
      </c>
      <c r="D514" s="87">
        <v>-12.837961</v>
      </c>
      <c r="L514" s="87"/>
      <c r="M514" s="87"/>
      <c r="N514" s="87"/>
      <c r="O514" s="87"/>
      <c r="P514" s="87"/>
    </row>
    <row r="515" spans="2:16" x14ac:dyDescent="0.25">
      <c r="B515" s="87">
        <v>42700000000</v>
      </c>
      <c r="C515" s="87">
        <v>-10.007236000000001</v>
      </c>
      <c r="D515" s="87">
        <v>-13.124876</v>
      </c>
      <c r="L515" s="87"/>
      <c r="M515" s="87"/>
      <c r="N515" s="87"/>
      <c r="O515" s="87"/>
      <c r="P515" s="87"/>
    </row>
    <row r="516" spans="2:16" x14ac:dyDescent="0.25">
      <c r="B516" s="87">
        <v>42850000000</v>
      </c>
      <c r="C516" s="87">
        <v>-10.067292</v>
      </c>
      <c r="D516" s="87">
        <v>-13.381221</v>
      </c>
      <c r="L516" s="87"/>
      <c r="M516" s="87"/>
      <c r="N516" s="87"/>
      <c r="O516" s="87"/>
      <c r="P516" s="87"/>
    </row>
    <row r="517" spans="2:16" x14ac:dyDescent="0.25">
      <c r="B517" s="87">
        <v>43000000000</v>
      </c>
      <c r="C517" s="87">
        <v>-10.08534</v>
      </c>
      <c r="D517" s="87">
        <v>-13.508233000000001</v>
      </c>
      <c r="L517" s="87"/>
      <c r="M517" s="87"/>
      <c r="N517" s="87"/>
      <c r="O517" s="87"/>
      <c r="P517" s="87"/>
    </row>
    <row r="518" spans="2:16" x14ac:dyDescent="0.25">
      <c r="B518" s="87">
        <v>43150000000</v>
      </c>
      <c r="C518" s="87">
        <v>-10.066155999999999</v>
      </c>
      <c r="D518" s="87">
        <v>-13.154047</v>
      </c>
      <c r="L518" s="87"/>
      <c r="M518" s="87"/>
      <c r="N518" s="87"/>
      <c r="O518" s="87"/>
      <c r="P518" s="87"/>
    </row>
    <row r="519" spans="2:16" x14ac:dyDescent="0.25">
      <c r="B519" s="87">
        <v>43300000000</v>
      </c>
      <c r="C519" s="87">
        <v>-10.016299</v>
      </c>
      <c r="D519" s="87">
        <v>-12.630089999999999</v>
      </c>
      <c r="L519" s="87"/>
      <c r="M519" s="87"/>
      <c r="N519" s="87"/>
      <c r="O519" s="87"/>
      <c r="P519" s="87"/>
    </row>
    <row r="520" spans="2:16" x14ac:dyDescent="0.25">
      <c r="B520" s="87">
        <v>43450000000</v>
      </c>
      <c r="C520" s="87">
        <v>-9.9534558999999998</v>
      </c>
      <c r="D520" s="87">
        <v>-11.981820000000001</v>
      </c>
      <c r="L520" s="87"/>
      <c r="M520" s="87"/>
      <c r="N520" s="87"/>
      <c r="O520" s="87"/>
      <c r="P520" s="87"/>
    </row>
    <row r="521" spans="2:16" x14ac:dyDescent="0.25">
      <c r="B521" s="87">
        <v>43600000000</v>
      </c>
      <c r="C521" s="87">
        <v>-9.8800240000000006</v>
      </c>
      <c r="D521" s="87">
        <v>-11.432572</v>
      </c>
      <c r="L521" s="87"/>
      <c r="M521" s="87"/>
      <c r="N521" s="87"/>
      <c r="O521" s="87"/>
      <c r="P521" s="87"/>
    </row>
    <row r="522" spans="2:16" x14ac:dyDescent="0.25">
      <c r="B522" s="87">
        <v>43750000000</v>
      </c>
      <c r="C522" s="87">
        <v>-9.8135290000000008</v>
      </c>
      <c r="D522" s="87">
        <v>-11.246922</v>
      </c>
      <c r="L522" s="87"/>
      <c r="M522" s="87"/>
      <c r="N522" s="87"/>
      <c r="O522" s="87"/>
      <c r="P522" s="87"/>
    </row>
    <row r="523" spans="2:16" x14ac:dyDescent="0.25">
      <c r="B523" s="87">
        <v>43900000000</v>
      </c>
      <c r="C523" s="87">
        <v>-9.7529211</v>
      </c>
      <c r="D523" s="87">
        <v>-10.665163</v>
      </c>
      <c r="L523" s="87"/>
      <c r="M523" s="87"/>
      <c r="N523" s="87"/>
      <c r="O523" s="87"/>
      <c r="P523" s="87"/>
    </row>
    <row r="524" spans="2:16" x14ac:dyDescent="0.25">
      <c r="B524" s="87">
        <v>44050000000</v>
      </c>
      <c r="C524" s="87">
        <v>-9.7265425000000008</v>
      </c>
      <c r="D524" s="87">
        <v>-10.449356</v>
      </c>
      <c r="L524" s="87"/>
      <c r="M524" s="87"/>
      <c r="N524" s="87"/>
      <c r="O524" s="87"/>
      <c r="P524" s="87"/>
    </row>
    <row r="525" spans="2:16" x14ac:dyDescent="0.25">
      <c r="B525" s="87">
        <v>44200000000</v>
      </c>
      <c r="C525" s="87">
        <v>-9.7145729000000003</v>
      </c>
      <c r="D525" s="87">
        <v>-10.267910000000001</v>
      </c>
      <c r="L525" s="87"/>
      <c r="M525" s="87"/>
      <c r="N525" s="87"/>
      <c r="O525" s="87"/>
      <c r="P525" s="87"/>
    </row>
    <row r="526" spans="2:16" x14ac:dyDescent="0.25">
      <c r="B526" s="87">
        <v>44350000000</v>
      </c>
      <c r="C526" s="87">
        <v>-9.7041883000000002</v>
      </c>
      <c r="D526" s="87">
        <v>-10.111338999999999</v>
      </c>
      <c r="L526" s="87"/>
      <c r="M526" s="87"/>
      <c r="N526" s="87"/>
      <c r="O526" s="87"/>
      <c r="P526" s="87"/>
    </row>
    <row r="527" spans="2:16" x14ac:dyDescent="0.25">
      <c r="B527" s="87">
        <v>44500000000</v>
      </c>
      <c r="C527" s="87">
        <v>-9.7308464000000008</v>
      </c>
      <c r="D527" s="87">
        <v>-9.9631767</v>
      </c>
      <c r="L527" s="87"/>
      <c r="M527" s="87"/>
      <c r="N527" s="87"/>
      <c r="O527" s="87"/>
      <c r="P527" s="87"/>
    </row>
    <row r="528" spans="2:16" x14ac:dyDescent="0.25">
      <c r="B528" s="87">
        <v>44650000000</v>
      </c>
      <c r="C528" s="87">
        <v>-9.7661276000000008</v>
      </c>
      <c r="D528" s="87">
        <v>-9.9539909000000009</v>
      </c>
      <c r="L528" s="87"/>
      <c r="M528" s="87"/>
      <c r="N528" s="87"/>
      <c r="O528" s="87"/>
      <c r="P528" s="87"/>
    </row>
    <row r="529" spans="2:16" x14ac:dyDescent="0.25">
      <c r="B529" s="87">
        <v>44800000000</v>
      </c>
      <c r="C529" s="87">
        <v>-9.7812824000000003</v>
      </c>
      <c r="D529" s="87">
        <v>-10.029178999999999</v>
      </c>
      <c r="L529" s="87"/>
      <c r="M529" s="87"/>
      <c r="N529" s="87"/>
      <c r="O529" s="87"/>
      <c r="P529" s="87"/>
    </row>
    <row r="530" spans="2:16" x14ac:dyDescent="0.25">
      <c r="B530" s="87">
        <v>44950000000</v>
      </c>
      <c r="C530" s="87">
        <v>-9.7971582000000001</v>
      </c>
      <c r="D530" s="87">
        <v>-10.331768</v>
      </c>
      <c r="L530" s="87"/>
      <c r="M530" s="87"/>
      <c r="N530" s="87"/>
      <c r="O530" s="87"/>
      <c r="P530" s="87"/>
    </row>
    <row r="531" spans="2:16" x14ac:dyDescent="0.25">
      <c r="B531" s="87">
        <v>45100000000</v>
      </c>
      <c r="C531" s="87">
        <v>-9.8257703999999997</v>
      </c>
      <c r="D531" s="87">
        <v>-10.083985999999999</v>
      </c>
      <c r="L531" s="87"/>
      <c r="M531" s="87"/>
      <c r="N531" s="87"/>
      <c r="O531" s="87"/>
      <c r="P531" s="87"/>
    </row>
    <row r="532" spans="2:16" x14ac:dyDescent="0.25">
      <c r="B532" s="87">
        <v>45250000000</v>
      </c>
      <c r="C532" s="87">
        <v>-9.8677235000000003</v>
      </c>
      <c r="D532" s="87">
        <v>-9.6839437000000004</v>
      </c>
      <c r="L532" s="87"/>
      <c r="M532" s="87"/>
      <c r="N532" s="87"/>
      <c r="O532" s="87"/>
      <c r="P532" s="87"/>
    </row>
    <row r="533" spans="2:16" x14ac:dyDescent="0.25">
      <c r="B533" s="87">
        <v>45400000000</v>
      </c>
      <c r="C533" s="87">
        <v>-9.9604806999999997</v>
      </c>
      <c r="D533" s="87">
        <v>-9.4352818000000003</v>
      </c>
      <c r="L533" s="87"/>
      <c r="M533" s="87"/>
      <c r="N533" s="87"/>
      <c r="O533" s="87"/>
      <c r="P533" s="87"/>
    </row>
    <row r="534" spans="2:16" x14ac:dyDescent="0.25">
      <c r="B534" s="87">
        <v>45550000000</v>
      </c>
      <c r="C534" s="87">
        <v>-10.067235</v>
      </c>
      <c r="D534" s="87">
        <v>-9.1975365</v>
      </c>
      <c r="L534" s="87"/>
      <c r="M534" s="87"/>
      <c r="N534" s="87"/>
      <c r="O534" s="87"/>
      <c r="P534" s="87"/>
    </row>
    <row r="535" spans="2:16" x14ac:dyDescent="0.25">
      <c r="B535" s="87">
        <v>45700000000</v>
      </c>
      <c r="C535" s="87">
        <v>-10.310459</v>
      </c>
      <c r="D535" s="87">
        <v>-8.8847760999999998</v>
      </c>
      <c r="L535" s="87"/>
      <c r="M535" s="87"/>
      <c r="N535" s="87"/>
      <c r="O535" s="87"/>
      <c r="P535" s="87"/>
    </row>
    <row r="536" spans="2:16" x14ac:dyDescent="0.25">
      <c r="B536" s="87">
        <v>45850000000</v>
      </c>
      <c r="C536" s="87">
        <v>-10.702502000000001</v>
      </c>
      <c r="D536" s="87">
        <v>-8.4541245000000007</v>
      </c>
      <c r="L536" s="87"/>
      <c r="M536" s="87"/>
      <c r="N536" s="87"/>
      <c r="O536" s="87"/>
      <c r="P536" s="87"/>
    </row>
    <row r="537" spans="2:16" x14ac:dyDescent="0.25">
      <c r="B537" s="87">
        <v>46000000000</v>
      </c>
      <c r="C537" s="87">
        <v>-11.235688</v>
      </c>
      <c r="D537" s="87">
        <v>-8.3618363999999996</v>
      </c>
      <c r="L537" s="87"/>
      <c r="M537" s="87"/>
      <c r="N537" s="87"/>
      <c r="O537" s="87"/>
      <c r="P537" s="87"/>
    </row>
    <row r="538" spans="2:16" x14ac:dyDescent="0.25">
      <c r="B538" s="87">
        <v>46150000000</v>
      </c>
      <c r="C538" s="87">
        <v>-11.964638000000001</v>
      </c>
      <c r="D538" s="87">
        <v>-7.9703049999999998</v>
      </c>
      <c r="L538" s="87"/>
      <c r="M538" s="87"/>
      <c r="N538" s="87"/>
      <c r="O538" s="87"/>
      <c r="P538" s="87"/>
    </row>
    <row r="539" spans="2:16" x14ac:dyDescent="0.25">
      <c r="B539" s="87">
        <v>46300000000</v>
      </c>
      <c r="C539" s="87">
        <v>-12.718959999999999</v>
      </c>
      <c r="D539" s="87">
        <v>-7.7099618999999997</v>
      </c>
      <c r="L539" s="87"/>
      <c r="M539" s="87"/>
      <c r="N539" s="87"/>
      <c r="O539" s="87"/>
      <c r="P539" s="87"/>
    </row>
    <row r="540" spans="2:16" x14ac:dyDescent="0.25">
      <c r="B540" s="87">
        <v>46450000000</v>
      </c>
      <c r="C540" s="87">
        <v>-13.336143</v>
      </c>
      <c r="D540" s="87">
        <v>-7.5624131999999999</v>
      </c>
      <c r="L540" s="87"/>
      <c r="M540" s="87"/>
      <c r="N540" s="87"/>
      <c r="O540" s="87"/>
      <c r="P540" s="87"/>
    </row>
    <row r="541" spans="2:16" x14ac:dyDescent="0.25">
      <c r="B541" s="87">
        <v>46600000000</v>
      </c>
      <c r="C541" s="87">
        <v>-13.833828</v>
      </c>
      <c r="D541" s="87">
        <v>-7.4901872000000003</v>
      </c>
      <c r="L541" s="87"/>
      <c r="M541" s="87"/>
      <c r="N541" s="87"/>
      <c r="O541" s="87"/>
      <c r="P541" s="87"/>
    </row>
    <row r="542" spans="2:16" x14ac:dyDescent="0.25">
      <c r="B542" s="87">
        <v>46750000000</v>
      </c>
      <c r="C542" s="87">
        <v>-13.932432</v>
      </c>
      <c r="D542" s="87">
        <v>-7.4537190999999998</v>
      </c>
      <c r="L542" s="87"/>
      <c r="M542" s="87"/>
      <c r="N542" s="87"/>
      <c r="O542" s="87"/>
      <c r="P542" s="87"/>
    </row>
    <row r="543" spans="2:16" x14ac:dyDescent="0.25">
      <c r="B543" s="87">
        <v>46900000000</v>
      </c>
      <c r="C543" s="87">
        <v>-14.017923</v>
      </c>
      <c r="D543" s="87">
        <v>-7.5729923000000001</v>
      </c>
      <c r="L543" s="87"/>
      <c r="M543" s="87"/>
      <c r="N543" s="87"/>
      <c r="O543" s="87"/>
      <c r="P543" s="87"/>
    </row>
    <row r="544" spans="2:16" x14ac:dyDescent="0.25">
      <c r="B544" s="87">
        <v>47050000000</v>
      </c>
      <c r="C544" s="87">
        <v>-13.935286</v>
      </c>
      <c r="D544" s="87">
        <v>-7.7598114000000002</v>
      </c>
      <c r="L544" s="87"/>
      <c r="M544" s="87"/>
      <c r="N544" s="87"/>
      <c r="O544" s="87"/>
      <c r="P544" s="87"/>
    </row>
    <row r="545" spans="2:16" x14ac:dyDescent="0.25">
      <c r="B545" s="87">
        <v>47200000000</v>
      </c>
      <c r="C545" s="87">
        <v>-13.657310000000001</v>
      </c>
      <c r="D545" s="87">
        <v>-8.2428837000000001</v>
      </c>
      <c r="L545" s="87"/>
      <c r="M545" s="87"/>
      <c r="N545" s="87"/>
      <c r="O545" s="87"/>
      <c r="P545" s="87"/>
    </row>
    <row r="546" spans="2:16" x14ac:dyDescent="0.25">
      <c r="B546" s="87">
        <v>47350000000</v>
      </c>
      <c r="C546" s="87">
        <v>-13.036842</v>
      </c>
      <c r="D546" s="87">
        <v>-8.7012634000000002</v>
      </c>
      <c r="L546" s="87"/>
      <c r="M546" s="87"/>
      <c r="N546" s="87"/>
      <c r="O546" s="87"/>
      <c r="P546" s="87"/>
    </row>
    <row r="547" spans="2:16" x14ac:dyDescent="0.25">
      <c r="B547" s="87">
        <v>47500000000</v>
      </c>
      <c r="C547" s="87">
        <v>-12.865933999999999</v>
      </c>
      <c r="D547" s="87">
        <v>-8.9285478999999999</v>
      </c>
      <c r="L547" s="87"/>
      <c r="M547" s="87"/>
      <c r="N547" s="87"/>
      <c r="O547" s="87"/>
      <c r="P547" s="87"/>
    </row>
    <row r="548" spans="2:16" x14ac:dyDescent="0.25">
      <c r="B548" s="87">
        <v>47650000000</v>
      </c>
      <c r="C548" s="87">
        <v>-13.782598999999999</v>
      </c>
      <c r="D548" s="87">
        <v>-9.1583138000000002</v>
      </c>
      <c r="L548" s="87"/>
      <c r="M548" s="87"/>
      <c r="N548" s="87"/>
      <c r="O548" s="87"/>
      <c r="P548" s="87"/>
    </row>
    <row r="549" spans="2:16" x14ac:dyDescent="0.25">
      <c r="B549" s="87">
        <v>47800000000</v>
      </c>
      <c r="C549" s="87">
        <v>-16.935766000000001</v>
      </c>
      <c r="D549" s="87">
        <v>-9.4805001999999998</v>
      </c>
      <c r="L549" s="87"/>
      <c r="M549" s="87"/>
      <c r="N549" s="87"/>
      <c r="O549" s="87"/>
      <c r="P549" s="87"/>
    </row>
    <row r="550" spans="2:16" x14ac:dyDescent="0.25">
      <c r="B550" s="87">
        <v>47950000000</v>
      </c>
      <c r="C550" s="87">
        <v>-22.015915</v>
      </c>
      <c r="D550" s="87">
        <v>-8.9281588000000003</v>
      </c>
      <c r="L550" s="87"/>
      <c r="M550" s="87"/>
      <c r="N550" s="87"/>
      <c r="O550" s="87"/>
      <c r="P550" s="87"/>
    </row>
    <row r="551" spans="2:16" x14ac:dyDescent="0.25">
      <c r="B551" s="87">
        <v>48100000000</v>
      </c>
      <c r="C551" s="87">
        <v>-29.393967</v>
      </c>
      <c r="D551" s="87">
        <v>-8.3010082000000001</v>
      </c>
      <c r="L551" s="87"/>
      <c r="M551" s="87"/>
      <c r="N551" s="87"/>
      <c r="O551" s="87"/>
      <c r="P551" s="87"/>
    </row>
    <row r="552" spans="2:16" x14ac:dyDescent="0.25">
      <c r="B552" s="87">
        <v>48250000000</v>
      </c>
      <c r="C552" s="87">
        <v>-36.982230999999999</v>
      </c>
      <c r="D552" s="87">
        <v>-7.9186152999999999</v>
      </c>
      <c r="L552" s="87"/>
      <c r="M552" s="87"/>
      <c r="N552" s="87"/>
      <c r="O552" s="87"/>
      <c r="P552" s="87"/>
    </row>
    <row r="553" spans="2:16" x14ac:dyDescent="0.25">
      <c r="B553" s="87">
        <v>48400000000</v>
      </c>
      <c r="C553" s="87">
        <v>-45.467255000000002</v>
      </c>
      <c r="D553" s="87">
        <v>-7.9293174999999998</v>
      </c>
      <c r="L553" s="87"/>
      <c r="M553" s="87"/>
      <c r="N553" s="87"/>
      <c r="O553" s="87"/>
      <c r="P553" s="87"/>
    </row>
    <row r="554" spans="2:16" x14ac:dyDescent="0.25">
      <c r="B554" s="87">
        <v>48550000000</v>
      </c>
      <c r="C554" s="87">
        <v>-52.830855999999997</v>
      </c>
      <c r="D554" s="87">
        <v>-7.9888468000000001</v>
      </c>
      <c r="L554" s="87"/>
      <c r="M554" s="87"/>
      <c r="N554" s="87"/>
      <c r="O554" s="87"/>
      <c r="P554" s="87"/>
    </row>
    <row r="555" spans="2:16" x14ac:dyDescent="0.25">
      <c r="B555" s="87">
        <v>48700000000</v>
      </c>
      <c r="C555" s="87">
        <v>-59.715266999999997</v>
      </c>
      <c r="D555" s="87">
        <v>-8.4245415000000001</v>
      </c>
      <c r="L555" s="87"/>
      <c r="M555" s="87"/>
      <c r="N555" s="87"/>
      <c r="O555" s="87"/>
      <c r="P555" s="87"/>
    </row>
    <row r="556" spans="2:16" x14ac:dyDescent="0.25">
      <c r="B556" s="87">
        <v>48850000000</v>
      </c>
      <c r="C556" s="87">
        <v>-63.748432000000001</v>
      </c>
      <c r="D556" s="87">
        <v>-8.7372245999999993</v>
      </c>
      <c r="L556" s="87"/>
      <c r="M556" s="87"/>
      <c r="N556" s="87"/>
      <c r="O556" s="87"/>
      <c r="P556" s="87"/>
    </row>
    <row r="557" spans="2:16" x14ac:dyDescent="0.25">
      <c r="B557" s="87">
        <v>49000000000</v>
      </c>
      <c r="C557" s="87">
        <v>-66.667145000000005</v>
      </c>
      <c r="D557" s="87">
        <v>-8.8148354999999992</v>
      </c>
      <c r="L557" s="87"/>
      <c r="M557" s="87"/>
      <c r="N557" s="87"/>
      <c r="O557" s="87"/>
      <c r="P557" s="87"/>
    </row>
    <row r="558" spans="2:16" x14ac:dyDescent="0.25">
      <c r="B558" s="87">
        <v>49150000000</v>
      </c>
      <c r="C558" s="87">
        <v>-66.694946000000002</v>
      </c>
      <c r="D558" s="87">
        <v>-9.0757113</v>
      </c>
      <c r="L558" s="87"/>
      <c r="M558" s="87"/>
      <c r="N558" s="87"/>
      <c r="O558" s="87"/>
      <c r="P558" s="87"/>
    </row>
    <row r="559" spans="2:16" x14ac:dyDescent="0.25">
      <c r="B559" s="87">
        <v>49300000000</v>
      </c>
      <c r="C559" s="87">
        <v>-66.673232999999996</v>
      </c>
      <c r="D559" s="87">
        <v>-9.5355510999999993</v>
      </c>
      <c r="L559" s="87"/>
      <c r="M559" s="87"/>
      <c r="N559" s="87"/>
      <c r="O559" s="87"/>
      <c r="P559" s="87"/>
    </row>
    <row r="560" spans="2:16" x14ac:dyDescent="0.25">
      <c r="B560" s="87">
        <v>49450000000</v>
      </c>
      <c r="C560" s="87">
        <v>-64.935173000000006</v>
      </c>
      <c r="D560" s="87">
        <v>-9.8537283000000002</v>
      </c>
      <c r="L560" s="87"/>
      <c r="M560" s="87"/>
      <c r="N560" s="87"/>
      <c r="O560" s="87"/>
      <c r="P560" s="87"/>
    </row>
    <row r="561" spans="2:16" x14ac:dyDescent="0.25">
      <c r="B561" s="87">
        <v>49600000000</v>
      </c>
      <c r="C561" s="87">
        <v>-58.986964999999998</v>
      </c>
      <c r="D561" s="87">
        <v>-10.43084</v>
      </c>
      <c r="L561" s="87"/>
      <c r="M561" s="87"/>
      <c r="N561" s="87"/>
      <c r="O561" s="87"/>
      <c r="P561" s="87"/>
    </row>
    <row r="562" spans="2:16" x14ac:dyDescent="0.25">
      <c r="B562" s="87">
        <v>49750000000</v>
      </c>
      <c r="C562" s="87">
        <v>-51.634459999999997</v>
      </c>
      <c r="D562" s="87">
        <v>-11.188276999999999</v>
      </c>
      <c r="L562" s="87"/>
      <c r="M562" s="87"/>
      <c r="N562" s="87"/>
      <c r="O562" s="87"/>
      <c r="P562" s="87"/>
    </row>
    <row r="563" spans="2:16" x14ac:dyDescent="0.25">
      <c r="B563" s="87">
        <v>49900000000</v>
      </c>
      <c r="C563" s="87">
        <v>-45.408771999999999</v>
      </c>
      <c r="D563" s="87">
        <v>-11.810430999999999</v>
      </c>
      <c r="L563" s="87"/>
      <c r="M563" s="87"/>
      <c r="N563" s="87"/>
      <c r="O563" s="87"/>
      <c r="P563" s="87"/>
    </row>
    <row r="564" spans="2:16" x14ac:dyDescent="0.25">
      <c r="B564" s="87">
        <v>50050000000</v>
      </c>
      <c r="C564" s="87">
        <v>-38.509929999999997</v>
      </c>
      <c r="D564" s="87">
        <v>-13.723845000000001</v>
      </c>
      <c r="L564" s="87"/>
      <c r="M564" s="87"/>
      <c r="N564" s="87"/>
      <c r="O564" s="87"/>
      <c r="P564" s="87"/>
    </row>
    <row r="565" spans="2:16" x14ac:dyDescent="0.25">
      <c r="B565" s="87">
        <v>50200000000</v>
      </c>
      <c r="C565" s="87">
        <v>-34.533912999999998</v>
      </c>
      <c r="D565" s="87">
        <v>-15.886053</v>
      </c>
      <c r="L565" s="87"/>
      <c r="M565" s="87"/>
      <c r="N565" s="87"/>
      <c r="O565" s="87"/>
      <c r="P565" s="87"/>
    </row>
    <row r="566" spans="2:16" x14ac:dyDescent="0.25">
      <c r="B566" s="87">
        <v>50350000000</v>
      </c>
      <c r="C566" s="87">
        <v>-32.061016000000002</v>
      </c>
      <c r="D566" s="87">
        <v>-16.187801</v>
      </c>
      <c r="L566" s="87"/>
      <c r="M566" s="87"/>
      <c r="N566" s="87"/>
      <c r="O566" s="87"/>
      <c r="P566" s="87"/>
    </row>
    <row r="567" spans="2:16" x14ac:dyDescent="0.25">
      <c r="B567" s="87">
        <v>50500000000</v>
      </c>
      <c r="C567" s="87">
        <v>-32.683483000000003</v>
      </c>
      <c r="D567" s="87">
        <v>-16.979846999999999</v>
      </c>
      <c r="L567" s="87"/>
      <c r="M567" s="87"/>
      <c r="N567" s="87"/>
      <c r="O567" s="87"/>
      <c r="P567" s="87"/>
    </row>
    <row r="568" spans="2:16" x14ac:dyDescent="0.25">
      <c r="B568" s="87">
        <v>50650000000</v>
      </c>
      <c r="C568" s="87">
        <v>-38.797020000000003</v>
      </c>
      <c r="D568" s="87">
        <v>-16.426839999999999</v>
      </c>
      <c r="L568" s="87"/>
      <c r="M568" s="87"/>
      <c r="N568" s="87"/>
      <c r="O568" s="87"/>
      <c r="P568" s="87"/>
    </row>
    <row r="569" spans="2:16" x14ac:dyDescent="0.25">
      <c r="B569" s="87">
        <v>50800000000</v>
      </c>
      <c r="C569" s="87">
        <v>-46.328220000000002</v>
      </c>
      <c r="D569" s="87">
        <v>-16.446546999999999</v>
      </c>
      <c r="L569" s="87"/>
      <c r="M569" s="87"/>
      <c r="N569" s="87"/>
      <c r="O569" s="87"/>
      <c r="P569" s="87"/>
    </row>
    <row r="570" spans="2:16" x14ac:dyDescent="0.25">
      <c r="B570" s="87">
        <v>50950000000</v>
      </c>
      <c r="C570" s="87">
        <v>-54.238765999999998</v>
      </c>
      <c r="D570" s="87">
        <v>-16.281414000000002</v>
      </c>
      <c r="L570" s="87"/>
      <c r="M570" s="87"/>
      <c r="N570" s="87"/>
      <c r="O570" s="87"/>
      <c r="P570" s="87"/>
    </row>
    <row r="571" spans="2:16" x14ac:dyDescent="0.25">
      <c r="B571" s="87">
        <v>51100000000</v>
      </c>
      <c r="C571" s="87">
        <v>-61.420265000000001</v>
      </c>
      <c r="D571" s="87">
        <v>-16.570762999999999</v>
      </c>
      <c r="L571" s="87"/>
      <c r="M571" s="87"/>
      <c r="N571" s="87"/>
      <c r="O571" s="87"/>
      <c r="P571" s="87"/>
    </row>
    <row r="572" spans="2:16" x14ac:dyDescent="0.25">
      <c r="B572" s="87">
        <v>51250000000</v>
      </c>
      <c r="C572" s="87">
        <v>-66.583968999999996</v>
      </c>
      <c r="D572" s="87">
        <v>-15.810879999999999</v>
      </c>
      <c r="L572" s="87"/>
      <c r="M572" s="87"/>
      <c r="N572" s="87"/>
      <c r="O572" s="87"/>
      <c r="P572" s="87"/>
    </row>
    <row r="573" spans="2:16" x14ac:dyDescent="0.25">
      <c r="B573" s="87">
        <v>51400000000</v>
      </c>
      <c r="C573" s="87">
        <v>-69.398300000000006</v>
      </c>
      <c r="D573" s="87">
        <v>-15.234653</v>
      </c>
      <c r="L573" s="87"/>
      <c r="M573" s="87"/>
      <c r="N573" s="87"/>
      <c r="O573" s="87"/>
      <c r="P573" s="87"/>
    </row>
    <row r="574" spans="2:16" x14ac:dyDescent="0.25">
      <c r="B574" s="87">
        <v>51550000000</v>
      </c>
      <c r="C574" s="87">
        <v>-71.128394999999998</v>
      </c>
      <c r="D574" s="87">
        <v>-14.636258</v>
      </c>
      <c r="L574" s="87"/>
      <c r="M574" s="87"/>
      <c r="N574" s="87"/>
      <c r="O574" s="87"/>
      <c r="P574" s="87"/>
    </row>
    <row r="575" spans="2:16" x14ac:dyDescent="0.25">
      <c r="B575" s="87">
        <v>51700000000</v>
      </c>
      <c r="C575" s="87">
        <v>-72.346908999999997</v>
      </c>
      <c r="D575" s="87">
        <v>-13.860998</v>
      </c>
      <c r="L575" s="87"/>
      <c r="M575" s="87"/>
      <c r="N575" s="87"/>
      <c r="O575" s="87"/>
      <c r="P575" s="87"/>
    </row>
    <row r="576" spans="2:16" x14ac:dyDescent="0.25">
      <c r="B576" s="87">
        <v>51850000000</v>
      </c>
      <c r="C576" s="87">
        <v>-73.007491999999999</v>
      </c>
      <c r="D576" s="87">
        <v>-13.169598000000001</v>
      </c>
      <c r="L576" s="87"/>
      <c r="M576" s="87"/>
      <c r="N576" s="87"/>
      <c r="O576" s="87"/>
      <c r="P576" s="87"/>
    </row>
    <row r="577" spans="2:16" x14ac:dyDescent="0.25">
      <c r="B577" s="87">
        <v>52000000000</v>
      </c>
      <c r="C577" s="87">
        <v>-73.045295999999993</v>
      </c>
      <c r="D577" s="87">
        <v>-12.355953</v>
      </c>
      <c r="L577" s="87"/>
      <c r="M577" s="87"/>
      <c r="N577" s="87"/>
      <c r="O577" s="87"/>
      <c r="P577" s="87"/>
    </row>
    <row r="578" spans="2:16" x14ac:dyDescent="0.25">
      <c r="L578" s="87"/>
      <c r="M578" s="87"/>
      <c r="N578" s="87"/>
      <c r="O578" s="87"/>
      <c r="P578" s="87"/>
    </row>
    <row r="579" spans="2:16" x14ac:dyDescent="0.25">
      <c r="L579" s="87"/>
      <c r="M579" s="87"/>
      <c r="N579" s="87"/>
      <c r="O579" s="87"/>
      <c r="P579" s="87"/>
    </row>
    <row r="580" spans="2:16" x14ac:dyDescent="0.25">
      <c r="L580" s="87"/>
      <c r="M580" s="87"/>
      <c r="N580" s="87"/>
      <c r="O580" s="87"/>
      <c r="P580" s="87"/>
    </row>
    <row r="581" spans="2:16" x14ac:dyDescent="0.25">
      <c r="L581" s="87"/>
      <c r="M581" s="87"/>
      <c r="N581" s="87"/>
      <c r="O581" s="87"/>
      <c r="P581" s="87"/>
    </row>
    <row r="582" spans="2:16" x14ac:dyDescent="0.25">
      <c r="L582" s="87"/>
      <c r="M582" s="87"/>
      <c r="N582" s="87"/>
      <c r="O582" s="87"/>
      <c r="P582" s="87"/>
    </row>
    <row r="583" spans="2:16" x14ac:dyDescent="0.25">
      <c r="L583" s="87"/>
      <c r="M583" s="87"/>
      <c r="N583" s="87"/>
      <c r="O583" s="87"/>
      <c r="P583" s="87"/>
    </row>
    <row r="584" spans="2:16" x14ac:dyDescent="0.25">
      <c r="L584" s="87"/>
      <c r="M584" s="87"/>
      <c r="N584" s="87"/>
      <c r="O584" s="87"/>
      <c r="P584" s="87"/>
    </row>
    <row r="585" spans="2:16" x14ac:dyDescent="0.25">
      <c r="L585" s="87"/>
      <c r="M585" s="87"/>
      <c r="N585" s="87"/>
      <c r="O585" s="87"/>
      <c r="P585" s="87"/>
    </row>
    <row r="586" spans="2:16" x14ac:dyDescent="0.25">
      <c r="L586" s="87"/>
      <c r="M586" s="87"/>
      <c r="N586" s="87"/>
      <c r="O586" s="87"/>
      <c r="P586" s="87"/>
    </row>
    <row r="587" spans="2:16" x14ac:dyDescent="0.25">
      <c r="L587" s="87"/>
      <c r="M587" s="87"/>
      <c r="N587" s="87"/>
      <c r="O587" s="87"/>
      <c r="P587" s="87"/>
    </row>
    <row r="588" spans="2:16" x14ac:dyDescent="0.25">
      <c r="L588" s="87"/>
      <c r="M588" s="87"/>
      <c r="N588" s="87"/>
      <c r="O588" s="87"/>
      <c r="P588" s="87"/>
    </row>
    <row r="589" spans="2:16" x14ac:dyDescent="0.25">
      <c r="L589" s="87"/>
      <c r="M589" s="87"/>
      <c r="N589" s="87"/>
      <c r="O589" s="87"/>
      <c r="P589" s="87"/>
    </row>
    <row r="590" spans="2:16" x14ac:dyDescent="0.25">
      <c r="L590" s="87"/>
      <c r="M590" s="87"/>
      <c r="N590" s="87"/>
      <c r="O590" s="87"/>
      <c r="P590" s="87"/>
    </row>
    <row r="591" spans="2:16" x14ac:dyDescent="0.25">
      <c r="L591" s="87"/>
      <c r="M591" s="87"/>
      <c r="N591" s="87"/>
      <c r="O591" s="87"/>
      <c r="P591" s="87"/>
    </row>
    <row r="592" spans="2:16" x14ac:dyDescent="0.25">
      <c r="L592" s="87"/>
      <c r="M592" s="87"/>
      <c r="N592" s="87"/>
      <c r="O592" s="87"/>
      <c r="P592" s="87"/>
    </row>
    <row r="593" spans="2:16" x14ac:dyDescent="0.25">
      <c r="L593" s="87"/>
      <c r="M593" s="87"/>
      <c r="N593" s="87"/>
      <c r="O593" s="87"/>
      <c r="P593" s="87"/>
    </row>
    <row r="594" spans="2:16" x14ac:dyDescent="0.25">
      <c r="L594" s="87"/>
      <c r="M594" s="87"/>
      <c r="N594" s="87"/>
      <c r="O594" s="87"/>
      <c r="P594" s="87"/>
    </row>
    <row r="595" spans="2:16" x14ac:dyDescent="0.25">
      <c r="L595" s="87"/>
      <c r="M595" s="87"/>
      <c r="N595" s="87"/>
      <c r="O595" s="87"/>
      <c r="P595" s="87"/>
    </row>
    <row r="596" spans="2:16" x14ac:dyDescent="0.25">
      <c r="L596" s="87"/>
      <c r="M596" s="87"/>
      <c r="N596" s="87"/>
      <c r="O596" s="87"/>
      <c r="P596" s="87"/>
    </row>
    <row r="597" spans="2:16" x14ac:dyDescent="0.25">
      <c r="L597" s="87"/>
      <c r="M597" s="87"/>
      <c r="N597" s="87"/>
      <c r="O597" s="87"/>
      <c r="P597" s="87"/>
    </row>
    <row r="598" spans="2:16" x14ac:dyDescent="0.25">
      <c r="B598" s="87" t="s">
        <v>99</v>
      </c>
      <c r="C598" s="87"/>
      <c r="D598" s="87"/>
      <c r="E598" s="87"/>
      <c r="F598" s="87"/>
      <c r="L598" s="87"/>
      <c r="M598" s="87"/>
      <c r="N598" s="87"/>
      <c r="O598" s="87"/>
      <c r="P598" s="87"/>
    </row>
    <row r="599" spans="2:16" x14ac:dyDescent="0.25">
      <c r="B599" s="87" t="s">
        <v>19</v>
      </c>
      <c r="C599" s="87" t="s">
        <v>304</v>
      </c>
      <c r="D599" s="87" t="s">
        <v>305</v>
      </c>
      <c r="E599" s="87" t="s">
        <v>306</v>
      </c>
      <c r="F599" s="87" t="s">
        <v>307</v>
      </c>
      <c r="L599" s="87"/>
      <c r="M599" s="87"/>
      <c r="N599" s="87"/>
      <c r="O599" s="87"/>
      <c r="P599" s="87"/>
    </row>
    <row r="600" spans="2:16" x14ac:dyDescent="0.25">
      <c r="B600" s="87">
        <v>10000000000</v>
      </c>
      <c r="C600" s="87">
        <v>-73.279967999999997</v>
      </c>
      <c r="D600" s="87">
        <v>-45.889938000000001</v>
      </c>
      <c r="E600" s="87">
        <v>-29.993883</v>
      </c>
      <c r="F600" s="87">
        <v>-1.4179455000000001</v>
      </c>
      <c r="L600" s="87"/>
      <c r="M600" s="87"/>
      <c r="N600" s="87"/>
      <c r="O600" s="87"/>
      <c r="P600" s="87"/>
    </row>
    <row r="601" spans="2:16" x14ac:dyDescent="0.25">
      <c r="B601" s="87">
        <v>10200000000</v>
      </c>
      <c r="C601" s="87">
        <v>-71.272675000000007</v>
      </c>
      <c r="D601" s="87">
        <v>-45.54607</v>
      </c>
      <c r="E601" s="87">
        <v>-30.079194999999999</v>
      </c>
      <c r="F601" s="87">
        <v>-1.4299740000000001</v>
      </c>
      <c r="L601" s="87"/>
      <c r="M601" s="87"/>
      <c r="N601" s="87"/>
      <c r="O601" s="87"/>
      <c r="P601" s="87"/>
    </row>
    <row r="602" spans="2:16" x14ac:dyDescent="0.25">
      <c r="B602" s="87">
        <v>10400000000</v>
      </c>
      <c r="C602" s="87">
        <v>-69.171088999999995</v>
      </c>
      <c r="D602" s="87">
        <v>-45.170116</v>
      </c>
      <c r="E602" s="87">
        <v>-30.232433</v>
      </c>
      <c r="F602" s="87">
        <v>-1.4441751</v>
      </c>
      <c r="L602" s="87"/>
      <c r="M602" s="87"/>
      <c r="N602" s="87"/>
      <c r="O602" s="87"/>
      <c r="P602" s="87"/>
    </row>
    <row r="603" spans="2:16" x14ac:dyDescent="0.25">
      <c r="B603" s="87">
        <v>10600000000</v>
      </c>
      <c r="C603" s="87">
        <v>-66.762466000000003</v>
      </c>
      <c r="D603" s="87">
        <v>-44.813389000000001</v>
      </c>
      <c r="E603" s="87">
        <v>-30.514230999999999</v>
      </c>
      <c r="F603" s="87">
        <v>-1.4598849</v>
      </c>
      <c r="L603" s="87"/>
      <c r="M603" s="87"/>
      <c r="N603" s="87"/>
      <c r="O603" s="87"/>
      <c r="P603" s="87"/>
    </row>
    <row r="604" spans="2:16" x14ac:dyDescent="0.25">
      <c r="B604" s="87">
        <v>10800000000</v>
      </c>
      <c r="C604" s="87">
        <v>-64.215774999999994</v>
      </c>
      <c r="D604" s="87">
        <v>-44.322575000000001</v>
      </c>
      <c r="E604" s="87">
        <v>-30.787642999999999</v>
      </c>
      <c r="F604" s="87">
        <v>-1.4786693</v>
      </c>
      <c r="L604" s="87"/>
      <c r="M604" s="87"/>
      <c r="N604" s="87"/>
      <c r="O604" s="87"/>
      <c r="P604" s="87"/>
    </row>
    <row r="605" spans="2:16" x14ac:dyDescent="0.25">
      <c r="B605" s="87">
        <v>11000000000</v>
      </c>
      <c r="C605" s="87">
        <v>-61.829825999999997</v>
      </c>
      <c r="D605" s="87">
        <v>-43.725791999999998</v>
      </c>
      <c r="E605" s="87">
        <v>-30.975821</v>
      </c>
      <c r="F605" s="87">
        <v>-1.4933282999999999</v>
      </c>
      <c r="L605" s="87"/>
      <c r="M605" s="87"/>
      <c r="N605" s="87"/>
      <c r="O605" s="87"/>
      <c r="P605" s="87"/>
    </row>
    <row r="606" spans="2:16" x14ac:dyDescent="0.25">
      <c r="B606" s="87">
        <v>11200000000</v>
      </c>
      <c r="C606" s="87">
        <v>-60.134632000000003</v>
      </c>
      <c r="D606" s="87">
        <v>-43.180442999999997</v>
      </c>
      <c r="E606" s="87">
        <v>-31.178476</v>
      </c>
      <c r="F606" s="87">
        <v>-1.5067626999999999</v>
      </c>
      <c r="L606" s="87"/>
      <c r="M606" s="87"/>
      <c r="N606" s="87"/>
      <c r="O606" s="87"/>
      <c r="P606" s="87"/>
    </row>
    <row r="607" spans="2:16" x14ac:dyDescent="0.25">
      <c r="B607" s="87">
        <v>11400000000</v>
      </c>
      <c r="C607" s="87">
        <v>-59.011417000000002</v>
      </c>
      <c r="D607" s="87">
        <v>-42.716811999999997</v>
      </c>
      <c r="E607" s="87">
        <v>-31.520621999999999</v>
      </c>
      <c r="F607" s="87">
        <v>-1.5225987000000001</v>
      </c>
      <c r="L607" s="87"/>
      <c r="M607" s="87"/>
      <c r="N607" s="87"/>
      <c r="O607" s="87"/>
      <c r="P607" s="87"/>
    </row>
    <row r="608" spans="2:16" x14ac:dyDescent="0.25">
      <c r="B608" s="87">
        <v>11600000000</v>
      </c>
      <c r="C608" s="87">
        <v>-57.831581</v>
      </c>
      <c r="D608" s="87">
        <v>-42.201073000000001</v>
      </c>
      <c r="E608" s="87">
        <v>-31.895277</v>
      </c>
      <c r="F608" s="87">
        <v>-1.5372584</v>
      </c>
      <c r="L608" s="87"/>
      <c r="M608" s="87"/>
      <c r="N608" s="87"/>
      <c r="O608" s="87"/>
      <c r="P608" s="87"/>
    </row>
    <row r="609" spans="2:16" x14ac:dyDescent="0.25">
      <c r="B609" s="87">
        <v>11800000000</v>
      </c>
      <c r="C609" s="87">
        <v>-56.606194000000002</v>
      </c>
      <c r="D609" s="87">
        <v>-41.569836000000002</v>
      </c>
      <c r="E609" s="87">
        <v>-32.214194999999997</v>
      </c>
      <c r="F609" s="87">
        <v>-1.5539643000000001</v>
      </c>
      <c r="L609" s="87"/>
      <c r="M609" s="87"/>
      <c r="N609" s="87"/>
      <c r="O609" s="87"/>
      <c r="P609" s="87"/>
    </row>
    <row r="610" spans="2:16" x14ac:dyDescent="0.25">
      <c r="B610" s="87">
        <v>12000000000</v>
      </c>
      <c r="C610" s="87">
        <v>-55.515278000000002</v>
      </c>
      <c r="D610" s="87">
        <v>-40.782103999999997</v>
      </c>
      <c r="E610" s="87">
        <v>-32.415131000000002</v>
      </c>
      <c r="F610" s="87">
        <v>-1.5693531999999999</v>
      </c>
      <c r="L610" s="87"/>
      <c r="M610" s="87"/>
      <c r="N610" s="87"/>
      <c r="O610" s="87"/>
      <c r="P610" s="87"/>
    </row>
    <row r="611" spans="2:16" x14ac:dyDescent="0.25">
      <c r="B611" s="87">
        <v>12200000000</v>
      </c>
      <c r="C611" s="87">
        <v>-54.461174</v>
      </c>
      <c r="D611" s="87">
        <v>-39.871291999999997</v>
      </c>
      <c r="E611" s="87">
        <v>-32.545177000000002</v>
      </c>
      <c r="F611" s="87">
        <v>-1.585024</v>
      </c>
      <c r="L611" s="87"/>
      <c r="M611" s="87"/>
      <c r="N611" s="87"/>
      <c r="O611" s="87"/>
      <c r="P611" s="87"/>
    </row>
    <row r="612" spans="2:16" x14ac:dyDescent="0.25">
      <c r="B612" s="87">
        <v>12400000000</v>
      </c>
      <c r="C612" s="87">
        <v>-53.374008000000003</v>
      </c>
      <c r="D612" s="87">
        <v>-38.995570999999998</v>
      </c>
      <c r="E612" s="87">
        <v>-32.789847999999999</v>
      </c>
      <c r="F612" s="87">
        <v>-1.6032398000000001</v>
      </c>
      <c r="L612" s="87"/>
      <c r="M612" s="87"/>
      <c r="N612" s="87"/>
      <c r="O612" s="87"/>
      <c r="P612" s="87"/>
    </row>
    <row r="613" spans="2:16" x14ac:dyDescent="0.25">
      <c r="B613" s="87">
        <v>12600000000</v>
      </c>
      <c r="C613" s="87">
        <v>-52.395240999999999</v>
      </c>
      <c r="D613" s="87">
        <v>-38.051220000000001</v>
      </c>
      <c r="E613" s="87">
        <v>-33.175891999999997</v>
      </c>
      <c r="F613" s="87">
        <v>-1.6223449999999999</v>
      </c>
      <c r="L613" s="87"/>
      <c r="M613" s="87"/>
      <c r="N613" s="87"/>
      <c r="O613" s="87"/>
      <c r="P613" s="87"/>
    </row>
    <row r="614" spans="2:16" x14ac:dyDescent="0.25">
      <c r="B614" s="87">
        <v>12800000000</v>
      </c>
      <c r="C614" s="87">
        <v>-51.513798000000001</v>
      </c>
      <c r="D614" s="87">
        <v>-37.046847999999997</v>
      </c>
      <c r="E614" s="87">
        <v>-33.527282999999997</v>
      </c>
      <c r="F614" s="87">
        <v>-1.6410469999999999</v>
      </c>
      <c r="L614" s="87"/>
      <c r="M614" s="87"/>
      <c r="N614" s="87"/>
      <c r="O614" s="87"/>
      <c r="P614" s="87"/>
    </row>
    <row r="615" spans="2:16" x14ac:dyDescent="0.25">
      <c r="B615" s="87">
        <v>13000000000</v>
      </c>
      <c r="C615" s="87">
        <v>-50.869045</v>
      </c>
      <c r="D615" s="87">
        <v>-35.701751999999999</v>
      </c>
      <c r="E615" s="87">
        <v>-33.778015000000003</v>
      </c>
      <c r="F615" s="87">
        <v>-1.6645007999999999</v>
      </c>
      <c r="L615" s="87"/>
      <c r="M615" s="87"/>
      <c r="N615" s="87"/>
      <c r="O615" s="87"/>
      <c r="P615" s="87"/>
    </row>
    <row r="616" spans="2:16" x14ac:dyDescent="0.25">
      <c r="B616" s="87">
        <v>13200000000</v>
      </c>
      <c r="C616" s="87">
        <v>-50.293793000000001</v>
      </c>
      <c r="D616" s="87">
        <v>-34.380561999999998</v>
      </c>
      <c r="E616" s="87">
        <v>-34.113312000000001</v>
      </c>
      <c r="F616" s="87">
        <v>-1.6891666999999999</v>
      </c>
      <c r="L616" s="87"/>
      <c r="M616" s="87"/>
      <c r="N616" s="87"/>
      <c r="O616" s="87"/>
      <c r="P616" s="87"/>
    </row>
    <row r="617" spans="2:16" x14ac:dyDescent="0.25">
      <c r="B617" s="87">
        <v>13400000000</v>
      </c>
      <c r="C617" s="87">
        <v>-49.838036000000002</v>
      </c>
      <c r="D617" s="87">
        <v>-33.027000000000001</v>
      </c>
      <c r="E617" s="87">
        <v>-34.455497999999999</v>
      </c>
      <c r="F617" s="87">
        <v>-1.7193107999999999</v>
      </c>
      <c r="L617" s="87"/>
      <c r="M617" s="87"/>
      <c r="N617" s="87"/>
      <c r="O617" s="87"/>
      <c r="P617" s="87"/>
    </row>
    <row r="618" spans="2:16" x14ac:dyDescent="0.25">
      <c r="B618" s="87">
        <v>13600000000</v>
      </c>
      <c r="C618" s="87">
        <v>-49.472183000000001</v>
      </c>
      <c r="D618" s="87">
        <v>-31.801380000000002</v>
      </c>
      <c r="E618" s="87">
        <v>-34.972569</v>
      </c>
      <c r="F618" s="87">
        <v>-1.7537628000000001</v>
      </c>
      <c r="L618" s="87"/>
      <c r="M618" s="87"/>
      <c r="N618" s="87"/>
      <c r="O618" s="87"/>
      <c r="P618" s="87"/>
    </row>
    <row r="619" spans="2:16" x14ac:dyDescent="0.25">
      <c r="B619" s="87">
        <v>13800000000</v>
      </c>
      <c r="C619" s="87">
        <v>-49.202961000000002</v>
      </c>
      <c r="D619" s="87">
        <v>-30.574774000000001</v>
      </c>
      <c r="E619" s="87">
        <v>-35.51717</v>
      </c>
      <c r="F619" s="87">
        <v>-1.7945968999999999</v>
      </c>
      <c r="L619" s="87"/>
      <c r="M619" s="87"/>
      <c r="N619" s="87"/>
      <c r="O619" s="87"/>
      <c r="P619" s="87"/>
    </row>
    <row r="620" spans="2:16" x14ac:dyDescent="0.25">
      <c r="B620" s="87">
        <v>14000000000</v>
      </c>
      <c r="C620" s="87">
        <v>-49.049126000000001</v>
      </c>
      <c r="D620" s="87">
        <v>-29.559132000000002</v>
      </c>
      <c r="E620" s="87">
        <v>-35.917453999999999</v>
      </c>
      <c r="F620" s="87">
        <v>-1.8410209</v>
      </c>
      <c r="L620" s="87"/>
      <c r="M620" s="87"/>
      <c r="N620" s="87"/>
      <c r="O620" s="87"/>
      <c r="P620" s="87"/>
    </row>
    <row r="621" spans="2:16" x14ac:dyDescent="0.25">
      <c r="B621" s="87">
        <v>14200000000</v>
      </c>
      <c r="C621" s="87">
        <v>-49.007491999999999</v>
      </c>
      <c r="D621" s="87">
        <v>-28.595991000000001</v>
      </c>
      <c r="E621" s="87">
        <v>-36.286385000000003</v>
      </c>
      <c r="F621" s="87">
        <v>-1.8935308</v>
      </c>
      <c r="L621" s="87"/>
      <c r="M621" s="87"/>
      <c r="N621" s="87"/>
      <c r="O621" s="87"/>
      <c r="P621" s="87"/>
    </row>
    <row r="622" spans="2:16" x14ac:dyDescent="0.25">
      <c r="B622" s="87">
        <v>14400000000</v>
      </c>
      <c r="C622" s="87">
        <v>-49.075386000000002</v>
      </c>
      <c r="D622" s="87">
        <v>-27.988253</v>
      </c>
      <c r="E622" s="87">
        <v>-36.680751999999998</v>
      </c>
      <c r="F622" s="87">
        <v>-1.9523484</v>
      </c>
      <c r="L622" s="87"/>
      <c r="M622" s="87"/>
      <c r="N622" s="87"/>
      <c r="O622" s="87"/>
      <c r="P622" s="87"/>
    </row>
    <row r="623" spans="2:16" x14ac:dyDescent="0.25">
      <c r="B623" s="87">
        <v>14600000000</v>
      </c>
      <c r="C623" s="87">
        <v>-49.140948999999999</v>
      </c>
      <c r="D623" s="87">
        <v>-27.469158</v>
      </c>
      <c r="E623" s="87">
        <v>-37.078856999999999</v>
      </c>
      <c r="F623" s="87">
        <v>-2.0184522</v>
      </c>
      <c r="L623" s="87"/>
      <c r="M623" s="87"/>
      <c r="N623" s="87"/>
      <c r="O623" s="87"/>
      <c r="P623" s="87"/>
    </row>
    <row r="624" spans="2:16" x14ac:dyDescent="0.25">
      <c r="B624" s="87">
        <v>14800000000</v>
      </c>
      <c r="C624" s="87">
        <v>-49.235947000000003</v>
      </c>
      <c r="D624" s="87">
        <v>-27.066161999999998</v>
      </c>
      <c r="E624" s="87">
        <v>-37.514544999999998</v>
      </c>
      <c r="F624" s="87">
        <v>-2.0936357999999999</v>
      </c>
      <c r="L624" s="87"/>
      <c r="M624" s="87"/>
      <c r="N624" s="87"/>
      <c r="O624" s="87"/>
      <c r="P624" s="87"/>
    </row>
    <row r="625" spans="2:16" x14ac:dyDescent="0.25">
      <c r="B625" s="87">
        <v>15000000000</v>
      </c>
      <c r="C625" s="87">
        <v>-49.370705000000001</v>
      </c>
      <c r="D625" s="87">
        <v>-26.852283</v>
      </c>
      <c r="E625" s="87">
        <v>-37.913155000000003</v>
      </c>
      <c r="F625" s="87">
        <v>-2.1789374000000001</v>
      </c>
      <c r="L625" s="87"/>
      <c r="M625" s="87"/>
      <c r="N625" s="87"/>
      <c r="O625" s="87"/>
      <c r="P625" s="87"/>
    </row>
    <row r="626" spans="2:16" x14ac:dyDescent="0.25">
      <c r="B626" s="87">
        <v>15200000000</v>
      </c>
      <c r="C626" s="87">
        <v>-49.756610999999999</v>
      </c>
      <c r="D626" s="87">
        <v>-26.664894</v>
      </c>
      <c r="E626" s="87">
        <v>-38.232449000000003</v>
      </c>
      <c r="F626" s="87">
        <v>-2.2702939999999998</v>
      </c>
      <c r="L626" s="87"/>
      <c r="M626" s="87"/>
      <c r="N626" s="87"/>
      <c r="O626" s="87"/>
      <c r="P626" s="87"/>
    </row>
    <row r="627" spans="2:16" x14ac:dyDescent="0.25">
      <c r="B627" s="87">
        <v>15400000000</v>
      </c>
      <c r="C627" s="87">
        <v>-50.524605000000001</v>
      </c>
      <c r="D627" s="87">
        <v>-26.404555999999999</v>
      </c>
      <c r="E627" s="87">
        <v>-38.438079999999999</v>
      </c>
      <c r="F627" s="87">
        <v>-2.3800430000000001</v>
      </c>
      <c r="L627" s="87"/>
      <c r="M627" s="87"/>
      <c r="N627" s="87"/>
      <c r="O627" s="87"/>
      <c r="P627" s="87"/>
    </row>
    <row r="628" spans="2:16" x14ac:dyDescent="0.25">
      <c r="B628" s="87">
        <v>15600000000</v>
      </c>
      <c r="C628" s="87">
        <v>-51.441344999999998</v>
      </c>
      <c r="D628" s="87">
        <v>-26.044083000000001</v>
      </c>
      <c r="E628" s="87">
        <v>-38.650027999999999</v>
      </c>
      <c r="F628" s="87">
        <v>-2.4950503999999998</v>
      </c>
      <c r="L628" s="87"/>
      <c r="M628" s="87"/>
      <c r="N628" s="87"/>
      <c r="O628" s="87"/>
      <c r="P628" s="87"/>
    </row>
    <row r="629" spans="2:16" x14ac:dyDescent="0.25">
      <c r="B629" s="87">
        <v>15800000000</v>
      </c>
      <c r="C629" s="87">
        <v>-52.561934999999998</v>
      </c>
      <c r="D629" s="87">
        <v>-25.592790999999998</v>
      </c>
      <c r="E629" s="87">
        <v>-38.917850000000001</v>
      </c>
      <c r="F629" s="87">
        <v>-2.5830948</v>
      </c>
    </row>
    <row r="630" spans="2:16" x14ac:dyDescent="0.25">
      <c r="B630" s="87">
        <v>16000000000</v>
      </c>
      <c r="C630" s="87">
        <v>-54.125385000000001</v>
      </c>
      <c r="D630" s="87">
        <v>-25.161781000000001</v>
      </c>
      <c r="E630" s="87">
        <v>-39.033112000000003</v>
      </c>
      <c r="F630" s="87">
        <v>-2.6809102999999999</v>
      </c>
      <c r="L630" s="87"/>
      <c r="M630" s="87"/>
      <c r="N630" s="87"/>
    </row>
    <row r="631" spans="2:16" x14ac:dyDescent="0.25">
      <c r="B631" s="87">
        <v>16200000000</v>
      </c>
      <c r="C631" s="87">
        <v>-55.812626000000002</v>
      </c>
      <c r="D631" s="87">
        <v>-24.694835999999999</v>
      </c>
      <c r="E631" s="87">
        <v>-39.075347999999998</v>
      </c>
      <c r="F631" s="87">
        <v>-2.7929702000000001</v>
      </c>
      <c r="L631" s="87"/>
      <c r="M631" s="87"/>
      <c r="N631" s="87"/>
    </row>
    <row r="632" spans="2:16" x14ac:dyDescent="0.25">
      <c r="B632" s="87">
        <v>16400000000</v>
      </c>
      <c r="C632" s="87">
        <v>-57.496009999999998</v>
      </c>
      <c r="D632" s="87">
        <v>-24.278911999999998</v>
      </c>
      <c r="E632" s="87">
        <v>-39.123573</v>
      </c>
      <c r="F632" s="87">
        <v>-2.9395639999999998</v>
      </c>
      <c r="L632" s="87"/>
      <c r="M632" s="87"/>
      <c r="N632" s="87"/>
    </row>
    <row r="633" spans="2:16" x14ac:dyDescent="0.25">
      <c r="B633" s="87">
        <v>16600000000</v>
      </c>
      <c r="C633" s="87">
        <v>-58.550156000000001</v>
      </c>
      <c r="D633" s="87">
        <v>-23.850663999999998</v>
      </c>
      <c r="E633" s="87">
        <v>-39.178134999999997</v>
      </c>
      <c r="F633" s="87">
        <v>-3.1744439999999998</v>
      </c>
      <c r="L633" s="87"/>
      <c r="M633" s="87"/>
      <c r="N633" s="87"/>
    </row>
    <row r="634" spans="2:16" x14ac:dyDescent="0.25">
      <c r="B634" s="87">
        <v>16800000000</v>
      </c>
      <c r="C634" s="87">
        <v>-58.693562</v>
      </c>
      <c r="D634" s="87">
        <v>-23.525925000000001</v>
      </c>
      <c r="E634" s="87">
        <v>-39.493884999999999</v>
      </c>
      <c r="F634" s="87">
        <v>-3.4248242000000002</v>
      </c>
      <c r="L634" s="87"/>
      <c r="M634" s="87"/>
      <c r="N634" s="87"/>
    </row>
    <row r="635" spans="2:16" x14ac:dyDescent="0.25">
      <c r="B635" s="87">
        <v>17000000000</v>
      </c>
      <c r="C635" s="87">
        <v>-58.274574000000001</v>
      </c>
      <c r="D635" s="87">
        <v>-23.385933000000001</v>
      </c>
      <c r="E635" s="87">
        <v>-40.044434000000003</v>
      </c>
      <c r="F635" s="87">
        <v>-3.7310238</v>
      </c>
      <c r="L635" s="87"/>
      <c r="M635" s="87"/>
      <c r="N635" s="87"/>
    </row>
    <row r="636" spans="2:16" x14ac:dyDescent="0.25">
      <c r="B636" s="87">
        <v>17200000000</v>
      </c>
      <c r="C636" s="87">
        <v>-57.356608999999999</v>
      </c>
      <c r="D636" s="87">
        <v>-23.497253000000001</v>
      </c>
      <c r="E636" s="87">
        <v>-40.786724</v>
      </c>
      <c r="F636" s="87">
        <v>-4.1080798999999999</v>
      </c>
      <c r="L636" s="87"/>
      <c r="M636" s="87"/>
      <c r="N636" s="87"/>
    </row>
    <row r="637" spans="2:16" x14ac:dyDescent="0.25">
      <c r="B637" s="87">
        <v>17400000000</v>
      </c>
      <c r="C637" s="87">
        <v>-55.854359000000002</v>
      </c>
      <c r="D637" s="87">
        <v>-23.698805</v>
      </c>
      <c r="E637" s="87">
        <v>-41.849415</v>
      </c>
      <c r="F637" s="87">
        <v>-4.4878001000000003</v>
      </c>
      <c r="L637" s="87"/>
      <c r="M637" s="87"/>
      <c r="N637" s="87"/>
    </row>
    <row r="638" spans="2:16" x14ac:dyDescent="0.25">
      <c r="B638" s="87">
        <v>17600000000</v>
      </c>
      <c r="C638" s="87">
        <v>-54.213726000000001</v>
      </c>
      <c r="D638" s="87">
        <v>-23.889446</v>
      </c>
      <c r="E638" s="87">
        <v>-43.124003999999999</v>
      </c>
      <c r="F638" s="87">
        <v>-4.8596835</v>
      </c>
      <c r="L638" s="87"/>
      <c r="M638" s="87"/>
      <c r="N638" s="87"/>
    </row>
    <row r="639" spans="2:16" x14ac:dyDescent="0.25">
      <c r="B639" s="87">
        <v>17800000000</v>
      </c>
      <c r="C639" s="87">
        <v>-52.691147000000001</v>
      </c>
      <c r="D639" s="87">
        <v>-23.945212999999999</v>
      </c>
      <c r="E639" s="87">
        <v>-44.344231000000001</v>
      </c>
      <c r="F639" s="87">
        <v>-5.1764264000000004</v>
      </c>
      <c r="L639" s="87"/>
      <c r="M639" s="87"/>
      <c r="N639" s="87"/>
    </row>
    <row r="640" spans="2:16" x14ac:dyDescent="0.25">
      <c r="B640" s="87">
        <v>18000000000</v>
      </c>
      <c r="C640" s="87">
        <v>-51.360450999999998</v>
      </c>
      <c r="D640" s="87">
        <v>-23.953468000000001</v>
      </c>
      <c r="E640" s="87">
        <v>-45.400123999999998</v>
      </c>
      <c r="F640" s="87">
        <v>-5.4078875000000002</v>
      </c>
      <c r="L640" s="87"/>
      <c r="M640" s="87"/>
      <c r="N640" s="87"/>
    </row>
    <row r="641" spans="2:14" x14ac:dyDescent="0.25">
      <c r="B641" s="87">
        <v>18200000000</v>
      </c>
      <c r="C641" s="87">
        <v>-50.262352</v>
      </c>
      <c r="D641" s="87">
        <v>-23.925716000000001</v>
      </c>
      <c r="E641" s="87">
        <v>-45.876846</v>
      </c>
      <c r="F641" s="87">
        <v>-5.6041249999999998</v>
      </c>
      <c r="L641" s="87"/>
      <c r="M641" s="87"/>
      <c r="N641" s="87"/>
    </row>
    <row r="642" spans="2:14" x14ac:dyDescent="0.25">
      <c r="B642" s="87">
        <v>18400000000</v>
      </c>
      <c r="C642" s="87">
        <v>-49.242728999999997</v>
      </c>
      <c r="D642" s="87">
        <v>-23.773626</v>
      </c>
      <c r="E642" s="87">
        <v>-45.831145999999997</v>
      </c>
      <c r="F642" s="87">
        <v>-5.7018966999999998</v>
      </c>
      <c r="L642" s="87"/>
      <c r="M642" s="87"/>
      <c r="N642" s="87"/>
    </row>
    <row r="643" spans="2:14" x14ac:dyDescent="0.25">
      <c r="B643" s="87">
        <v>18600000000</v>
      </c>
      <c r="C643" s="87">
        <v>-48.021735999999997</v>
      </c>
      <c r="D643" s="87">
        <v>-23.488142</v>
      </c>
      <c r="E643" s="87">
        <v>-45.101939999999999</v>
      </c>
      <c r="F643" s="87">
        <v>-5.7741036000000001</v>
      </c>
      <c r="L643" s="87"/>
      <c r="M643" s="87"/>
      <c r="N643" s="87"/>
    </row>
    <row r="644" spans="2:14" x14ac:dyDescent="0.25">
      <c r="B644" s="87">
        <v>18800000000</v>
      </c>
      <c r="C644" s="87">
        <v>-46.872456</v>
      </c>
      <c r="D644" s="87">
        <v>-23.056419000000002</v>
      </c>
      <c r="E644" s="87">
        <v>-44.285690000000002</v>
      </c>
      <c r="F644" s="87">
        <v>-5.9008355000000003</v>
      </c>
      <c r="L644" s="87"/>
      <c r="M644" s="87"/>
      <c r="N644" s="87"/>
    </row>
    <row r="645" spans="2:14" x14ac:dyDescent="0.25">
      <c r="B645" s="87">
        <v>19000000000</v>
      </c>
      <c r="C645" s="87">
        <v>-45.640697000000003</v>
      </c>
      <c r="D645" s="87">
        <v>-22.625475000000002</v>
      </c>
      <c r="E645" s="87">
        <v>-43.442779999999999</v>
      </c>
      <c r="F645" s="87">
        <v>-6.0614718999999999</v>
      </c>
      <c r="L645" s="87"/>
      <c r="M645" s="87"/>
      <c r="N645" s="87"/>
    </row>
    <row r="646" spans="2:14" x14ac:dyDescent="0.25">
      <c r="B646" s="87">
        <v>19200000000</v>
      </c>
      <c r="C646" s="87">
        <v>-44.228107000000001</v>
      </c>
      <c r="D646" s="87">
        <v>-22.260603</v>
      </c>
      <c r="E646" s="87">
        <v>-42.903744000000003</v>
      </c>
      <c r="F646" s="87">
        <v>-6.2881049999999998</v>
      </c>
      <c r="L646" s="87"/>
      <c r="M646" s="87"/>
      <c r="N646" s="87"/>
    </row>
    <row r="647" spans="2:14" x14ac:dyDescent="0.25">
      <c r="B647" s="87">
        <v>19400000000</v>
      </c>
      <c r="C647" s="87">
        <v>-42.964309999999998</v>
      </c>
      <c r="D647" s="87">
        <v>-21.998218999999999</v>
      </c>
      <c r="E647" s="87">
        <v>-43.02581</v>
      </c>
      <c r="F647" s="87">
        <v>-6.5585608000000004</v>
      </c>
      <c r="L647" s="87"/>
      <c r="M647" s="87"/>
      <c r="N647" s="87"/>
    </row>
    <row r="648" spans="2:14" x14ac:dyDescent="0.25">
      <c r="B648" s="87">
        <v>19600000000</v>
      </c>
      <c r="C648" s="87">
        <v>-41.916266999999998</v>
      </c>
      <c r="D648" s="87">
        <v>-21.622174999999999</v>
      </c>
      <c r="E648" s="87">
        <v>-44.176406999999998</v>
      </c>
      <c r="F648" s="87">
        <v>-6.8748640999999999</v>
      </c>
      <c r="L648" s="87"/>
      <c r="M648" s="87"/>
      <c r="N648" s="87"/>
    </row>
    <row r="649" spans="2:14" x14ac:dyDescent="0.25">
      <c r="B649" s="87">
        <v>19800000000</v>
      </c>
      <c r="C649" s="87">
        <v>-41.053772000000002</v>
      </c>
      <c r="D649" s="87">
        <v>-21.292857999999999</v>
      </c>
      <c r="E649" s="87">
        <v>-45.459868999999998</v>
      </c>
      <c r="F649" s="87">
        <v>-7.2391186000000003</v>
      </c>
      <c r="L649" s="87"/>
      <c r="M649" s="87"/>
      <c r="N649" s="87"/>
    </row>
    <row r="650" spans="2:14" x14ac:dyDescent="0.25">
      <c r="B650" s="87">
        <v>20000000000</v>
      </c>
      <c r="C650" s="87">
        <v>-40.670254</v>
      </c>
      <c r="D650" s="87">
        <v>-20.956993000000001</v>
      </c>
      <c r="E650" s="87">
        <v>-47.166266999999998</v>
      </c>
      <c r="F650" s="87">
        <v>-7.6051269000000001</v>
      </c>
      <c r="L650" s="87"/>
      <c r="M650" s="87"/>
      <c r="N650" s="87"/>
    </row>
    <row r="651" spans="2:14" x14ac:dyDescent="0.25">
      <c r="B651" s="87">
        <v>20200000000</v>
      </c>
      <c r="C651" s="87">
        <v>-40.458545999999998</v>
      </c>
      <c r="D651" s="87">
        <v>-20.698622</v>
      </c>
      <c r="E651" s="87">
        <v>-48.726959000000001</v>
      </c>
      <c r="F651" s="87">
        <v>-7.9529734000000003</v>
      </c>
      <c r="L651" s="87"/>
      <c r="M651" s="87"/>
      <c r="N651" s="87"/>
    </row>
    <row r="652" spans="2:14" x14ac:dyDescent="0.25">
      <c r="B652" s="87">
        <v>20400000000</v>
      </c>
      <c r="C652" s="87">
        <v>-40.330418000000002</v>
      </c>
      <c r="D652" s="87">
        <v>-20.523581</v>
      </c>
      <c r="E652" s="87">
        <v>-49.963917000000002</v>
      </c>
      <c r="F652" s="87">
        <v>-8.2711716000000006</v>
      </c>
      <c r="L652" s="87"/>
      <c r="M652" s="87"/>
      <c r="N652" s="87"/>
    </row>
    <row r="653" spans="2:14" x14ac:dyDescent="0.25">
      <c r="B653" s="87">
        <v>20600000000</v>
      </c>
      <c r="C653" s="87">
        <v>-40.222416000000003</v>
      </c>
      <c r="D653" s="87">
        <v>-20.329160999999999</v>
      </c>
      <c r="E653" s="87">
        <v>-50.620643999999999</v>
      </c>
      <c r="F653" s="87">
        <v>-8.548584</v>
      </c>
      <c r="L653" s="87"/>
      <c r="M653" s="87"/>
      <c r="N653" s="87"/>
    </row>
    <row r="654" spans="2:14" x14ac:dyDescent="0.25">
      <c r="B654" s="87">
        <v>20800000000</v>
      </c>
      <c r="C654" s="87">
        <v>-40.129832999999998</v>
      </c>
      <c r="D654" s="87">
        <v>-20.155916000000001</v>
      </c>
      <c r="E654" s="87">
        <v>-50.401733</v>
      </c>
      <c r="F654" s="87">
        <v>-8.8439522000000004</v>
      </c>
      <c r="L654" s="87"/>
      <c r="M654" s="87"/>
      <c r="N654" s="87"/>
    </row>
    <row r="655" spans="2:14" x14ac:dyDescent="0.25">
      <c r="B655" s="87">
        <v>21000000000</v>
      </c>
      <c r="C655" s="87">
        <v>-40.116309999999999</v>
      </c>
      <c r="D655" s="87">
        <v>-20.077734</v>
      </c>
      <c r="E655" s="87">
        <v>-49.382427</v>
      </c>
      <c r="F655" s="87">
        <v>-9.0591164000000006</v>
      </c>
      <c r="L655" s="87"/>
      <c r="M655" s="87"/>
      <c r="N655" s="87"/>
    </row>
    <row r="656" spans="2:14" x14ac:dyDescent="0.25">
      <c r="B656" s="87">
        <v>21200000000</v>
      </c>
      <c r="C656" s="87">
        <v>-40.240386999999998</v>
      </c>
      <c r="D656" s="87">
        <v>-20.176292</v>
      </c>
      <c r="E656" s="87">
        <v>-48.209805000000003</v>
      </c>
      <c r="F656" s="87">
        <v>-9.2562428000000008</v>
      </c>
      <c r="L656" s="87"/>
      <c r="M656" s="87"/>
      <c r="N656" s="87"/>
    </row>
    <row r="657" spans="2:14" x14ac:dyDescent="0.25">
      <c r="B657" s="87">
        <v>21400000000</v>
      </c>
      <c r="C657" s="87">
        <v>-40.430698</v>
      </c>
      <c r="D657" s="87">
        <v>-20.347784000000001</v>
      </c>
      <c r="E657" s="87">
        <v>-46.797058</v>
      </c>
      <c r="F657" s="87">
        <v>-9.5180979000000008</v>
      </c>
      <c r="L657" s="87"/>
      <c r="M657" s="87"/>
      <c r="N657" s="87"/>
    </row>
    <row r="658" spans="2:14" x14ac:dyDescent="0.25">
      <c r="B658" s="87">
        <v>21600000000</v>
      </c>
      <c r="C658" s="87">
        <v>-40.716129000000002</v>
      </c>
      <c r="D658" s="87">
        <v>-20.514735999999999</v>
      </c>
      <c r="E658" s="87">
        <v>-45.272976</v>
      </c>
      <c r="F658" s="87">
        <v>-9.8128537999999992</v>
      </c>
      <c r="L658" s="87"/>
      <c r="M658" s="87"/>
      <c r="N658" s="87"/>
    </row>
    <row r="659" spans="2:14" x14ac:dyDescent="0.25">
      <c r="B659" s="87">
        <v>21800000000</v>
      </c>
      <c r="C659" s="87">
        <v>-41.055942999999999</v>
      </c>
      <c r="D659" s="87">
        <v>-20.609366999999999</v>
      </c>
      <c r="E659" s="87">
        <v>-44.008209000000001</v>
      </c>
      <c r="F659" s="87">
        <v>-10.135631</v>
      </c>
      <c r="L659" s="87"/>
      <c r="M659" s="87"/>
      <c r="N659" s="87"/>
    </row>
    <row r="660" spans="2:14" x14ac:dyDescent="0.25">
      <c r="B660" s="87">
        <v>22000000000</v>
      </c>
      <c r="C660" s="87">
        <v>-41.362006999999998</v>
      </c>
      <c r="D660" s="87">
        <v>-20.581075999999999</v>
      </c>
      <c r="E660" s="87">
        <v>-43.269928</v>
      </c>
      <c r="F660" s="87">
        <v>-10.515565</v>
      </c>
      <c r="L660" s="87"/>
      <c r="M660" s="87"/>
      <c r="N660" s="87"/>
    </row>
    <row r="661" spans="2:14" x14ac:dyDescent="0.25">
      <c r="B661" s="87">
        <v>22200000000</v>
      </c>
      <c r="C661" s="87">
        <v>-41.519485000000003</v>
      </c>
      <c r="D661" s="87">
        <v>-20.611031000000001</v>
      </c>
      <c r="E661" s="87">
        <v>-43.245193</v>
      </c>
      <c r="F661" s="87">
        <v>-10.662291</v>
      </c>
      <c r="L661" s="87"/>
      <c r="M661" s="87"/>
      <c r="N661" s="87"/>
    </row>
    <row r="662" spans="2:14" x14ac:dyDescent="0.25">
      <c r="B662" s="87">
        <v>22400000000</v>
      </c>
      <c r="C662" s="87">
        <v>-41.497185000000002</v>
      </c>
      <c r="D662" s="87">
        <v>-20.725999999999999</v>
      </c>
      <c r="E662" s="87">
        <v>-43.887332999999998</v>
      </c>
      <c r="F662" s="87">
        <v>-10.779086</v>
      </c>
      <c r="L662" s="87"/>
      <c r="M662" s="87"/>
      <c r="N662" s="87"/>
    </row>
    <row r="663" spans="2:14" x14ac:dyDescent="0.25">
      <c r="B663" s="87">
        <v>22600000000</v>
      </c>
      <c r="C663" s="87">
        <v>-41.354176000000002</v>
      </c>
      <c r="D663" s="87">
        <v>-20.758434000000001</v>
      </c>
      <c r="E663" s="87">
        <v>-45.051971000000002</v>
      </c>
      <c r="F663" s="87">
        <v>-10.837361</v>
      </c>
      <c r="L663" s="87"/>
      <c r="M663" s="87"/>
      <c r="N663" s="87"/>
    </row>
    <row r="664" spans="2:14" x14ac:dyDescent="0.25">
      <c r="B664" s="87">
        <v>22800000000</v>
      </c>
      <c r="C664" s="87">
        <v>-41.062252000000001</v>
      </c>
      <c r="D664" s="87">
        <v>-20.928457000000002</v>
      </c>
      <c r="E664" s="87">
        <v>-45.968055999999997</v>
      </c>
      <c r="F664" s="87">
        <v>-10.734785</v>
      </c>
      <c r="L664" s="87"/>
      <c r="M664" s="87"/>
      <c r="N664" s="87"/>
    </row>
    <row r="665" spans="2:14" x14ac:dyDescent="0.25">
      <c r="B665" s="87">
        <v>23000000000</v>
      </c>
      <c r="C665" s="87">
        <v>-40.676090000000002</v>
      </c>
      <c r="D665" s="87">
        <v>-21.236415999999998</v>
      </c>
      <c r="E665" s="87">
        <v>-46.466084000000002</v>
      </c>
      <c r="F665" s="87">
        <v>-10.519481000000001</v>
      </c>
      <c r="L665" s="87"/>
      <c r="M665" s="87"/>
      <c r="N665" s="87"/>
    </row>
    <row r="666" spans="2:14" x14ac:dyDescent="0.25">
      <c r="B666" s="87">
        <v>23200000000</v>
      </c>
      <c r="C666" s="87">
        <v>-40.361995999999998</v>
      </c>
      <c r="D666" s="87">
        <v>-21.571290999999999</v>
      </c>
      <c r="E666" s="87">
        <v>-46.668697000000002</v>
      </c>
      <c r="F666" s="87">
        <v>-10.209496</v>
      </c>
      <c r="L666" s="87"/>
      <c r="M666" s="87"/>
      <c r="N666" s="87"/>
    </row>
    <row r="667" spans="2:14" x14ac:dyDescent="0.25">
      <c r="B667" s="87">
        <v>23400000000</v>
      </c>
      <c r="C667" s="87">
        <v>-40.057414999999999</v>
      </c>
      <c r="D667" s="87">
        <v>-22.014396999999999</v>
      </c>
      <c r="E667" s="87">
        <v>-46.427844999999998</v>
      </c>
      <c r="F667" s="87">
        <v>-9.7672337999999996</v>
      </c>
      <c r="L667" s="87"/>
      <c r="M667" s="87"/>
      <c r="N667" s="87"/>
    </row>
    <row r="668" spans="2:14" x14ac:dyDescent="0.25">
      <c r="B668" s="87">
        <v>23600000000</v>
      </c>
      <c r="C668" s="87">
        <v>-39.896197999999998</v>
      </c>
      <c r="D668" s="87">
        <v>-22.461569000000001</v>
      </c>
      <c r="E668" s="87">
        <v>-45.647433999999997</v>
      </c>
      <c r="F668" s="87">
        <v>-9.4238309999999998</v>
      </c>
      <c r="L668" s="87"/>
      <c r="M668" s="87"/>
      <c r="N668" s="87"/>
    </row>
    <row r="669" spans="2:14" x14ac:dyDescent="0.25">
      <c r="B669" s="87">
        <v>23800000000</v>
      </c>
      <c r="C669" s="87">
        <v>-39.911079000000001</v>
      </c>
      <c r="D669" s="87">
        <v>-22.998604</v>
      </c>
      <c r="E669" s="87">
        <v>-44.409492</v>
      </c>
      <c r="F669" s="87">
        <v>-9.0896044000000007</v>
      </c>
      <c r="L669" s="87"/>
      <c r="M669" s="87"/>
      <c r="N669" s="87"/>
    </row>
    <row r="670" spans="2:14" x14ac:dyDescent="0.25">
      <c r="B670" s="87">
        <v>24000000000</v>
      </c>
      <c r="C670" s="87">
        <v>-39.996505999999997</v>
      </c>
      <c r="D670" s="87">
        <v>-23.458386999999998</v>
      </c>
      <c r="E670" s="87">
        <v>-42.768447999999999</v>
      </c>
      <c r="F670" s="87">
        <v>-8.7170506000000003</v>
      </c>
      <c r="L670" s="87"/>
      <c r="M670" s="87"/>
      <c r="N670" s="87"/>
    </row>
    <row r="671" spans="2:14" x14ac:dyDescent="0.25">
      <c r="B671" s="87">
        <v>24200000000</v>
      </c>
      <c r="C671" s="87">
        <v>-40.150696000000003</v>
      </c>
      <c r="D671" s="87">
        <v>-23.635159000000002</v>
      </c>
      <c r="E671" s="87">
        <v>-41.601734</v>
      </c>
      <c r="F671" s="87">
        <v>-8.3537531000000005</v>
      </c>
      <c r="L671" s="87"/>
      <c r="M671" s="87"/>
      <c r="N671" s="87"/>
    </row>
    <row r="672" spans="2:14" x14ac:dyDescent="0.25">
      <c r="B672" s="87">
        <v>24400000000</v>
      </c>
      <c r="C672" s="87">
        <v>-40.287796</v>
      </c>
      <c r="D672" s="87">
        <v>-23.562576</v>
      </c>
      <c r="E672" s="87">
        <v>-40.811951000000001</v>
      </c>
      <c r="F672" s="87">
        <v>-7.9041648000000002</v>
      </c>
      <c r="L672" s="87"/>
      <c r="M672" s="87"/>
      <c r="N672" s="87"/>
    </row>
    <row r="673" spans="2:14" x14ac:dyDescent="0.25">
      <c r="B673" s="87">
        <v>24600000000</v>
      </c>
      <c r="C673" s="87">
        <v>-40.344723000000002</v>
      </c>
      <c r="D673" s="87">
        <v>-23.649231</v>
      </c>
      <c r="E673" s="87">
        <v>-40.199947000000002</v>
      </c>
      <c r="F673" s="87">
        <v>-7.3784475</v>
      </c>
      <c r="L673" s="87"/>
      <c r="M673" s="87"/>
      <c r="N673" s="87"/>
    </row>
    <row r="674" spans="2:14" x14ac:dyDescent="0.25">
      <c r="B674" s="87">
        <v>24800000000</v>
      </c>
      <c r="C674" s="87">
        <v>-40.375557000000001</v>
      </c>
      <c r="D674" s="87">
        <v>-23.791954</v>
      </c>
      <c r="E674" s="87">
        <v>-39.615074</v>
      </c>
      <c r="F674" s="87">
        <v>-6.8290553000000003</v>
      </c>
      <c r="L674" s="87"/>
      <c r="M674" s="87"/>
      <c r="N674" s="87"/>
    </row>
    <row r="675" spans="2:14" x14ac:dyDescent="0.25">
      <c r="B675" s="87">
        <v>25000000000</v>
      </c>
      <c r="C675" s="87">
        <v>-40.365718999999999</v>
      </c>
      <c r="D675" s="87">
        <v>-23.974968000000001</v>
      </c>
      <c r="E675" s="87">
        <v>-39.084063999999998</v>
      </c>
      <c r="F675" s="87">
        <v>-6.376595</v>
      </c>
      <c r="L675" s="87"/>
      <c r="M675" s="87"/>
      <c r="N675" s="87"/>
    </row>
    <row r="676" spans="2:14" x14ac:dyDescent="0.25">
      <c r="B676" s="87">
        <v>25200000000</v>
      </c>
      <c r="C676" s="87">
        <v>-40.277138000000001</v>
      </c>
      <c r="D676" s="87">
        <v>-24.066811000000001</v>
      </c>
      <c r="E676" s="87">
        <v>-38.508246999999997</v>
      </c>
      <c r="F676" s="87">
        <v>-5.9943261000000003</v>
      </c>
      <c r="L676" s="87"/>
      <c r="M676" s="87"/>
      <c r="N676" s="87"/>
    </row>
    <row r="677" spans="2:14" x14ac:dyDescent="0.25">
      <c r="B677" s="87">
        <v>25400000000</v>
      </c>
      <c r="C677" s="87">
        <v>-40.067470999999998</v>
      </c>
      <c r="D677" s="87">
        <v>-24.192841999999999</v>
      </c>
      <c r="E677" s="87">
        <v>-37.854213999999999</v>
      </c>
      <c r="F677" s="87">
        <v>-5.6135139000000001</v>
      </c>
      <c r="L677" s="87"/>
      <c r="M677" s="87"/>
      <c r="N677" s="87"/>
    </row>
    <row r="678" spans="2:14" x14ac:dyDescent="0.25">
      <c r="B678" s="87">
        <v>25600000000</v>
      </c>
      <c r="C678" s="87">
        <v>-39.850735</v>
      </c>
      <c r="D678" s="87">
        <v>-24.527849</v>
      </c>
      <c r="E678" s="87">
        <v>-37.086810999999997</v>
      </c>
      <c r="F678" s="87">
        <v>-5.1848273000000002</v>
      </c>
      <c r="L678" s="87"/>
      <c r="M678" s="87"/>
      <c r="N678" s="87"/>
    </row>
    <row r="679" spans="2:14" x14ac:dyDescent="0.25">
      <c r="B679" s="87">
        <v>25800000000</v>
      </c>
      <c r="C679" s="87">
        <v>-39.680191000000001</v>
      </c>
      <c r="D679" s="87">
        <v>-25.044830000000001</v>
      </c>
      <c r="E679" s="87">
        <v>-36.455871999999999</v>
      </c>
      <c r="F679" s="87">
        <v>-4.8875947000000002</v>
      </c>
      <c r="L679" s="87"/>
      <c r="M679" s="87"/>
      <c r="N679" s="87"/>
    </row>
    <row r="680" spans="2:14" x14ac:dyDescent="0.25">
      <c r="B680" s="87">
        <v>26000000000</v>
      </c>
      <c r="C680" s="87">
        <v>-39.491795000000003</v>
      </c>
      <c r="D680" s="87">
        <v>-25.546887999999999</v>
      </c>
      <c r="E680" s="87">
        <v>-35.766646999999999</v>
      </c>
      <c r="F680" s="87">
        <v>-4.7069258999999999</v>
      </c>
      <c r="L680" s="87"/>
      <c r="M680" s="87"/>
      <c r="N680" s="87"/>
    </row>
    <row r="681" spans="2:14" x14ac:dyDescent="0.25">
      <c r="B681" s="87">
        <v>26200000000</v>
      </c>
      <c r="C681" s="87">
        <v>-39.446953000000001</v>
      </c>
      <c r="D681" s="87">
        <v>-25.977713000000001</v>
      </c>
      <c r="E681" s="87">
        <v>-35.113475999999999</v>
      </c>
      <c r="F681" s="87">
        <v>-4.5665969999999998</v>
      </c>
      <c r="L681" s="87"/>
      <c r="M681" s="87"/>
      <c r="N681" s="87"/>
    </row>
    <row r="682" spans="2:14" x14ac:dyDescent="0.25">
      <c r="B682" s="87">
        <v>26400000000</v>
      </c>
      <c r="C682" s="87">
        <v>-39.523868999999998</v>
      </c>
      <c r="D682" s="87">
        <v>-26.314672000000002</v>
      </c>
      <c r="E682" s="87">
        <v>-34.490291999999997</v>
      </c>
      <c r="F682" s="87">
        <v>-4.3941312000000003</v>
      </c>
      <c r="L682" s="87"/>
      <c r="M682" s="87"/>
      <c r="N682" s="87"/>
    </row>
    <row r="683" spans="2:14" x14ac:dyDescent="0.25">
      <c r="B683" s="87">
        <v>26600000000</v>
      </c>
      <c r="C683" s="87">
        <v>-39.622638999999999</v>
      </c>
      <c r="D683" s="87">
        <v>-26.617249000000001</v>
      </c>
      <c r="E683" s="87">
        <v>-33.954085999999997</v>
      </c>
      <c r="F683" s="87">
        <v>-4.2344251000000002</v>
      </c>
      <c r="L683" s="87"/>
      <c r="M683" s="87"/>
      <c r="N683" s="87"/>
    </row>
    <row r="684" spans="2:14" x14ac:dyDescent="0.25">
      <c r="B684" s="87">
        <v>26800000000</v>
      </c>
      <c r="C684" s="87">
        <v>-39.857143000000001</v>
      </c>
      <c r="D684" s="87">
        <v>-26.870992999999999</v>
      </c>
      <c r="E684" s="87">
        <v>-33.502785000000003</v>
      </c>
      <c r="F684" s="87">
        <v>-4.1314621000000002</v>
      </c>
      <c r="L684" s="87"/>
      <c r="M684" s="87"/>
      <c r="N684" s="87"/>
    </row>
    <row r="685" spans="2:14" x14ac:dyDescent="0.25">
      <c r="B685" s="87">
        <v>27000000000</v>
      </c>
      <c r="C685" s="87">
        <v>-40.094757000000001</v>
      </c>
      <c r="D685" s="87">
        <v>-27.045978999999999</v>
      </c>
      <c r="E685" s="87">
        <v>-33.090739999999997</v>
      </c>
      <c r="F685" s="87">
        <v>-4.0567231000000001</v>
      </c>
      <c r="L685" s="87"/>
      <c r="M685" s="87"/>
      <c r="N685" s="87"/>
    </row>
    <row r="686" spans="2:14" x14ac:dyDescent="0.25">
      <c r="B686" s="87">
        <v>27200000000</v>
      </c>
      <c r="C686" s="87">
        <v>-40.352051000000003</v>
      </c>
      <c r="D686" s="87">
        <v>-27.157499000000001</v>
      </c>
      <c r="E686" s="87">
        <v>-32.640765999999999</v>
      </c>
      <c r="F686" s="87">
        <v>-3.9510497999999998</v>
      </c>
      <c r="L686" s="87"/>
      <c r="M686" s="87"/>
      <c r="N686" s="87"/>
    </row>
    <row r="687" spans="2:14" x14ac:dyDescent="0.25">
      <c r="B687" s="87">
        <v>27400000000</v>
      </c>
      <c r="C687" s="87">
        <v>-40.631252000000003</v>
      </c>
      <c r="D687" s="87">
        <v>-27.229658000000001</v>
      </c>
      <c r="E687" s="87">
        <v>-32.266457000000003</v>
      </c>
      <c r="F687" s="87">
        <v>-3.8418283</v>
      </c>
      <c r="L687" s="87"/>
      <c r="M687" s="87"/>
      <c r="N687" s="87"/>
    </row>
    <row r="688" spans="2:14" x14ac:dyDescent="0.25">
      <c r="B688" s="87">
        <v>27600000000</v>
      </c>
      <c r="C688" s="87">
        <v>-40.901325</v>
      </c>
      <c r="D688" s="87">
        <v>-27.377963999999999</v>
      </c>
      <c r="E688" s="87">
        <v>-31.991772000000001</v>
      </c>
      <c r="F688" s="87">
        <v>-3.7708936</v>
      </c>
      <c r="L688" s="87"/>
      <c r="M688" s="87"/>
      <c r="N688" s="87"/>
    </row>
    <row r="689" spans="2:14" x14ac:dyDescent="0.25">
      <c r="B689" s="87">
        <v>27800000000</v>
      </c>
      <c r="C689" s="87">
        <v>-41.295254</v>
      </c>
      <c r="D689" s="87">
        <v>-27.612745</v>
      </c>
      <c r="E689" s="87">
        <v>-31.744330999999999</v>
      </c>
      <c r="F689" s="87">
        <v>-3.6849894999999999</v>
      </c>
      <c r="L689" s="87"/>
      <c r="M689" s="87"/>
      <c r="N689" s="87"/>
    </row>
    <row r="690" spans="2:14" x14ac:dyDescent="0.25">
      <c r="B690" s="87">
        <v>28000000000</v>
      </c>
      <c r="C690" s="87">
        <v>-41.877746999999999</v>
      </c>
      <c r="D690" s="87">
        <v>-27.897675</v>
      </c>
      <c r="E690" s="87">
        <v>-31.471088000000002</v>
      </c>
      <c r="F690" s="87">
        <v>-3.5619936000000001</v>
      </c>
      <c r="L690" s="87"/>
      <c r="M690" s="87"/>
      <c r="N690" s="87"/>
    </row>
    <row r="691" spans="2:14" x14ac:dyDescent="0.25">
      <c r="B691" s="87">
        <v>28200000000</v>
      </c>
      <c r="C691" s="87">
        <v>-42.502712000000002</v>
      </c>
      <c r="D691" s="87">
        <v>-28.203339</v>
      </c>
      <c r="E691" s="87">
        <v>-31.295414000000001</v>
      </c>
      <c r="F691" s="87">
        <v>-3.4845828999999999</v>
      </c>
      <c r="L691" s="87"/>
      <c r="M691" s="87"/>
      <c r="N691" s="87"/>
    </row>
    <row r="692" spans="2:14" x14ac:dyDescent="0.25">
      <c r="B692" s="87">
        <v>28400000000</v>
      </c>
      <c r="C692" s="87">
        <v>-43.227778999999998</v>
      </c>
      <c r="D692" s="87">
        <v>-28.593347999999999</v>
      </c>
      <c r="E692" s="87">
        <v>-31.221796000000001</v>
      </c>
      <c r="F692" s="87">
        <v>-3.4680029999999999</v>
      </c>
      <c r="L692" s="87"/>
      <c r="M692" s="87"/>
      <c r="N692" s="87"/>
    </row>
    <row r="693" spans="2:14" x14ac:dyDescent="0.25">
      <c r="B693" s="87">
        <v>28600000000</v>
      </c>
      <c r="C693" s="87">
        <v>-43.744746999999997</v>
      </c>
      <c r="D693" s="87">
        <v>-29.029882000000001</v>
      </c>
      <c r="E693" s="87">
        <v>-31.219571999999999</v>
      </c>
      <c r="F693" s="87">
        <v>-3.4769971000000002</v>
      </c>
      <c r="L693" s="87"/>
      <c r="M693" s="87"/>
      <c r="N693" s="87"/>
    </row>
    <row r="694" spans="2:14" x14ac:dyDescent="0.25">
      <c r="B694" s="87">
        <v>28800000000</v>
      </c>
      <c r="C694" s="87">
        <v>-44.167786</v>
      </c>
      <c r="D694" s="87">
        <v>-29.417359999999999</v>
      </c>
      <c r="E694" s="87">
        <v>-31.223666999999999</v>
      </c>
      <c r="F694" s="87">
        <v>-3.4916482000000002</v>
      </c>
      <c r="L694" s="87"/>
      <c r="M694" s="87"/>
      <c r="N694" s="87"/>
    </row>
    <row r="695" spans="2:14" x14ac:dyDescent="0.25">
      <c r="B695" s="87">
        <v>29000000000</v>
      </c>
      <c r="C695" s="87">
        <v>-44.322730999999997</v>
      </c>
      <c r="D695" s="87">
        <v>-29.717421999999999</v>
      </c>
      <c r="E695" s="87">
        <v>-31.257232999999999</v>
      </c>
      <c r="F695" s="87">
        <v>-3.4920292000000002</v>
      </c>
      <c r="L695" s="87"/>
      <c r="M695" s="87"/>
      <c r="N695" s="87"/>
    </row>
    <row r="696" spans="2:14" x14ac:dyDescent="0.25">
      <c r="B696" s="87">
        <v>29200000000</v>
      </c>
      <c r="C696" s="87">
        <v>-44.146301000000001</v>
      </c>
      <c r="D696" s="87">
        <v>-29.911117999999998</v>
      </c>
      <c r="E696" s="87">
        <v>-31.338003</v>
      </c>
      <c r="F696" s="87">
        <v>-3.4972444</v>
      </c>
      <c r="L696" s="87"/>
      <c r="M696" s="87"/>
      <c r="N696" s="87"/>
    </row>
    <row r="697" spans="2:14" x14ac:dyDescent="0.25">
      <c r="B697" s="87">
        <v>29400000000</v>
      </c>
      <c r="C697" s="87">
        <v>-43.760738000000003</v>
      </c>
      <c r="D697" s="87">
        <v>-30.057289000000001</v>
      </c>
      <c r="E697" s="87">
        <v>-31.494066</v>
      </c>
      <c r="F697" s="87">
        <v>-3.5032093999999998</v>
      </c>
      <c r="L697" s="87"/>
      <c r="M697" s="87"/>
      <c r="N697" s="87"/>
    </row>
    <row r="698" spans="2:14" x14ac:dyDescent="0.25">
      <c r="B698" s="87">
        <v>29600000000</v>
      </c>
      <c r="C698" s="87">
        <v>-43.253452000000003</v>
      </c>
      <c r="D698" s="87">
        <v>-30.213985000000001</v>
      </c>
      <c r="E698" s="87">
        <v>-31.708777999999999</v>
      </c>
      <c r="F698" s="87">
        <v>-3.5020986000000001</v>
      </c>
      <c r="L698" s="87"/>
      <c r="M698" s="87"/>
      <c r="N698" s="87"/>
    </row>
    <row r="699" spans="2:14" x14ac:dyDescent="0.25">
      <c r="B699" s="87">
        <v>29800000000</v>
      </c>
      <c r="C699" s="87">
        <v>-42.486213999999997</v>
      </c>
      <c r="D699" s="87">
        <v>-30.311975</v>
      </c>
      <c r="E699" s="87">
        <v>-31.966304999999998</v>
      </c>
      <c r="F699" s="87">
        <v>-3.5151078999999998</v>
      </c>
      <c r="L699" s="87"/>
      <c r="M699" s="87"/>
      <c r="N699" s="87"/>
    </row>
    <row r="700" spans="2:14" x14ac:dyDescent="0.25">
      <c r="B700" s="87">
        <v>30000000000</v>
      </c>
      <c r="C700" s="87">
        <v>-41.677776000000001</v>
      </c>
      <c r="D700" s="87">
        <v>-30.432082999999999</v>
      </c>
      <c r="E700" s="87">
        <v>-32.205325999999999</v>
      </c>
      <c r="F700" s="87">
        <v>-3.5114841000000001</v>
      </c>
      <c r="L700" s="87"/>
      <c r="M700" s="87"/>
      <c r="N700" s="87"/>
    </row>
    <row r="701" spans="2:14" x14ac:dyDescent="0.25">
      <c r="B701" s="87">
        <v>30200000000</v>
      </c>
      <c r="C701" s="87">
        <v>-40.805633999999998</v>
      </c>
      <c r="D701" s="87">
        <v>-30.620358</v>
      </c>
      <c r="E701" s="87">
        <v>-32.481197000000002</v>
      </c>
      <c r="F701" s="87">
        <v>-3.5113884999999998</v>
      </c>
      <c r="L701" s="87"/>
      <c r="M701" s="87"/>
      <c r="N701" s="87"/>
    </row>
    <row r="702" spans="2:14" x14ac:dyDescent="0.25">
      <c r="B702" s="87">
        <v>30400000000</v>
      </c>
      <c r="C702" s="87">
        <v>-40.032618999999997</v>
      </c>
      <c r="D702" s="87">
        <v>-30.858145</v>
      </c>
      <c r="E702" s="87">
        <v>-32.817104</v>
      </c>
      <c r="F702" s="87">
        <v>-3.5224931000000002</v>
      </c>
      <c r="L702" s="87"/>
      <c r="M702" s="87"/>
      <c r="N702" s="87"/>
    </row>
    <row r="703" spans="2:14" x14ac:dyDescent="0.25">
      <c r="B703" s="87">
        <v>30600000000</v>
      </c>
      <c r="C703" s="87">
        <v>-39.286064000000003</v>
      </c>
      <c r="D703" s="87">
        <v>-31.159527000000001</v>
      </c>
      <c r="E703" s="87">
        <v>-33.237575999999997</v>
      </c>
      <c r="F703" s="87">
        <v>-3.5416517000000001</v>
      </c>
      <c r="L703" s="87"/>
      <c r="M703" s="87"/>
      <c r="N703" s="87"/>
    </row>
    <row r="704" spans="2:14" x14ac:dyDescent="0.25">
      <c r="B704" s="87">
        <v>30800000000</v>
      </c>
      <c r="C704" s="87">
        <v>-38.555698</v>
      </c>
      <c r="D704" s="87">
        <v>-31.494413000000002</v>
      </c>
      <c r="E704" s="87">
        <v>-33.717593999999998</v>
      </c>
      <c r="F704" s="87">
        <v>-3.5663003999999998</v>
      </c>
      <c r="L704" s="87"/>
      <c r="M704" s="87"/>
      <c r="N704" s="87"/>
    </row>
    <row r="705" spans="2:14" x14ac:dyDescent="0.25">
      <c r="B705" s="87">
        <v>31000000000</v>
      </c>
      <c r="C705" s="87">
        <v>-37.777836000000001</v>
      </c>
      <c r="D705" s="87">
        <v>-31.923584000000002</v>
      </c>
      <c r="E705" s="87">
        <v>-34.206738000000001</v>
      </c>
      <c r="F705" s="87">
        <v>-3.5970683000000001</v>
      </c>
      <c r="L705" s="87"/>
      <c r="M705" s="87"/>
      <c r="N705" s="87"/>
    </row>
    <row r="706" spans="2:14" x14ac:dyDescent="0.25">
      <c r="B706" s="87">
        <v>31200000000</v>
      </c>
      <c r="C706" s="87">
        <v>-37.074547000000003</v>
      </c>
      <c r="D706" s="87">
        <v>-32.413521000000003</v>
      </c>
      <c r="E706" s="87">
        <v>-34.826487999999998</v>
      </c>
      <c r="F706" s="87">
        <v>-3.6333730000000002</v>
      </c>
      <c r="L706" s="87"/>
      <c r="M706" s="87"/>
      <c r="N706" s="87"/>
    </row>
    <row r="707" spans="2:14" x14ac:dyDescent="0.25">
      <c r="B707" s="87">
        <v>31400000000</v>
      </c>
      <c r="C707" s="87">
        <v>-36.525897999999998</v>
      </c>
      <c r="D707" s="87">
        <v>-32.858139000000001</v>
      </c>
      <c r="E707" s="87">
        <v>-35.639515000000003</v>
      </c>
      <c r="F707" s="87">
        <v>-3.6751482000000002</v>
      </c>
      <c r="L707" s="87"/>
      <c r="M707" s="87"/>
      <c r="N707" s="87"/>
    </row>
    <row r="708" spans="2:14" x14ac:dyDescent="0.25">
      <c r="B708" s="87">
        <v>31600000000</v>
      </c>
      <c r="C708" s="87">
        <v>-36.119937999999998</v>
      </c>
      <c r="D708" s="87">
        <v>-33.227139000000001</v>
      </c>
      <c r="E708" s="87">
        <v>-36.579205000000002</v>
      </c>
      <c r="F708" s="87">
        <v>-3.7221962999999998</v>
      </c>
      <c r="L708" s="87"/>
      <c r="M708" s="87"/>
      <c r="N708" s="87"/>
    </row>
    <row r="709" spans="2:14" x14ac:dyDescent="0.25">
      <c r="B709" s="87">
        <v>31800000000</v>
      </c>
      <c r="C709" s="87">
        <v>-35.825657</v>
      </c>
      <c r="D709" s="87">
        <v>-33.509307999999997</v>
      </c>
      <c r="E709" s="87">
        <v>-37.525097000000002</v>
      </c>
      <c r="F709" s="87">
        <v>-3.7826374</v>
      </c>
      <c r="L709" s="87"/>
      <c r="M709" s="87"/>
      <c r="N709" s="87"/>
    </row>
    <row r="710" spans="2:14" x14ac:dyDescent="0.25">
      <c r="B710" s="87">
        <v>32000000000</v>
      </c>
      <c r="C710" s="87">
        <v>-35.796092999999999</v>
      </c>
      <c r="D710" s="87">
        <v>-33.688816000000003</v>
      </c>
      <c r="E710" s="87">
        <v>-38.336303999999998</v>
      </c>
      <c r="F710" s="87">
        <v>-3.8407848000000002</v>
      </c>
      <c r="L710" s="87"/>
      <c r="M710" s="87"/>
      <c r="N710" s="87"/>
    </row>
    <row r="711" spans="2:14" x14ac:dyDescent="0.25">
      <c r="B711" s="87">
        <v>32200000000</v>
      </c>
      <c r="C711" s="87">
        <v>-35.873508000000001</v>
      </c>
      <c r="D711" s="87">
        <v>-33.770695000000003</v>
      </c>
      <c r="E711" s="87">
        <v>-38.910857999999998</v>
      </c>
      <c r="F711" s="87">
        <v>-3.9057083000000001</v>
      </c>
      <c r="L711" s="87"/>
      <c r="M711" s="87"/>
      <c r="N711" s="87"/>
    </row>
    <row r="712" spans="2:14" x14ac:dyDescent="0.25">
      <c r="B712" s="87">
        <v>32400000000</v>
      </c>
      <c r="C712" s="87">
        <v>-36.041145</v>
      </c>
      <c r="D712" s="87">
        <v>-33.655251</v>
      </c>
      <c r="E712" s="87">
        <v>-39.280903000000002</v>
      </c>
      <c r="F712" s="87">
        <v>-3.9692029999999998</v>
      </c>
      <c r="L712" s="87"/>
      <c r="M712" s="87"/>
      <c r="N712" s="87"/>
    </row>
    <row r="713" spans="2:14" x14ac:dyDescent="0.25">
      <c r="B713" s="87">
        <v>32600000000</v>
      </c>
      <c r="C713" s="87">
        <v>-36.282738000000002</v>
      </c>
      <c r="D713" s="87">
        <v>-33.371631999999998</v>
      </c>
      <c r="E713" s="87">
        <v>-39.408938999999997</v>
      </c>
      <c r="F713" s="87">
        <v>-4.0464187000000003</v>
      </c>
      <c r="L713" s="87"/>
      <c r="M713" s="87"/>
      <c r="N713" s="87"/>
    </row>
    <row r="714" spans="2:14" x14ac:dyDescent="0.25">
      <c r="B714" s="87">
        <v>32800000000</v>
      </c>
      <c r="C714" s="87">
        <v>-36.618664000000003</v>
      </c>
      <c r="D714" s="87">
        <v>-32.992663999999998</v>
      </c>
      <c r="E714" s="87">
        <v>-39.198493999999997</v>
      </c>
      <c r="F714" s="87">
        <v>-4.123837</v>
      </c>
      <c r="L714" s="87"/>
      <c r="M714" s="87"/>
      <c r="N714" s="87"/>
    </row>
    <row r="715" spans="2:14" x14ac:dyDescent="0.25">
      <c r="B715" s="87">
        <v>33000000000</v>
      </c>
      <c r="C715" s="87">
        <v>-37.002541000000001</v>
      </c>
      <c r="D715" s="87">
        <v>-32.538550999999998</v>
      </c>
      <c r="E715" s="87">
        <v>-38.695723999999998</v>
      </c>
      <c r="F715" s="87">
        <v>-4.2085824000000001</v>
      </c>
      <c r="L715" s="87"/>
      <c r="M715" s="87"/>
      <c r="N715" s="87"/>
    </row>
    <row r="716" spans="2:14" x14ac:dyDescent="0.25">
      <c r="B716" s="87">
        <v>33200000000</v>
      </c>
      <c r="C716" s="87">
        <v>-37.483471000000002</v>
      </c>
      <c r="D716" s="87">
        <v>-32.03537</v>
      </c>
      <c r="E716" s="87">
        <v>-37.991824999999999</v>
      </c>
      <c r="F716" s="87">
        <v>-4.3044105000000004</v>
      </c>
      <c r="L716" s="87"/>
      <c r="M716" s="87"/>
      <c r="N716" s="87"/>
    </row>
    <row r="717" spans="2:14" x14ac:dyDescent="0.25">
      <c r="B717" s="87">
        <v>33400000000</v>
      </c>
      <c r="C717" s="87">
        <v>-37.813526000000003</v>
      </c>
      <c r="D717" s="87">
        <v>-31.499281</v>
      </c>
      <c r="E717" s="87">
        <v>-37.201282999999997</v>
      </c>
      <c r="F717" s="87">
        <v>-4.4145298000000004</v>
      </c>
      <c r="L717" s="87"/>
      <c r="M717" s="87"/>
      <c r="N717" s="87"/>
    </row>
    <row r="718" spans="2:14" x14ac:dyDescent="0.25">
      <c r="B718" s="87">
        <v>33600000000</v>
      </c>
      <c r="C718" s="87">
        <v>-37.993923000000002</v>
      </c>
      <c r="D718" s="87">
        <v>-30.947861</v>
      </c>
      <c r="E718" s="87">
        <v>-36.435451999999998</v>
      </c>
      <c r="F718" s="87">
        <v>-4.5512075000000003</v>
      </c>
      <c r="L718" s="87"/>
      <c r="M718" s="87"/>
      <c r="N718" s="87"/>
    </row>
    <row r="719" spans="2:14" x14ac:dyDescent="0.25">
      <c r="B719" s="87">
        <v>33800000000</v>
      </c>
      <c r="C719" s="87">
        <v>-37.952362000000001</v>
      </c>
      <c r="D719" s="87">
        <v>-30.387626999999998</v>
      </c>
      <c r="E719" s="87">
        <v>-35.745617000000003</v>
      </c>
      <c r="F719" s="87">
        <v>-4.7083978999999996</v>
      </c>
      <c r="L719" s="87"/>
      <c r="M719" s="87"/>
      <c r="N719" s="87"/>
    </row>
    <row r="720" spans="2:14" x14ac:dyDescent="0.25">
      <c r="B720" s="87">
        <v>34000000000</v>
      </c>
      <c r="C720" s="87">
        <v>-37.676811000000001</v>
      </c>
      <c r="D720" s="87">
        <v>-29.840896999999998</v>
      </c>
      <c r="E720" s="87">
        <v>-35.036385000000003</v>
      </c>
      <c r="F720" s="87">
        <v>-4.8630896000000003</v>
      </c>
      <c r="L720" s="87"/>
      <c r="M720" s="87"/>
      <c r="N720" s="87"/>
    </row>
    <row r="721" spans="2:14" x14ac:dyDescent="0.25">
      <c r="B721" s="87">
        <v>34200000000</v>
      </c>
      <c r="C721" s="87">
        <v>-37.138030999999998</v>
      </c>
      <c r="D721" s="87">
        <v>-29.282125000000001</v>
      </c>
      <c r="E721" s="87">
        <v>-34.355305000000001</v>
      </c>
      <c r="F721" s="87">
        <v>-5.0371170000000003</v>
      </c>
      <c r="L721" s="87"/>
      <c r="M721" s="87"/>
      <c r="N721" s="87"/>
    </row>
    <row r="722" spans="2:14" x14ac:dyDescent="0.25">
      <c r="B722" s="87">
        <v>34400000000</v>
      </c>
      <c r="C722" s="87">
        <v>-36.422370999999998</v>
      </c>
      <c r="D722" s="87">
        <v>-28.731269999999999</v>
      </c>
      <c r="E722" s="87">
        <v>-33.721637999999999</v>
      </c>
      <c r="F722" s="87">
        <v>-5.2267317999999996</v>
      </c>
      <c r="L722" s="87"/>
      <c r="M722" s="87"/>
      <c r="N722" s="87"/>
    </row>
    <row r="723" spans="2:14" x14ac:dyDescent="0.25">
      <c r="B723" s="87">
        <v>34600000000</v>
      </c>
      <c r="C723" s="87">
        <v>-35.443451000000003</v>
      </c>
      <c r="D723" s="87">
        <v>-28.259482999999999</v>
      </c>
      <c r="E723" s="87">
        <v>-33.117725</v>
      </c>
      <c r="F723" s="87">
        <v>-5.4287685999999997</v>
      </c>
      <c r="L723" s="87"/>
      <c r="M723" s="87"/>
      <c r="N723" s="87"/>
    </row>
    <row r="724" spans="2:14" x14ac:dyDescent="0.25">
      <c r="B724" s="87">
        <v>34800000000</v>
      </c>
      <c r="C724" s="87">
        <v>-34.401321000000003</v>
      </c>
      <c r="D724" s="87">
        <v>-27.843273</v>
      </c>
      <c r="E724" s="87">
        <v>-32.572558999999998</v>
      </c>
      <c r="F724" s="87">
        <v>-5.6656218000000003</v>
      </c>
      <c r="L724" s="87"/>
      <c r="M724" s="87"/>
      <c r="N724" s="87"/>
    </row>
    <row r="725" spans="2:14" x14ac:dyDescent="0.25">
      <c r="B725" s="87">
        <v>35000000000</v>
      </c>
      <c r="C725" s="87">
        <v>-33.379089</v>
      </c>
      <c r="D725" s="87">
        <v>-27.496777000000002</v>
      </c>
      <c r="E725" s="87">
        <v>-32.056567999999999</v>
      </c>
      <c r="F725" s="87">
        <v>-5.9179025000000003</v>
      </c>
      <c r="L725" s="87"/>
      <c r="M725" s="87"/>
      <c r="N725" s="87"/>
    </row>
    <row r="726" spans="2:14" x14ac:dyDescent="0.25">
      <c r="B726" s="87">
        <v>35200000000</v>
      </c>
      <c r="C726" s="87">
        <v>-32.530436999999999</v>
      </c>
      <c r="D726" s="87">
        <v>-27.266342000000002</v>
      </c>
      <c r="E726" s="87">
        <v>-31.553305000000002</v>
      </c>
      <c r="F726" s="87">
        <v>-6.2229241999999996</v>
      </c>
      <c r="L726" s="87"/>
      <c r="M726" s="87"/>
      <c r="N726" s="87"/>
    </row>
    <row r="727" spans="2:14" x14ac:dyDescent="0.25">
      <c r="B727" s="87">
        <v>35400000000</v>
      </c>
      <c r="C727" s="87">
        <v>-31.935734</v>
      </c>
      <c r="D727" s="87">
        <v>-27.161155999999998</v>
      </c>
      <c r="E727" s="87">
        <v>-31.121006000000001</v>
      </c>
      <c r="F727" s="87">
        <v>-6.5658998000000004</v>
      </c>
      <c r="L727" s="87"/>
      <c r="M727" s="87"/>
      <c r="N727" s="87"/>
    </row>
    <row r="728" spans="2:14" x14ac:dyDescent="0.25">
      <c r="B728" s="87">
        <v>35600000000</v>
      </c>
      <c r="C728" s="87">
        <v>-31.620657000000001</v>
      </c>
      <c r="D728" s="87">
        <v>-27.203989</v>
      </c>
      <c r="E728" s="87">
        <v>-30.828806</v>
      </c>
      <c r="F728" s="87">
        <v>-6.9463716</v>
      </c>
      <c r="L728" s="87"/>
      <c r="M728" s="87"/>
      <c r="N728" s="87"/>
    </row>
    <row r="729" spans="2:14" x14ac:dyDescent="0.25">
      <c r="B729" s="87">
        <v>35800000000</v>
      </c>
      <c r="C729" s="87">
        <v>-31.57658</v>
      </c>
      <c r="D729" s="87">
        <v>-27.399018999999999</v>
      </c>
      <c r="E729" s="87">
        <v>-30.689185999999999</v>
      </c>
      <c r="F729" s="87">
        <v>-7.3646965</v>
      </c>
      <c r="L729" s="87"/>
      <c r="M729" s="87"/>
      <c r="N729" s="87"/>
    </row>
    <row r="730" spans="2:14" x14ac:dyDescent="0.25">
      <c r="B730" s="87">
        <v>36000000000</v>
      </c>
      <c r="C730" s="87">
        <v>-31.829176</v>
      </c>
      <c r="D730" s="87">
        <v>-27.693377000000002</v>
      </c>
      <c r="E730" s="87">
        <v>-30.758807999999998</v>
      </c>
      <c r="F730" s="87">
        <v>-7.8236141000000003</v>
      </c>
      <c r="L730" s="87"/>
      <c r="M730" s="87"/>
      <c r="N730" s="87"/>
    </row>
    <row r="731" spans="2:14" x14ac:dyDescent="0.25">
      <c r="B731" s="87">
        <v>36200000000</v>
      </c>
      <c r="C731" s="87">
        <v>-32.269359999999999</v>
      </c>
      <c r="D731" s="87">
        <v>-28.068574999999999</v>
      </c>
      <c r="E731" s="87">
        <v>-30.993568</v>
      </c>
      <c r="F731" s="87">
        <v>-8.2901095999999992</v>
      </c>
      <c r="L731" s="87"/>
      <c r="M731" s="87"/>
      <c r="N731" s="87"/>
    </row>
    <row r="732" spans="2:14" x14ac:dyDescent="0.25">
      <c r="B732" s="87">
        <v>36400000000</v>
      </c>
      <c r="C732" s="87">
        <v>-32.879950999999998</v>
      </c>
      <c r="D732" s="87">
        <v>-28.479445999999999</v>
      </c>
      <c r="E732" s="87">
        <v>-31.410999</v>
      </c>
      <c r="F732" s="87">
        <v>-8.7868175999999991</v>
      </c>
      <c r="L732" s="87"/>
      <c r="M732" s="87"/>
      <c r="N732" s="87"/>
    </row>
    <row r="733" spans="2:14" x14ac:dyDescent="0.25">
      <c r="B733" s="87">
        <v>36600000000</v>
      </c>
      <c r="C733" s="87">
        <v>-33.506957999999997</v>
      </c>
      <c r="D733" s="87">
        <v>-28.916893000000002</v>
      </c>
      <c r="E733" s="87">
        <v>-32.020065000000002</v>
      </c>
      <c r="F733" s="87">
        <v>-9.3199138999999995</v>
      </c>
      <c r="L733" s="87"/>
      <c r="M733" s="87"/>
      <c r="N733" s="87"/>
    </row>
    <row r="734" spans="2:14" x14ac:dyDescent="0.25">
      <c r="B734" s="87">
        <v>36800000000</v>
      </c>
      <c r="C734" s="87">
        <v>-34.109932000000001</v>
      </c>
      <c r="D734" s="87">
        <v>-29.348172999999999</v>
      </c>
      <c r="E734" s="87">
        <v>-32.780109000000003</v>
      </c>
      <c r="F734" s="87">
        <v>-9.8898726000000003</v>
      </c>
      <c r="L734" s="87"/>
      <c r="M734" s="87"/>
      <c r="N734" s="87"/>
    </row>
    <row r="735" spans="2:14" x14ac:dyDescent="0.25">
      <c r="B735" s="87">
        <v>37000000000</v>
      </c>
      <c r="C735" s="87">
        <v>-34.593429999999998</v>
      </c>
      <c r="D735" s="87">
        <v>-29.747648000000002</v>
      </c>
      <c r="E735" s="87">
        <v>-33.682087000000003</v>
      </c>
      <c r="F735" s="87">
        <v>-10.53393</v>
      </c>
      <c r="L735" s="87"/>
      <c r="M735" s="87"/>
      <c r="N735" s="87"/>
    </row>
    <row r="736" spans="2:14" x14ac:dyDescent="0.25">
      <c r="B736" s="87">
        <v>37200000000</v>
      </c>
      <c r="C736" s="87">
        <v>-34.961689</v>
      </c>
      <c r="D736" s="87">
        <v>-30.103352000000001</v>
      </c>
      <c r="E736" s="87">
        <v>-34.670085999999998</v>
      </c>
      <c r="F736" s="87">
        <v>-11.207815</v>
      </c>
      <c r="L736" s="87"/>
      <c r="M736" s="87"/>
      <c r="N736" s="87"/>
    </row>
    <row r="737" spans="2:14" x14ac:dyDescent="0.25">
      <c r="B737" s="87">
        <v>37400000000</v>
      </c>
      <c r="C737" s="87">
        <v>-35.1693</v>
      </c>
      <c r="D737" s="87">
        <v>-30.354037999999999</v>
      </c>
      <c r="E737" s="87">
        <v>-35.571067999999997</v>
      </c>
      <c r="F737" s="87">
        <v>-11.940801</v>
      </c>
      <c r="L737" s="87"/>
      <c r="M737" s="87"/>
      <c r="N737" s="87"/>
    </row>
    <row r="738" spans="2:14" x14ac:dyDescent="0.25">
      <c r="B738" s="87">
        <v>37600000000</v>
      </c>
      <c r="C738" s="87">
        <v>-35.236248000000003</v>
      </c>
      <c r="D738" s="87">
        <v>-30.523947</v>
      </c>
      <c r="E738" s="87">
        <v>-36.357196999999999</v>
      </c>
      <c r="F738" s="87">
        <v>-12.65441</v>
      </c>
      <c r="L738" s="87"/>
      <c r="M738" s="87"/>
      <c r="N738" s="87"/>
    </row>
    <row r="739" spans="2:14" x14ac:dyDescent="0.25">
      <c r="B739" s="87">
        <v>37800000000</v>
      </c>
      <c r="C739" s="87">
        <v>-35.106400000000001</v>
      </c>
      <c r="D739" s="87">
        <v>-30.618652000000001</v>
      </c>
      <c r="E739" s="87">
        <v>-37.029342999999997</v>
      </c>
      <c r="F739" s="87">
        <v>-13.271896999999999</v>
      </c>
      <c r="L739" s="87"/>
      <c r="M739" s="87"/>
      <c r="N739" s="87"/>
    </row>
    <row r="740" spans="2:14" x14ac:dyDescent="0.25">
      <c r="B740" s="87">
        <v>38000000000</v>
      </c>
      <c r="C740" s="87">
        <v>-34.945843000000004</v>
      </c>
      <c r="D740" s="87">
        <v>-30.608549</v>
      </c>
      <c r="E740" s="87">
        <v>-37.462479000000002</v>
      </c>
      <c r="F740" s="87">
        <v>-13.742400999999999</v>
      </c>
      <c r="L740" s="87"/>
      <c r="M740" s="87"/>
      <c r="N740" s="87"/>
    </row>
    <row r="741" spans="2:14" x14ac:dyDescent="0.25">
      <c r="B741" s="87">
        <v>38200000000</v>
      </c>
      <c r="C741" s="87">
        <v>-34.796768</v>
      </c>
      <c r="D741" s="87">
        <v>-30.565172</v>
      </c>
      <c r="E741" s="87">
        <v>-37.669894999999997</v>
      </c>
      <c r="F741" s="87">
        <v>-14.024025999999999</v>
      </c>
      <c r="L741" s="87"/>
      <c r="M741" s="87"/>
      <c r="N741" s="87"/>
    </row>
    <row r="742" spans="2:14" x14ac:dyDescent="0.25">
      <c r="B742" s="87">
        <v>38400000000</v>
      </c>
      <c r="C742" s="87">
        <v>-34.643486000000003</v>
      </c>
      <c r="D742" s="87">
        <v>-30.431801</v>
      </c>
      <c r="E742" s="87">
        <v>-37.623249000000001</v>
      </c>
      <c r="F742" s="87">
        <v>-14.060515000000001</v>
      </c>
      <c r="L742" s="87"/>
      <c r="M742" s="87"/>
      <c r="N742" s="87"/>
    </row>
    <row r="743" spans="2:14" x14ac:dyDescent="0.25">
      <c r="B743" s="87">
        <v>38600000000</v>
      </c>
      <c r="C743" s="87">
        <v>-34.508968000000003</v>
      </c>
      <c r="D743" s="87">
        <v>-30.226997000000001</v>
      </c>
      <c r="E743" s="87">
        <v>-37.373753000000001</v>
      </c>
      <c r="F743" s="87">
        <v>-13.912302</v>
      </c>
      <c r="L743" s="87"/>
      <c r="M743" s="87"/>
      <c r="N743" s="87"/>
    </row>
    <row r="744" spans="2:14" x14ac:dyDescent="0.25">
      <c r="B744" s="87">
        <v>38800000000</v>
      </c>
      <c r="C744" s="87">
        <v>-34.392043999999999</v>
      </c>
      <c r="D744" s="87">
        <v>-30.018528</v>
      </c>
      <c r="E744" s="87">
        <v>-36.938782000000003</v>
      </c>
      <c r="F744" s="87">
        <v>-13.537044</v>
      </c>
      <c r="L744" s="87"/>
      <c r="M744" s="87"/>
      <c r="N744" s="87"/>
    </row>
    <row r="745" spans="2:14" x14ac:dyDescent="0.25">
      <c r="B745" s="87">
        <v>39000000000</v>
      </c>
      <c r="C745" s="87">
        <v>-34.308613000000001</v>
      </c>
      <c r="D745" s="87">
        <v>-29.79851</v>
      </c>
      <c r="E745" s="87">
        <v>-36.334693999999999</v>
      </c>
      <c r="F745" s="87">
        <v>-13.021993</v>
      </c>
      <c r="L745" s="87"/>
      <c r="M745" s="87"/>
      <c r="N745" s="87"/>
    </row>
    <row r="746" spans="2:14" x14ac:dyDescent="0.25">
      <c r="B746" s="87">
        <v>39200000000</v>
      </c>
      <c r="C746" s="87">
        <v>-34.328758000000001</v>
      </c>
      <c r="D746" s="87">
        <v>-29.575496999999999</v>
      </c>
      <c r="E746" s="87">
        <v>-35.691040000000001</v>
      </c>
      <c r="F746" s="87">
        <v>-12.419477000000001</v>
      </c>
      <c r="L746" s="87"/>
      <c r="M746" s="87"/>
      <c r="N746" s="87"/>
    </row>
    <row r="747" spans="2:14" x14ac:dyDescent="0.25">
      <c r="B747" s="87">
        <v>39400000000</v>
      </c>
      <c r="C747" s="87">
        <v>-34.488804000000002</v>
      </c>
      <c r="D747" s="87">
        <v>-29.415447</v>
      </c>
      <c r="E747" s="87">
        <v>-35.096480999999997</v>
      </c>
      <c r="F747" s="87">
        <v>-11.779331000000001</v>
      </c>
      <c r="L747" s="87"/>
      <c r="M747" s="87"/>
      <c r="N747" s="87"/>
    </row>
    <row r="748" spans="2:14" x14ac:dyDescent="0.25">
      <c r="B748" s="87">
        <v>39600000000</v>
      </c>
      <c r="C748" s="87">
        <v>-34.649155</v>
      </c>
      <c r="D748" s="87">
        <v>-29.233965000000001</v>
      </c>
      <c r="E748" s="87">
        <v>-34.471760000000003</v>
      </c>
      <c r="F748" s="87">
        <v>-11.132978</v>
      </c>
      <c r="L748" s="87"/>
      <c r="M748" s="87"/>
      <c r="N748" s="87"/>
    </row>
    <row r="749" spans="2:14" x14ac:dyDescent="0.25">
      <c r="B749" s="87">
        <v>39800000000</v>
      </c>
      <c r="C749" s="87">
        <v>-34.934455999999997</v>
      </c>
      <c r="D749" s="87">
        <v>-29.119993000000001</v>
      </c>
      <c r="E749" s="87">
        <v>-33.949505000000002</v>
      </c>
      <c r="F749" s="87">
        <v>-10.566140000000001</v>
      </c>
      <c r="L749" s="87"/>
      <c r="M749" s="87"/>
      <c r="N749" s="87"/>
    </row>
    <row r="750" spans="2:14" x14ac:dyDescent="0.25">
      <c r="B750" s="87">
        <v>40000000000</v>
      </c>
      <c r="C750" s="87">
        <v>-35.172145999999998</v>
      </c>
      <c r="D750" s="87">
        <v>-29.002516</v>
      </c>
      <c r="E750" s="87">
        <v>-33.378765000000001</v>
      </c>
      <c r="F750" s="87">
        <v>-10.02505</v>
      </c>
      <c r="L750" s="87"/>
      <c r="M750" s="87"/>
      <c r="N750" s="87"/>
    </row>
    <row r="751" spans="2:14" x14ac:dyDescent="0.25">
      <c r="B751" s="87">
        <v>40200000000</v>
      </c>
      <c r="C751" s="87">
        <v>-35.511783999999999</v>
      </c>
      <c r="D751" s="87">
        <v>-28.921837</v>
      </c>
      <c r="E751" s="87">
        <v>-32.994976000000001</v>
      </c>
      <c r="F751" s="87">
        <v>-9.5317755000000002</v>
      </c>
      <c r="L751" s="87"/>
      <c r="M751" s="87"/>
      <c r="N751" s="87"/>
    </row>
    <row r="752" spans="2:14" x14ac:dyDescent="0.25">
      <c r="B752" s="87">
        <v>40400000000</v>
      </c>
      <c r="C752" s="87">
        <v>-35.945006999999997</v>
      </c>
      <c r="D752" s="87">
        <v>-28.899529000000001</v>
      </c>
      <c r="E752" s="87">
        <v>-32.739936999999998</v>
      </c>
      <c r="F752" s="87">
        <v>-9.0987492000000003</v>
      </c>
      <c r="L752" s="87"/>
      <c r="M752" s="87"/>
      <c r="N752" s="87"/>
    </row>
    <row r="753" spans="2:14" x14ac:dyDescent="0.25">
      <c r="B753" s="87">
        <v>40600000000</v>
      </c>
      <c r="C753" s="87">
        <v>-36.528995999999999</v>
      </c>
      <c r="D753" s="87">
        <v>-28.957283</v>
      </c>
      <c r="E753" s="87">
        <v>-32.506118999999998</v>
      </c>
      <c r="F753" s="87">
        <v>-8.7376404000000001</v>
      </c>
      <c r="L753" s="87"/>
      <c r="M753" s="87"/>
      <c r="N753" s="87"/>
    </row>
    <row r="754" spans="2:14" x14ac:dyDescent="0.25">
      <c r="B754" s="87">
        <v>40800000000</v>
      </c>
      <c r="C754" s="87">
        <v>-37.053181000000002</v>
      </c>
      <c r="D754" s="87">
        <v>-29.092009999999998</v>
      </c>
      <c r="E754" s="87">
        <v>-32.323402000000002</v>
      </c>
      <c r="F754" s="87">
        <v>-8.4142275000000009</v>
      </c>
      <c r="L754" s="87"/>
      <c r="M754" s="87"/>
      <c r="N754" s="87"/>
    </row>
    <row r="755" spans="2:14" x14ac:dyDescent="0.25">
      <c r="B755" s="87">
        <v>41000000000</v>
      </c>
      <c r="C755" s="87">
        <v>-37.525806000000003</v>
      </c>
      <c r="D755" s="87">
        <v>-29.334140999999999</v>
      </c>
      <c r="E755" s="87">
        <v>-32.270912000000003</v>
      </c>
      <c r="F755" s="87">
        <v>-8.1547841999999999</v>
      </c>
      <c r="L755" s="87"/>
      <c r="M755" s="87"/>
      <c r="N755" s="87"/>
    </row>
    <row r="756" spans="2:14" x14ac:dyDescent="0.25">
      <c r="B756" s="87">
        <v>41200000000</v>
      </c>
      <c r="C756" s="87">
        <v>-37.877398999999997</v>
      </c>
      <c r="D756" s="87">
        <v>-29.591958999999999</v>
      </c>
      <c r="E756" s="87">
        <v>-32.217059999999996</v>
      </c>
      <c r="F756" s="87">
        <v>-7.8928551999999996</v>
      </c>
      <c r="L756" s="87"/>
      <c r="M756" s="87"/>
      <c r="N756" s="87"/>
    </row>
    <row r="757" spans="2:14" x14ac:dyDescent="0.25">
      <c r="B757" s="87">
        <v>41400000000</v>
      </c>
      <c r="C757" s="87">
        <v>-38.078158999999999</v>
      </c>
      <c r="D757" s="87">
        <v>-29.952605999999999</v>
      </c>
      <c r="E757" s="87">
        <v>-32.226761000000003</v>
      </c>
      <c r="F757" s="87">
        <v>-7.6752738999999996</v>
      </c>
      <c r="L757" s="87"/>
      <c r="M757" s="87"/>
      <c r="N757" s="87"/>
    </row>
    <row r="758" spans="2:14" x14ac:dyDescent="0.25">
      <c r="B758" s="87">
        <v>41600000000</v>
      </c>
      <c r="C758" s="87">
        <v>-38.125435000000003</v>
      </c>
      <c r="D758" s="87">
        <v>-30.402208000000002</v>
      </c>
      <c r="E758" s="87">
        <v>-32.181232000000001</v>
      </c>
      <c r="F758" s="87">
        <v>-7.4730705999999998</v>
      </c>
      <c r="L758" s="87"/>
      <c r="M758" s="87"/>
      <c r="N758" s="87"/>
    </row>
    <row r="759" spans="2:14" x14ac:dyDescent="0.25">
      <c r="B759" s="87">
        <v>41800000000</v>
      </c>
      <c r="C759" s="87">
        <v>-37.948162000000004</v>
      </c>
      <c r="D759" s="87">
        <v>-30.981660999999999</v>
      </c>
      <c r="E759" s="87">
        <v>-32.137596000000002</v>
      </c>
      <c r="F759" s="87">
        <v>-7.2908001000000002</v>
      </c>
      <c r="L759" s="87"/>
      <c r="M759" s="87"/>
      <c r="N759" s="87"/>
    </row>
    <row r="760" spans="2:14" x14ac:dyDescent="0.25">
      <c r="B760" s="87">
        <v>42000000000</v>
      </c>
      <c r="C760" s="87">
        <v>-37.474379999999996</v>
      </c>
      <c r="D760" s="87">
        <v>-31.566374</v>
      </c>
      <c r="E760" s="87">
        <v>-32.157798999999997</v>
      </c>
      <c r="F760" s="87">
        <v>-7.1328087</v>
      </c>
      <c r="L760" s="87"/>
      <c r="M760" s="87"/>
      <c r="N760" s="87"/>
    </row>
    <row r="761" spans="2:14" x14ac:dyDescent="0.25">
      <c r="B761" s="87">
        <v>42200000000</v>
      </c>
      <c r="C761" s="87">
        <v>-36.798366999999999</v>
      </c>
      <c r="D761" s="87">
        <v>-32.087626999999998</v>
      </c>
      <c r="E761" s="87">
        <v>-32.291266999999998</v>
      </c>
      <c r="F761" s="87">
        <v>-6.9771675999999996</v>
      </c>
      <c r="L761" s="87"/>
      <c r="M761" s="87"/>
      <c r="N761" s="87"/>
    </row>
    <row r="762" spans="2:14" x14ac:dyDescent="0.25">
      <c r="B762" s="87">
        <v>42400000000</v>
      </c>
      <c r="C762" s="87">
        <v>-36.014729000000003</v>
      </c>
      <c r="D762" s="87">
        <v>-32.3367</v>
      </c>
      <c r="E762" s="87">
        <v>-32.508904000000001</v>
      </c>
      <c r="F762" s="87">
        <v>-6.8523388000000001</v>
      </c>
      <c r="L762" s="87"/>
      <c r="M762" s="87"/>
      <c r="N762" s="87"/>
    </row>
    <row r="763" spans="2:14" x14ac:dyDescent="0.25">
      <c r="B763" s="87">
        <v>42600000000</v>
      </c>
      <c r="C763" s="87">
        <v>-35.191490000000002</v>
      </c>
      <c r="D763" s="87">
        <v>-32.363059999999997</v>
      </c>
      <c r="E763" s="87">
        <v>-32.617268000000003</v>
      </c>
      <c r="F763" s="87">
        <v>-6.7462358</v>
      </c>
      <c r="L763" s="87"/>
      <c r="M763" s="87"/>
      <c r="N763" s="87"/>
    </row>
    <row r="764" spans="2:14" x14ac:dyDescent="0.25">
      <c r="B764" s="87">
        <v>42800000000</v>
      </c>
      <c r="C764" s="87">
        <v>-34.525382999999998</v>
      </c>
      <c r="D764" s="87">
        <v>-32.362704999999998</v>
      </c>
      <c r="E764" s="87">
        <v>-32.627670000000002</v>
      </c>
      <c r="F764" s="87">
        <v>-6.6364675000000002</v>
      </c>
      <c r="L764" s="87"/>
      <c r="M764" s="87"/>
      <c r="N764" s="87"/>
    </row>
    <row r="765" spans="2:14" x14ac:dyDescent="0.25">
      <c r="B765" s="87">
        <v>43000000000</v>
      </c>
      <c r="C765" s="87">
        <v>-33.942425</v>
      </c>
      <c r="D765" s="87">
        <v>-32.277144999999997</v>
      </c>
      <c r="E765" s="87">
        <v>-32.608299000000002</v>
      </c>
      <c r="F765" s="87">
        <v>-6.5534086</v>
      </c>
      <c r="L765" s="87"/>
      <c r="M765" s="87"/>
      <c r="N765" s="87"/>
    </row>
    <row r="766" spans="2:14" x14ac:dyDescent="0.25">
      <c r="B766" s="87">
        <v>43200000000</v>
      </c>
      <c r="C766" s="87">
        <v>-33.468544000000001</v>
      </c>
      <c r="D766" s="87">
        <v>-32.010128000000002</v>
      </c>
      <c r="E766" s="87">
        <v>-32.556213</v>
      </c>
      <c r="F766" s="87">
        <v>-6.4764051</v>
      </c>
      <c r="L766" s="87"/>
      <c r="M766" s="87"/>
      <c r="N766" s="87"/>
    </row>
    <row r="767" spans="2:14" x14ac:dyDescent="0.25">
      <c r="B767" s="87">
        <v>43400000000</v>
      </c>
      <c r="C767" s="87">
        <v>-33.181423000000002</v>
      </c>
      <c r="D767" s="87">
        <v>-31.671755000000001</v>
      </c>
      <c r="E767" s="87">
        <v>-32.365082000000001</v>
      </c>
      <c r="F767" s="87">
        <v>-6.3964672</v>
      </c>
      <c r="L767" s="87"/>
      <c r="M767" s="87"/>
      <c r="N767" s="87"/>
    </row>
    <row r="768" spans="2:14" x14ac:dyDescent="0.25">
      <c r="B768" s="87">
        <v>43600000000</v>
      </c>
      <c r="C768" s="87">
        <v>-33.108311</v>
      </c>
      <c r="D768" s="87">
        <v>-31.272886</v>
      </c>
      <c r="E768" s="87">
        <v>-31.894773000000001</v>
      </c>
      <c r="F768" s="87">
        <v>-6.3301534999999998</v>
      </c>
      <c r="L768" s="87"/>
      <c r="M768" s="87"/>
      <c r="N768" s="87"/>
    </row>
    <row r="769" spans="2:14" x14ac:dyDescent="0.25">
      <c r="B769" s="87">
        <v>43800000000</v>
      </c>
      <c r="C769" s="87">
        <v>-33.302143000000001</v>
      </c>
      <c r="D769" s="87">
        <v>-31.08437</v>
      </c>
      <c r="E769" s="87">
        <v>-31.217690999999999</v>
      </c>
      <c r="F769" s="87">
        <v>-6.2612909999999999</v>
      </c>
      <c r="L769" s="87"/>
      <c r="M769" s="87"/>
      <c r="N769" s="87"/>
    </row>
    <row r="770" spans="2:14" x14ac:dyDescent="0.25">
      <c r="B770" s="87">
        <v>44000000000</v>
      </c>
      <c r="C770" s="87">
        <v>-33.687283000000001</v>
      </c>
      <c r="D770" s="87">
        <v>-31.231749000000001</v>
      </c>
      <c r="E770" s="87">
        <v>-30.567609999999998</v>
      </c>
      <c r="F770" s="87">
        <v>-6.1910366999999997</v>
      </c>
      <c r="L770" s="87"/>
      <c r="M770" s="87"/>
      <c r="N770" s="87"/>
    </row>
    <row r="771" spans="2:14" x14ac:dyDescent="0.25">
      <c r="B771" s="87">
        <v>44200000000</v>
      </c>
      <c r="C771" s="87">
        <v>-34.249209999999998</v>
      </c>
      <c r="D771" s="87">
        <v>-31.538461999999999</v>
      </c>
      <c r="E771" s="87">
        <v>-29.982358999999999</v>
      </c>
      <c r="F771" s="87">
        <v>-6.1284447000000002</v>
      </c>
      <c r="L771" s="87"/>
      <c r="M771" s="87"/>
      <c r="N771" s="87"/>
    </row>
    <row r="772" spans="2:14" x14ac:dyDescent="0.25">
      <c r="B772" s="87">
        <v>44400000000</v>
      </c>
      <c r="C772" s="87">
        <v>-34.966293</v>
      </c>
      <c r="D772" s="87">
        <v>-32.102051000000003</v>
      </c>
      <c r="E772" s="87">
        <v>-29.345815999999999</v>
      </c>
      <c r="F772" s="87">
        <v>-6.0538544999999999</v>
      </c>
      <c r="L772" s="87"/>
      <c r="M772" s="87"/>
      <c r="N772" s="87"/>
    </row>
    <row r="773" spans="2:14" x14ac:dyDescent="0.25">
      <c r="B773" s="87">
        <v>44600000000</v>
      </c>
      <c r="C773" s="87">
        <v>-35.939841999999999</v>
      </c>
      <c r="D773" s="87">
        <v>-33.084316000000001</v>
      </c>
      <c r="E773" s="87">
        <v>-28.752600000000001</v>
      </c>
      <c r="F773" s="87">
        <v>-5.9809970999999997</v>
      </c>
      <c r="L773" s="87"/>
      <c r="M773" s="87"/>
      <c r="N773" s="87"/>
    </row>
    <row r="774" spans="2:14" x14ac:dyDescent="0.25">
      <c r="B774" s="87">
        <v>44800000000</v>
      </c>
      <c r="C774" s="87">
        <v>-37.001987</v>
      </c>
      <c r="D774" s="87">
        <v>-34.277245000000001</v>
      </c>
      <c r="E774" s="87">
        <v>-28.209713000000001</v>
      </c>
      <c r="F774" s="87">
        <v>-5.9078207000000003</v>
      </c>
      <c r="L774" s="87"/>
      <c r="M774" s="87"/>
      <c r="N774" s="87"/>
    </row>
    <row r="775" spans="2:14" x14ac:dyDescent="0.25">
      <c r="B775" s="87">
        <v>45000000000</v>
      </c>
      <c r="C775" s="87">
        <v>-38.186207000000003</v>
      </c>
      <c r="D775" s="87">
        <v>-35.401997000000001</v>
      </c>
      <c r="E775" s="87">
        <v>-27.769033</v>
      </c>
      <c r="F775" s="87">
        <v>-5.8424753999999997</v>
      </c>
      <c r="L775" s="87"/>
      <c r="M775" s="87"/>
      <c r="N775" s="87"/>
    </row>
    <row r="776" spans="2:14" x14ac:dyDescent="0.25">
      <c r="B776" s="87">
        <v>45200000000</v>
      </c>
      <c r="C776" s="87">
        <v>-39.255744999999997</v>
      </c>
      <c r="D776" s="87">
        <v>-36.336826000000002</v>
      </c>
      <c r="E776" s="87">
        <v>-27.424526</v>
      </c>
      <c r="F776" s="87">
        <v>-5.7981248000000001</v>
      </c>
      <c r="L776" s="87"/>
      <c r="M776" s="87"/>
      <c r="N776" s="87"/>
    </row>
    <row r="777" spans="2:14" x14ac:dyDescent="0.25">
      <c r="B777" s="87">
        <v>45400000000</v>
      </c>
      <c r="C777" s="87">
        <v>-40.331429</v>
      </c>
      <c r="D777" s="87">
        <v>-36.828529000000003</v>
      </c>
      <c r="E777" s="87">
        <v>-27.104771</v>
      </c>
      <c r="F777" s="87">
        <v>-5.7504796999999996</v>
      </c>
      <c r="L777" s="87"/>
      <c r="M777" s="87"/>
      <c r="N777" s="87"/>
    </row>
    <row r="778" spans="2:14" x14ac:dyDescent="0.25">
      <c r="B778" s="87">
        <v>45600000000</v>
      </c>
      <c r="C778" s="87">
        <v>-41.403587000000002</v>
      </c>
      <c r="D778" s="87">
        <v>-36.886409999999998</v>
      </c>
      <c r="E778" s="87">
        <v>-26.804756000000001</v>
      </c>
      <c r="F778" s="87">
        <v>-5.7260999999999997</v>
      </c>
      <c r="L778" s="87"/>
      <c r="M778" s="87"/>
      <c r="N778" s="87"/>
    </row>
    <row r="779" spans="2:14" x14ac:dyDescent="0.25">
      <c r="B779" s="87">
        <v>45800000000</v>
      </c>
      <c r="C779" s="87">
        <v>-42.959366000000003</v>
      </c>
      <c r="D779" s="87">
        <v>-36.328513999999998</v>
      </c>
      <c r="E779" s="87">
        <v>-26.590767</v>
      </c>
      <c r="F779" s="87">
        <v>-5.7307243000000003</v>
      </c>
      <c r="L779" s="87"/>
      <c r="M779" s="87"/>
      <c r="N779" s="87"/>
    </row>
    <row r="780" spans="2:14" x14ac:dyDescent="0.25">
      <c r="B780" s="87">
        <v>46000000000</v>
      </c>
      <c r="C780" s="87">
        <v>-44.238899000000004</v>
      </c>
      <c r="D780" s="87">
        <v>-35.144469999999998</v>
      </c>
      <c r="E780" s="87">
        <v>-26.443231999999998</v>
      </c>
      <c r="F780" s="87">
        <v>-5.7383075000000003</v>
      </c>
      <c r="L780" s="87"/>
      <c r="M780" s="87"/>
      <c r="N780" s="87"/>
    </row>
    <row r="781" spans="2:14" x14ac:dyDescent="0.25">
      <c r="B781" s="87">
        <v>46200000000</v>
      </c>
      <c r="C781" s="87">
        <v>-45.106163000000002</v>
      </c>
      <c r="D781" s="87">
        <v>-33.591087000000002</v>
      </c>
      <c r="E781" s="87">
        <v>-26.397960999999999</v>
      </c>
      <c r="F781" s="87">
        <v>-5.7716599000000004</v>
      </c>
      <c r="L781" s="87"/>
      <c r="M781" s="87"/>
      <c r="N781" s="87"/>
    </row>
    <row r="782" spans="2:14" x14ac:dyDescent="0.25">
      <c r="B782" s="87">
        <v>46400000000</v>
      </c>
      <c r="C782" s="87">
        <v>-46.245716000000002</v>
      </c>
      <c r="D782" s="87">
        <v>-32.013660000000002</v>
      </c>
      <c r="E782" s="87">
        <v>-26.444275000000001</v>
      </c>
      <c r="F782" s="87">
        <v>-5.8262071999999998</v>
      </c>
      <c r="L782" s="87"/>
      <c r="M782" s="87"/>
      <c r="N782" s="87"/>
    </row>
    <row r="783" spans="2:14" x14ac:dyDescent="0.25">
      <c r="B783" s="87">
        <v>46600000000</v>
      </c>
      <c r="C783" s="87">
        <v>-47.882213999999998</v>
      </c>
      <c r="D783" s="87">
        <v>-30.512377000000001</v>
      </c>
      <c r="E783" s="87">
        <v>-26.507223</v>
      </c>
      <c r="F783" s="87">
        <v>-5.8781786</v>
      </c>
      <c r="L783" s="87"/>
      <c r="M783" s="87"/>
      <c r="N783" s="87"/>
    </row>
    <row r="784" spans="2:14" x14ac:dyDescent="0.25">
      <c r="B784" s="87">
        <v>46800000000</v>
      </c>
      <c r="C784" s="87">
        <v>-49.154938000000001</v>
      </c>
      <c r="D784" s="87">
        <v>-29.202746999999999</v>
      </c>
      <c r="E784" s="87">
        <v>-26.585208999999999</v>
      </c>
      <c r="F784" s="87">
        <v>-5.9743098999999997</v>
      </c>
      <c r="L784" s="87"/>
      <c r="M784" s="87"/>
      <c r="N784" s="87"/>
    </row>
    <row r="785" spans="2:14" x14ac:dyDescent="0.25">
      <c r="B785" s="87">
        <v>47000000000</v>
      </c>
      <c r="C785" s="87">
        <v>-49.842331000000001</v>
      </c>
      <c r="D785" s="87">
        <v>-28.025334999999998</v>
      </c>
      <c r="E785" s="87">
        <v>-26.693016</v>
      </c>
      <c r="F785" s="87">
        <v>-6.0801983000000002</v>
      </c>
      <c r="L785" s="87"/>
      <c r="M785" s="87"/>
      <c r="N785" s="87"/>
    </row>
    <row r="786" spans="2:14" x14ac:dyDescent="0.25">
      <c r="B786" s="87">
        <v>47200000000</v>
      </c>
      <c r="C786" s="87">
        <v>-49.308669999999999</v>
      </c>
      <c r="D786" s="87">
        <v>-27.054728999999998</v>
      </c>
      <c r="E786" s="87">
        <v>-26.803356000000001</v>
      </c>
      <c r="F786" s="87">
        <v>-6.1950512</v>
      </c>
      <c r="L786" s="87"/>
      <c r="M786" s="87"/>
      <c r="N786" s="87"/>
    </row>
    <row r="787" spans="2:14" x14ac:dyDescent="0.25">
      <c r="B787" s="87">
        <v>47400000000</v>
      </c>
      <c r="C787" s="87">
        <v>-48.674225</v>
      </c>
      <c r="D787" s="87">
        <v>-26.226324000000002</v>
      </c>
      <c r="E787" s="87">
        <v>-26.853103999999998</v>
      </c>
      <c r="F787" s="87">
        <v>-6.3343648999999997</v>
      </c>
      <c r="L787" s="87"/>
      <c r="M787" s="87"/>
      <c r="N787" s="87"/>
    </row>
    <row r="788" spans="2:14" x14ac:dyDescent="0.25">
      <c r="B788" s="87">
        <v>47600000000</v>
      </c>
      <c r="C788" s="87">
        <v>-48.105801</v>
      </c>
      <c r="D788" s="87">
        <v>-25.524908</v>
      </c>
      <c r="E788" s="87">
        <v>-26.837434999999999</v>
      </c>
      <c r="F788" s="87">
        <v>-6.4802660999999997</v>
      </c>
      <c r="L788" s="87"/>
      <c r="M788" s="87"/>
      <c r="N788" s="87"/>
    </row>
    <row r="789" spans="2:14" x14ac:dyDescent="0.25">
      <c r="B789" s="87">
        <v>47800000000</v>
      </c>
      <c r="C789" s="87">
        <v>-47.110317000000002</v>
      </c>
      <c r="D789" s="87">
        <v>-24.945910000000001</v>
      </c>
      <c r="E789" s="87">
        <v>-26.795418000000002</v>
      </c>
      <c r="F789" s="87">
        <v>-6.6483578999999997</v>
      </c>
      <c r="L789" s="87"/>
      <c r="M789" s="87"/>
      <c r="N789" s="87"/>
    </row>
    <row r="790" spans="2:14" x14ac:dyDescent="0.25">
      <c r="B790" s="87">
        <v>48000000000</v>
      </c>
      <c r="C790" s="87">
        <v>-45.680996</v>
      </c>
      <c r="D790" s="87">
        <v>-24.426932999999998</v>
      </c>
      <c r="E790" s="87">
        <v>-26.775880999999998</v>
      </c>
      <c r="F790" s="87">
        <v>-6.8345208</v>
      </c>
      <c r="L790" s="87"/>
      <c r="M790" s="87"/>
      <c r="N790" s="87"/>
    </row>
    <row r="791" spans="2:14" x14ac:dyDescent="0.25">
      <c r="B791" s="87">
        <v>48200000000</v>
      </c>
      <c r="C791" s="87">
        <v>-44.568095999999997</v>
      </c>
      <c r="D791" s="87">
        <v>-24.019390000000001</v>
      </c>
      <c r="E791" s="87">
        <v>-26.738934</v>
      </c>
      <c r="F791" s="87">
        <v>-7.0157236999999997</v>
      </c>
      <c r="L791" s="87"/>
      <c r="M791" s="87"/>
      <c r="N791" s="87"/>
    </row>
    <row r="792" spans="2:14" x14ac:dyDescent="0.25">
      <c r="B792" s="87">
        <v>48400000000</v>
      </c>
      <c r="C792" s="87">
        <v>-43.948090000000001</v>
      </c>
      <c r="D792" s="87">
        <v>-23.740697999999998</v>
      </c>
      <c r="E792" s="87">
        <v>-26.698799000000001</v>
      </c>
      <c r="F792" s="87">
        <v>-7.2088922999999996</v>
      </c>
      <c r="L792" s="87"/>
      <c r="M792" s="87"/>
      <c r="N792" s="87"/>
    </row>
    <row r="793" spans="2:14" x14ac:dyDescent="0.25">
      <c r="B793" s="87">
        <v>48600000000</v>
      </c>
      <c r="C793" s="87">
        <v>-43.752837999999997</v>
      </c>
      <c r="D793" s="87">
        <v>-23.63364</v>
      </c>
      <c r="E793" s="87">
        <v>-26.674316000000001</v>
      </c>
      <c r="F793" s="87">
        <v>-7.4186357999999997</v>
      </c>
      <c r="L793" s="87"/>
      <c r="M793" s="87"/>
      <c r="N793" s="87"/>
    </row>
    <row r="794" spans="2:14" x14ac:dyDescent="0.25">
      <c r="B794" s="87">
        <v>48800000000</v>
      </c>
      <c r="C794" s="87">
        <v>-43.850482999999997</v>
      </c>
      <c r="D794" s="87">
        <v>-23.664017000000001</v>
      </c>
      <c r="E794" s="87">
        <v>-26.655846</v>
      </c>
      <c r="F794" s="87">
        <v>-7.6433233999999999</v>
      </c>
      <c r="L794" s="87"/>
      <c r="M794" s="87"/>
      <c r="N794" s="87"/>
    </row>
    <row r="795" spans="2:14" x14ac:dyDescent="0.25">
      <c r="B795" s="87">
        <v>49000000000</v>
      </c>
      <c r="C795" s="87">
        <v>-44.288936999999997</v>
      </c>
      <c r="D795" s="87">
        <v>-23.733619999999998</v>
      </c>
      <c r="E795" s="87">
        <v>-26.617764000000001</v>
      </c>
      <c r="F795" s="87">
        <v>-7.8757400999999998</v>
      </c>
      <c r="L795" s="87"/>
      <c r="M795" s="87"/>
      <c r="N795" s="87"/>
    </row>
    <row r="796" spans="2:14" x14ac:dyDescent="0.25">
      <c r="B796" s="87">
        <v>49200000000</v>
      </c>
      <c r="C796" s="87">
        <v>-44.332211000000001</v>
      </c>
      <c r="D796" s="87">
        <v>-23.859781000000002</v>
      </c>
      <c r="E796" s="87">
        <v>-26.580597000000001</v>
      </c>
      <c r="F796" s="87">
        <v>-8.1154299000000005</v>
      </c>
      <c r="L796" s="87"/>
      <c r="M796" s="87"/>
      <c r="N796" s="87"/>
    </row>
    <row r="797" spans="2:14" x14ac:dyDescent="0.25">
      <c r="B797" s="87">
        <v>49400000000</v>
      </c>
      <c r="C797" s="87">
        <v>-44.290301999999997</v>
      </c>
      <c r="D797" s="87">
        <v>-24.044122999999999</v>
      </c>
      <c r="E797" s="87">
        <v>-26.500612</v>
      </c>
      <c r="F797" s="87">
        <v>-8.3795699999999993</v>
      </c>
      <c r="L797" s="87"/>
      <c r="M797" s="87"/>
      <c r="N797" s="87"/>
    </row>
    <row r="798" spans="2:14" x14ac:dyDescent="0.25">
      <c r="B798" s="87">
        <v>49600000000</v>
      </c>
      <c r="C798" s="87">
        <v>-44.162495</v>
      </c>
      <c r="D798" s="87">
        <v>-24.220694000000002</v>
      </c>
      <c r="E798" s="87">
        <v>-26.433937</v>
      </c>
      <c r="F798" s="87">
        <v>-8.6171141000000002</v>
      </c>
      <c r="L798" s="87"/>
      <c r="M798" s="87"/>
      <c r="N798" s="87"/>
    </row>
    <row r="799" spans="2:14" x14ac:dyDescent="0.25">
      <c r="B799" s="87">
        <v>49800000000</v>
      </c>
      <c r="C799" s="87">
        <v>-43.951324</v>
      </c>
      <c r="D799" s="87">
        <v>-24.381536000000001</v>
      </c>
      <c r="E799" s="87">
        <v>-26.375706000000001</v>
      </c>
      <c r="F799" s="87">
        <v>-8.8195838999999996</v>
      </c>
      <c r="L799" s="87"/>
      <c r="M799" s="87"/>
      <c r="N799" s="87"/>
    </row>
    <row r="800" spans="2:14" x14ac:dyDescent="0.25">
      <c r="B800" s="87">
        <v>50000000000</v>
      </c>
      <c r="C800" s="87">
        <v>-43.869926</v>
      </c>
      <c r="D800" s="87">
        <v>-24.517363</v>
      </c>
      <c r="E800" s="87">
        <v>-26.321901</v>
      </c>
      <c r="F800" s="87">
        <v>-8.9809140999999997</v>
      </c>
      <c r="L800" s="87"/>
      <c r="M800" s="87"/>
      <c r="N800" s="87"/>
    </row>
    <row r="801" spans="2:14" x14ac:dyDescent="0.25">
      <c r="B801" s="87" t="s">
        <v>21</v>
      </c>
      <c r="C801" s="87"/>
      <c r="D801" s="87"/>
      <c r="E801" s="87"/>
      <c r="F801" s="87"/>
      <c r="L801" s="87"/>
      <c r="M801" s="87"/>
      <c r="N801" s="87"/>
    </row>
    <row r="802" spans="2:14" x14ac:dyDescent="0.25">
      <c r="B802" s="87">
        <v>17001500000</v>
      </c>
      <c r="C802" s="87">
        <v>-46.662700999999998</v>
      </c>
      <c r="D802" s="87">
        <v>-1.2203010000000001</v>
      </c>
      <c r="L802" s="87"/>
      <c r="M802" s="87"/>
      <c r="N802" s="87"/>
    </row>
    <row r="803" spans="2:14" x14ac:dyDescent="0.25">
      <c r="B803" s="87">
        <v>17101450000</v>
      </c>
      <c r="C803" s="87">
        <v>-45.950828999999999</v>
      </c>
      <c r="D803" s="87">
        <v>-1.2134408999999999</v>
      </c>
      <c r="L803" s="87"/>
      <c r="M803" s="87"/>
      <c r="N803" s="87"/>
    </row>
    <row r="804" spans="2:14" x14ac:dyDescent="0.25">
      <c r="B804" s="87">
        <v>17201400000</v>
      </c>
      <c r="C804" s="87">
        <v>-45.115009000000001</v>
      </c>
      <c r="D804" s="87">
        <v>-1.2091392000000001</v>
      </c>
      <c r="L804" s="87"/>
      <c r="M804" s="87"/>
      <c r="N804" s="87"/>
    </row>
    <row r="805" spans="2:14" x14ac:dyDescent="0.25">
      <c r="B805" s="87">
        <v>17301350000</v>
      </c>
      <c r="C805" s="87">
        <v>-43.901871</v>
      </c>
      <c r="D805" s="87">
        <v>-1.2051178</v>
      </c>
      <c r="L805" s="87"/>
      <c r="M805" s="87"/>
      <c r="N805" s="87"/>
    </row>
    <row r="806" spans="2:14" x14ac:dyDescent="0.25">
      <c r="B806" s="87">
        <v>17401300000</v>
      </c>
      <c r="C806" s="87">
        <v>-42.341769999999997</v>
      </c>
      <c r="D806" s="87">
        <v>-1.201579</v>
      </c>
      <c r="L806" s="87"/>
      <c r="M806" s="87"/>
      <c r="N806" s="87"/>
    </row>
    <row r="807" spans="2:14" x14ac:dyDescent="0.25">
      <c r="B807" s="87">
        <v>17501250000</v>
      </c>
      <c r="C807" s="87">
        <v>-41.087947999999997</v>
      </c>
      <c r="D807" s="87">
        <v>-1.1970143</v>
      </c>
      <c r="L807" s="87"/>
      <c r="M807" s="87"/>
      <c r="N807" s="87"/>
    </row>
    <row r="808" spans="2:14" x14ac:dyDescent="0.25">
      <c r="B808" s="87">
        <v>17601200000</v>
      </c>
      <c r="C808" s="87">
        <v>-39.889397000000002</v>
      </c>
      <c r="D808" s="87">
        <v>-1.1939105999999999</v>
      </c>
      <c r="L808" s="87"/>
      <c r="M808" s="87"/>
      <c r="N808" s="87"/>
    </row>
    <row r="809" spans="2:14" x14ac:dyDescent="0.25">
      <c r="B809" s="87">
        <v>17701150000</v>
      </c>
      <c r="C809" s="87">
        <v>-38.936596000000002</v>
      </c>
      <c r="D809" s="87">
        <v>-1.1935648999999999</v>
      </c>
      <c r="L809" s="87"/>
      <c r="M809" s="87"/>
      <c r="N809" s="87"/>
    </row>
    <row r="810" spans="2:14" x14ac:dyDescent="0.25">
      <c r="B810" s="87">
        <v>17801100000</v>
      </c>
      <c r="C810" s="87">
        <v>-38.204490999999997</v>
      </c>
      <c r="D810" s="87">
        <v>-1.1935903999999999</v>
      </c>
      <c r="L810" s="87"/>
      <c r="M810" s="87"/>
      <c r="N810" s="87"/>
    </row>
    <row r="811" spans="2:14" x14ac:dyDescent="0.25">
      <c r="B811" s="87">
        <v>17901050000</v>
      </c>
      <c r="C811" s="87">
        <v>-37.479590999999999</v>
      </c>
      <c r="D811" s="87">
        <v>-1.1925793</v>
      </c>
      <c r="L811" s="87"/>
      <c r="M811" s="87"/>
      <c r="N811" s="87"/>
    </row>
    <row r="812" spans="2:14" x14ac:dyDescent="0.25">
      <c r="B812" s="87">
        <v>18001000000</v>
      </c>
      <c r="C812" s="87">
        <v>-36.935070000000003</v>
      </c>
      <c r="D812" s="87">
        <v>-1.1933936000000001</v>
      </c>
      <c r="L812" s="87"/>
      <c r="M812" s="87"/>
      <c r="N812" s="87"/>
    </row>
    <row r="813" spans="2:14" x14ac:dyDescent="0.25">
      <c r="B813" s="87">
        <v>18100950000</v>
      </c>
      <c r="C813" s="87">
        <v>-36.491985</v>
      </c>
      <c r="D813" s="87">
        <v>-1.1953898999999999</v>
      </c>
      <c r="L813" s="87"/>
      <c r="M813" s="87"/>
      <c r="N813" s="87"/>
    </row>
    <row r="814" spans="2:14" x14ac:dyDescent="0.25">
      <c r="B814" s="87">
        <v>18200900000</v>
      </c>
      <c r="C814" s="87">
        <v>-36.030895000000001</v>
      </c>
      <c r="D814" s="87">
        <v>-1.1996606999999999</v>
      </c>
      <c r="L814" s="87"/>
      <c r="M814" s="87"/>
      <c r="N814" s="87"/>
    </row>
    <row r="815" spans="2:14" x14ac:dyDescent="0.25">
      <c r="B815" s="87">
        <v>18300850000</v>
      </c>
      <c r="C815" s="87">
        <v>-35.738788999999997</v>
      </c>
      <c r="D815" s="87">
        <v>-1.2044098000000001</v>
      </c>
      <c r="L815" s="87"/>
      <c r="M815" s="87"/>
      <c r="N815" s="87"/>
    </row>
    <row r="816" spans="2:14" x14ac:dyDescent="0.25">
      <c r="B816" s="87">
        <v>18400800000</v>
      </c>
      <c r="C816" s="87">
        <v>-35.425384999999999</v>
      </c>
      <c r="D816" s="87">
        <v>-1.209265</v>
      </c>
      <c r="L816" s="87"/>
      <c r="M816" s="87"/>
      <c r="N816" s="87"/>
    </row>
    <row r="817" spans="2:14" x14ac:dyDescent="0.25">
      <c r="B817" s="87">
        <v>18500750000</v>
      </c>
      <c r="C817" s="87">
        <v>-35.240470999999999</v>
      </c>
      <c r="D817" s="87">
        <v>-1.2127273999999999</v>
      </c>
      <c r="L817" s="87"/>
      <c r="M817" s="87"/>
      <c r="N817" s="87"/>
    </row>
    <row r="818" spans="2:14" x14ac:dyDescent="0.25">
      <c r="B818" s="87">
        <v>18600700000</v>
      </c>
      <c r="C818" s="87">
        <v>-35.092647999999997</v>
      </c>
      <c r="D818" s="87">
        <v>-1.2171679</v>
      </c>
      <c r="L818" s="87"/>
      <c r="M818" s="87"/>
      <c r="N818" s="87"/>
    </row>
    <row r="819" spans="2:14" x14ac:dyDescent="0.25">
      <c r="B819" s="87">
        <v>18700650000</v>
      </c>
      <c r="C819" s="87">
        <v>-34.979702000000003</v>
      </c>
      <c r="D819" s="87">
        <v>-1.2210300000000001</v>
      </c>
      <c r="L819" s="87"/>
      <c r="M819" s="87"/>
      <c r="N819" s="87"/>
    </row>
    <row r="820" spans="2:14" x14ac:dyDescent="0.25">
      <c r="B820" s="87">
        <v>18800600000</v>
      </c>
      <c r="C820" s="87">
        <v>-34.851357</v>
      </c>
      <c r="D820" s="87">
        <v>-1.2258675000000001</v>
      </c>
      <c r="L820" s="87"/>
      <c r="M820" s="87"/>
      <c r="N820" s="87"/>
    </row>
    <row r="821" spans="2:14" x14ac:dyDescent="0.25">
      <c r="B821" s="87">
        <v>18900550000</v>
      </c>
      <c r="C821" s="87">
        <v>-34.801456000000002</v>
      </c>
      <c r="D821" s="87">
        <v>-1.232334</v>
      </c>
      <c r="L821" s="87"/>
      <c r="M821" s="87"/>
      <c r="N821" s="87"/>
    </row>
    <row r="822" spans="2:14" x14ac:dyDescent="0.25">
      <c r="B822" s="87">
        <v>19000500000</v>
      </c>
      <c r="C822" s="87">
        <v>-34.719143000000003</v>
      </c>
      <c r="D822" s="87">
        <v>-1.2427208000000001</v>
      </c>
      <c r="L822" s="87"/>
      <c r="M822" s="87"/>
      <c r="N822" s="87"/>
    </row>
    <row r="823" spans="2:14" x14ac:dyDescent="0.25">
      <c r="B823" s="87">
        <v>19100450000</v>
      </c>
      <c r="C823" s="87">
        <v>-34.679070000000003</v>
      </c>
      <c r="D823" s="87">
        <v>-1.2525195</v>
      </c>
      <c r="L823" s="87"/>
      <c r="M823" s="87"/>
      <c r="N823" s="87"/>
    </row>
    <row r="824" spans="2:14" x14ac:dyDescent="0.25">
      <c r="B824" s="87">
        <v>19200400000</v>
      </c>
      <c r="C824" s="87">
        <v>-34.599845999999999</v>
      </c>
      <c r="D824" s="87">
        <v>-1.2619741</v>
      </c>
      <c r="L824" s="87"/>
      <c r="M824" s="87"/>
      <c r="N824" s="87"/>
    </row>
    <row r="825" spans="2:14" x14ac:dyDescent="0.25">
      <c r="B825" s="87">
        <v>19300350000</v>
      </c>
      <c r="C825" s="87">
        <v>-34.553958999999999</v>
      </c>
      <c r="D825" s="87">
        <v>-1.2717782</v>
      </c>
      <c r="L825" s="87"/>
      <c r="M825" s="87"/>
      <c r="N825" s="87"/>
    </row>
    <row r="826" spans="2:14" x14ac:dyDescent="0.25">
      <c r="B826" s="87">
        <v>19400300000</v>
      </c>
      <c r="C826" s="87">
        <v>-34.488503000000001</v>
      </c>
      <c r="D826" s="87">
        <v>-1.2835281000000001</v>
      </c>
      <c r="L826" s="87"/>
      <c r="M826" s="87"/>
      <c r="N826" s="87"/>
    </row>
    <row r="827" spans="2:14" x14ac:dyDescent="0.25">
      <c r="B827" s="87">
        <v>19500250000</v>
      </c>
      <c r="C827" s="87">
        <v>-34.378394999999998</v>
      </c>
      <c r="D827" s="87">
        <v>-1.2958480999999999</v>
      </c>
      <c r="L827" s="87"/>
      <c r="M827" s="87"/>
      <c r="N827" s="87"/>
    </row>
    <row r="828" spans="2:14" x14ac:dyDescent="0.25">
      <c r="B828" s="87">
        <v>19600200000</v>
      </c>
      <c r="C828" s="87">
        <v>-34.268977999999997</v>
      </c>
      <c r="D828" s="87">
        <v>-1.3121225999999999</v>
      </c>
      <c r="L828" s="87"/>
      <c r="M828" s="87"/>
      <c r="N828" s="87"/>
    </row>
    <row r="829" spans="2:14" x14ac:dyDescent="0.25">
      <c r="B829" s="87">
        <v>19700150000</v>
      </c>
      <c r="C829" s="87">
        <v>-34.175007000000001</v>
      </c>
      <c r="D829" s="87">
        <v>-1.327142</v>
      </c>
      <c r="L829" s="87"/>
      <c r="M829" s="87"/>
      <c r="N829" s="87"/>
    </row>
    <row r="830" spans="2:14" x14ac:dyDescent="0.25">
      <c r="B830" s="87">
        <v>19800100000</v>
      </c>
      <c r="C830" s="87">
        <v>-34.079880000000003</v>
      </c>
      <c r="D830" s="87">
        <v>-1.3420358999999999</v>
      </c>
      <c r="L830" s="87"/>
      <c r="M830" s="87"/>
      <c r="N830" s="87"/>
    </row>
    <row r="831" spans="2:14" x14ac:dyDescent="0.25">
      <c r="B831" s="87">
        <v>19900050000</v>
      </c>
      <c r="C831" s="87">
        <v>-34.019492999999997</v>
      </c>
      <c r="D831" s="87">
        <v>-1.3559882999999999</v>
      </c>
      <c r="L831" s="87"/>
      <c r="M831" s="87"/>
      <c r="N831" s="87"/>
    </row>
    <row r="832" spans="2:14" x14ac:dyDescent="0.25">
      <c r="B832" s="87">
        <v>20000000000</v>
      </c>
      <c r="C832" s="87">
        <v>-33.931541000000003</v>
      </c>
      <c r="D832" s="87">
        <v>-1.3707045</v>
      </c>
      <c r="L832" s="87"/>
      <c r="M832" s="87"/>
      <c r="N832" s="87"/>
    </row>
    <row r="833" spans="2:14" x14ac:dyDescent="0.25">
      <c r="B833" s="87" t="s">
        <v>21</v>
      </c>
      <c r="C833" s="87"/>
      <c r="D833" s="87"/>
      <c r="L833" s="87"/>
      <c r="M833" s="87"/>
      <c r="N833" s="8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05"/>
  <sheetViews>
    <sheetView topLeftCell="A5" workbookViewId="0"/>
  </sheetViews>
  <sheetFormatPr defaultRowHeight="15" x14ac:dyDescent="0.25"/>
  <cols>
    <col min="1" max="1" width="13.7109375" style="39" customWidth="1"/>
    <col min="2" max="2" width="11" style="25" bestFit="1" customWidth="1"/>
    <col min="3" max="3" width="2" style="26" customWidth="1"/>
    <col min="4" max="4" width="12.7109375" style="28" bestFit="1" customWidth="1"/>
    <col min="5" max="5" width="2" style="26" customWidth="1"/>
    <col min="6" max="6" width="8.28515625" style="25" bestFit="1" customWidth="1"/>
    <col min="7" max="7" width="2" style="26" customWidth="1"/>
    <col min="8" max="8" width="7.7109375" style="27" bestFit="1" customWidth="1"/>
    <col min="9" max="9" width="2" style="26" customWidth="1"/>
    <col min="10" max="10" width="7.5703125" style="25" bestFit="1" customWidth="1"/>
    <col min="11" max="11" width="13.7109375" style="39" customWidth="1"/>
    <col min="12" max="12" width="11" style="25" bestFit="1" customWidth="1"/>
    <col min="13" max="13" width="2" style="26" customWidth="1"/>
    <col min="14" max="14" width="7.28515625" style="25" bestFit="1" customWidth="1"/>
    <col min="15" max="15" width="2" style="26" customWidth="1"/>
    <col min="16" max="16" width="8.28515625" style="25" bestFit="1" customWidth="1"/>
    <col min="17" max="17" width="2" style="26" customWidth="1"/>
    <col min="18" max="18" width="7.5703125" style="27" bestFit="1" customWidth="1"/>
    <col min="19" max="19" width="2" style="26" customWidth="1"/>
    <col min="20" max="20" width="7.42578125" style="25" bestFit="1" customWidth="1"/>
    <col min="21" max="21" width="2" style="26" customWidth="1"/>
    <col min="23" max="16384" width="9.140625" style="3"/>
  </cols>
  <sheetData>
    <row r="1" spans="1:34" x14ac:dyDescent="0.25">
      <c r="B1" s="25" t="s">
        <v>0</v>
      </c>
      <c r="D1" s="41" t="str">
        <f>'CL &amp; Data'!C599</f>
        <v>LO-RF Isolation Log Mag(dB)</v>
      </c>
      <c r="E1" s="44"/>
      <c r="F1" s="41" t="str">
        <f>'CL &amp; Data'!D599</f>
        <v>RF-IF Isolation Log Mag(dB)</v>
      </c>
      <c r="G1" s="44"/>
      <c r="H1" s="41" t="str">
        <f>'CL &amp; Data'!E599</f>
        <v>LO-IF Isolation Log Mag(dB)</v>
      </c>
      <c r="I1" s="44"/>
      <c r="J1" s="41"/>
      <c r="L1" s="25" t="s">
        <v>0</v>
      </c>
      <c r="N1" s="43">
        <f>'CL &amp; Data'!M426</f>
        <v>0</v>
      </c>
      <c r="O1" s="45"/>
      <c r="P1" s="43">
        <f>'CL &amp; Data'!N426</f>
        <v>0</v>
      </c>
      <c r="Q1" s="45"/>
      <c r="R1" s="43">
        <f>'CL &amp; Data'!O426</f>
        <v>0</v>
      </c>
      <c r="S1" s="45"/>
      <c r="T1" s="43">
        <f>'CL &amp; Data'!P426</f>
        <v>0</v>
      </c>
      <c r="W1" s="3" t="s">
        <v>323</v>
      </c>
      <c r="X1" s="3" t="s">
        <v>324</v>
      </c>
      <c r="Y1" s="3" t="s">
        <v>325</v>
      </c>
      <c r="Z1" s="3" t="s">
        <v>326</v>
      </c>
      <c r="AA1" s="3" t="s">
        <v>327</v>
      </c>
      <c r="AC1" s="3" t="s">
        <v>332</v>
      </c>
      <c r="AD1" s="3" t="s">
        <v>333</v>
      </c>
      <c r="AE1" s="3" t="s">
        <v>330</v>
      </c>
      <c r="AF1" s="3" t="s">
        <v>333</v>
      </c>
      <c r="AG1" s="3" t="s">
        <v>331</v>
      </c>
      <c r="AH1" s="3" t="s">
        <v>333</v>
      </c>
    </row>
    <row r="2" spans="1:34" x14ac:dyDescent="0.25">
      <c r="A2" s="38" t="s">
        <v>101</v>
      </c>
      <c r="H2" s="25"/>
      <c r="K2" s="38" t="s">
        <v>102</v>
      </c>
      <c r="R2" s="25"/>
      <c r="W2" s="87">
        <v>18000000000</v>
      </c>
      <c r="X2" s="87">
        <v>-3.7177973</v>
      </c>
      <c r="Y2" s="87">
        <v>-30.563559999999999</v>
      </c>
      <c r="Z2" s="87">
        <v>-36.047462000000003</v>
      </c>
      <c r="AA2" s="87">
        <v>-23.484255000000001</v>
      </c>
      <c r="AC2" s="87">
        <v>-32.191158000000001</v>
      </c>
      <c r="AD2" s="87">
        <f>AC2-X2</f>
        <v>-28.473360700000001</v>
      </c>
      <c r="AE2" s="87">
        <v>-42.567562000000002</v>
      </c>
      <c r="AF2" s="87">
        <f>AE2-X2</f>
        <v>-38.849764700000001</v>
      </c>
      <c r="AG2" s="87">
        <v>-23.529351999999999</v>
      </c>
      <c r="AH2" s="3">
        <f>AG2-X2</f>
        <v>-19.811554699999999</v>
      </c>
    </row>
    <row r="3" spans="1:34" s="22" customFormat="1" x14ac:dyDescent="0.25">
      <c r="A3" s="39"/>
      <c r="B3" s="29" t="s">
        <v>13</v>
      </c>
      <c r="C3" s="30"/>
      <c r="D3" s="29">
        <f>MEDIAN(D5:D205)</f>
        <v>-28.205908999999998</v>
      </c>
      <c r="E3" s="30"/>
      <c r="F3" s="29">
        <f>MEDIAN(F5:F205)</f>
        <v>-25.106483000000001</v>
      </c>
      <c r="G3" s="30"/>
      <c r="H3" s="29">
        <f>MEDIAN(H5:H205)</f>
        <v>-26.426324999999999</v>
      </c>
      <c r="I3" s="30"/>
      <c r="J3" s="29"/>
      <c r="K3" s="39"/>
      <c r="L3" s="29" t="s">
        <v>13</v>
      </c>
      <c r="M3" s="30"/>
      <c r="N3" s="29">
        <f>AVERAGE(N45:N164)</f>
        <v>0</v>
      </c>
      <c r="O3" s="30"/>
      <c r="P3" s="29">
        <f>AVERAGE(P45:P164)</f>
        <v>0</v>
      </c>
      <c r="Q3" s="30"/>
      <c r="R3" s="29">
        <f>AVERAGE(R45:R164)</f>
        <v>0</v>
      </c>
      <c r="S3" s="30"/>
      <c r="T3" s="29">
        <f>AVERAGE(T45:T164)</f>
        <v>0</v>
      </c>
      <c r="U3" s="30"/>
      <c r="W3" s="87">
        <v>18160000000</v>
      </c>
      <c r="X3" s="87">
        <v>-2.5689801999999999</v>
      </c>
      <c r="Y3" s="87">
        <v>-30.479825999999999</v>
      </c>
      <c r="Z3" s="87">
        <v>-39.393569999999997</v>
      </c>
      <c r="AA3" s="87">
        <v>-20.439554000000001</v>
      </c>
      <c r="AC3" s="87">
        <v>-30.116925999999999</v>
      </c>
      <c r="AD3" s="87">
        <f t="shared" ref="AD3:AD66" si="0">AC3-X3</f>
        <v>-27.547945800000001</v>
      </c>
      <c r="AE3" s="87">
        <v>-46.461578000000003</v>
      </c>
      <c r="AF3" s="87">
        <f t="shared" ref="AF3:AF66" si="1">AE3-X3</f>
        <v>-43.892597800000004</v>
      </c>
      <c r="AG3" s="87">
        <v>-20.528326</v>
      </c>
      <c r="AH3" s="3">
        <f t="shared" ref="AH3:AH66" si="2">AG3-X3</f>
        <v>-17.959345800000001</v>
      </c>
    </row>
    <row r="4" spans="1:34" x14ac:dyDescent="0.25">
      <c r="A4" s="50" t="s">
        <v>108</v>
      </c>
      <c r="H4" s="25"/>
      <c r="K4" s="50" t="s">
        <v>108</v>
      </c>
      <c r="R4" s="25"/>
      <c r="W4" s="87">
        <v>18320000000</v>
      </c>
      <c r="X4" s="87">
        <v>-1.5150032</v>
      </c>
      <c r="Y4" s="87">
        <v>-29.396763</v>
      </c>
      <c r="Z4" s="87">
        <v>-41.814964000000003</v>
      </c>
      <c r="AA4" s="87">
        <v>-18.080508999999999</v>
      </c>
      <c r="AC4" s="87">
        <v>-26.954274999999999</v>
      </c>
      <c r="AD4" s="87">
        <f t="shared" si="0"/>
        <v>-25.4392718</v>
      </c>
      <c r="AE4" s="87">
        <v>-45.573059000000001</v>
      </c>
      <c r="AF4" s="87">
        <f t="shared" si="1"/>
        <v>-44.058055799999998</v>
      </c>
      <c r="AG4" s="87">
        <v>-17.478736999999999</v>
      </c>
      <c r="AH4" s="3">
        <f t="shared" si="2"/>
        <v>-15.963733799999998</v>
      </c>
    </row>
    <row r="5" spans="1:34" x14ac:dyDescent="0.25">
      <c r="A5" s="50" t="s">
        <v>195</v>
      </c>
      <c r="B5" s="6">
        <f>W2/1000000000</f>
        <v>18</v>
      </c>
      <c r="D5" s="6">
        <f>Y2-X2</f>
        <v>-26.845762699999998</v>
      </c>
      <c r="F5" s="6">
        <f>AA2-X2</f>
        <v>-19.7664577</v>
      </c>
      <c r="H5" s="6">
        <f>Z2-X2</f>
        <v>-32.329664700000002</v>
      </c>
      <c r="J5" s="6"/>
      <c r="K5" s="50" t="s">
        <v>195</v>
      </c>
      <c r="L5" s="6">
        <f>'CL &amp; Data'!L427/1000000000</f>
        <v>0</v>
      </c>
      <c r="N5" s="6">
        <f>'CL &amp; Data'!M427</f>
        <v>0</v>
      </c>
      <c r="P5" s="6">
        <f>'CL &amp; Data'!N427</f>
        <v>0</v>
      </c>
      <c r="R5" s="6">
        <f>'CL &amp; Data'!O427</f>
        <v>0</v>
      </c>
      <c r="T5" s="6">
        <f>'CL &amp; Data'!P427</f>
        <v>0</v>
      </c>
      <c r="W5" s="87">
        <v>18480000000</v>
      </c>
      <c r="X5" s="87">
        <v>-0.50390338999999995</v>
      </c>
      <c r="Y5" s="87">
        <v>-31.782242</v>
      </c>
      <c r="Z5" s="87">
        <v>-50.971718000000003</v>
      </c>
      <c r="AA5" s="87">
        <v>-15.564384</v>
      </c>
      <c r="AC5" s="87">
        <v>-25.882687000000001</v>
      </c>
      <c r="AD5" s="87">
        <f t="shared" si="0"/>
        <v>-25.378783609999999</v>
      </c>
      <c r="AE5" s="87">
        <v>-40.797462000000003</v>
      </c>
      <c r="AF5" s="87">
        <f t="shared" si="1"/>
        <v>-40.293558610000005</v>
      </c>
      <c r="AG5" s="87">
        <v>-14.72189</v>
      </c>
      <c r="AH5" s="3">
        <f t="shared" si="2"/>
        <v>-14.217986610000001</v>
      </c>
    </row>
    <row r="6" spans="1:34" x14ac:dyDescent="0.25">
      <c r="A6" s="50" t="s">
        <v>196</v>
      </c>
      <c r="B6" s="101">
        <f t="shared" ref="B6:B69" si="3">W3/1000000000</f>
        <v>18.16</v>
      </c>
      <c r="D6" s="101">
        <f t="shared" ref="D6:D69" si="4">Y3-X3</f>
        <v>-27.910845800000001</v>
      </c>
      <c r="F6" s="101">
        <f t="shared" ref="F6:F69" si="5">AA3-X3</f>
        <v>-17.870573800000003</v>
      </c>
      <c r="H6" s="101">
        <f t="shared" ref="H6:H69" si="6">Z3-X3</f>
        <v>-36.824589799999998</v>
      </c>
      <c r="J6" s="6"/>
      <c r="K6" s="50" t="s">
        <v>196</v>
      </c>
      <c r="L6" s="6">
        <f>'CL &amp; Data'!L428/1000000000</f>
        <v>0</v>
      </c>
      <c r="N6" s="6">
        <f>'CL &amp; Data'!M428</f>
        <v>0</v>
      </c>
      <c r="P6" s="6">
        <f>'CL &amp; Data'!N428</f>
        <v>0</v>
      </c>
      <c r="R6" s="6">
        <f>'CL &amp; Data'!O428</f>
        <v>0</v>
      </c>
      <c r="T6" s="6">
        <f>'CL &amp; Data'!P428</f>
        <v>0</v>
      </c>
      <c r="W6" s="87">
        <v>18640000000</v>
      </c>
      <c r="X6" s="87">
        <v>0.50114924000000005</v>
      </c>
      <c r="Y6" s="87">
        <v>-30.70289</v>
      </c>
      <c r="Z6" s="87">
        <v>-42.597377999999999</v>
      </c>
      <c r="AA6" s="87">
        <v>-13.712205000000001</v>
      </c>
      <c r="AC6" s="87">
        <v>-24.797798</v>
      </c>
      <c r="AD6" s="87">
        <f t="shared" si="0"/>
        <v>-25.29894724</v>
      </c>
      <c r="AE6" s="87">
        <v>-37.941360000000003</v>
      </c>
      <c r="AF6" s="87">
        <f t="shared" si="1"/>
        <v>-38.44250924</v>
      </c>
      <c r="AG6" s="87">
        <v>-12.937017000000001</v>
      </c>
      <c r="AH6" s="3">
        <f t="shared" si="2"/>
        <v>-13.438166240000001</v>
      </c>
    </row>
    <row r="7" spans="1:34" x14ac:dyDescent="0.25">
      <c r="B7" s="101">
        <f t="shared" si="3"/>
        <v>18.32</v>
      </c>
      <c r="D7" s="101">
        <f t="shared" si="4"/>
        <v>-27.881759800000001</v>
      </c>
      <c r="F7" s="101">
        <f t="shared" si="5"/>
        <v>-16.5655058</v>
      </c>
      <c r="H7" s="101">
        <f t="shared" si="6"/>
        <v>-40.299960800000001</v>
      </c>
      <c r="J7" s="6"/>
      <c r="L7" s="6">
        <f>'CL &amp; Data'!L429/1000000000</f>
        <v>0</v>
      </c>
      <c r="N7" s="6">
        <f>'CL &amp; Data'!M429</f>
        <v>0</v>
      </c>
      <c r="P7" s="6">
        <f>'CL &amp; Data'!N429</f>
        <v>0</v>
      </c>
      <c r="R7" s="6">
        <f>'CL &amp; Data'!O429</f>
        <v>0</v>
      </c>
      <c r="T7" s="6">
        <f>'CL &amp; Data'!P429</f>
        <v>0</v>
      </c>
      <c r="W7" s="87">
        <v>18800000000</v>
      </c>
      <c r="X7" s="87">
        <v>1.4785641</v>
      </c>
      <c r="Y7" s="87">
        <v>-26.856387999999999</v>
      </c>
      <c r="Z7" s="87">
        <v>-35.486350999999999</v>
      </c>
      <c r="AA7" s="87">
        <v>-12.507517999999999</v>
      </c>
      <c r="AC7" s="87">
        <v>-23.325686000000001</v>
      </c>
      <c r="AD7" s="87">
        <f t="shared" si="0"/>
        <v>-24.804250100000001</v>
      </c>
      <c r="AE7" s="87">
        <v>-34.984951000000002</v>
      </c>
      <c r="AF7" s="87">
        <f t="shared" si="1"/>
        <v>-36.463515100000002</v>
      </c>
      <c r="AG7" s="87">
        <v>-12.10535</v>
      </c>
      <c r="AH7" s="3">
        <f t="shared" si="2"/>
        <v>-13.583914099999999</v>
      </c>
    </row>
    <row r="8" spans="1:34" x14ac:dyDescent="0.25">
      <c r="B8" s="101">
        <f t="shared" si="3"/>
        <v>18.48</v>
      </c>
      <c r="D8" s="101">
        <f t="shared" si="4"/>
        <v>-31.278338609999999</v>
      </c>
      <c r="F8" s="101">
        <f t="shared" si="5"/>
        <v>-15.060480610000001</v>
      </c>
      <c r="H8" s="101">
        <f t="shared" si="6"/>
        <v>-50.467814610000005</v>
      </c>
      <c r="J8" s="6"/>
      <c r="L8" s="6">
        <f>'CL &amp; Data'!L430/1000000000</f>
        <v>0</v>
      </c>
      <c r="N8" s="6">
        <f>'CL &amp; Data'!M430</f>
        <v>0</v>
      </c>
      <c r="P8" s="6">
        <f>'CL &amp; Data'!N430</f>
        <v>0</v>
      </c>
      <c r="R8" s="6">
        <f>'CL &amp; Data'!O430</f>
        <v>0</v>
      </c>
      <c r="T8" s="6">
        <f>'CL &amp; Data'!P430</f>
        <v>0</v>
      </c>
      <c r="W8" s="87">
        <v>18960000000</v>
      </c>
      <c r="X8" s="87">
        <v>2.3155727000000002</v>
      </c>
      <c r="Y8" s="87">
        <v>-24.256976999999999</v>
      </c>
      <c r="Z8" s="87">
        <v>-30.865480000000002</v>
      </c>
      <c r="AA8" s="87">
        <v>-12.307549</v>
      </c>
      <c r="AC8" s="87">
        <v>-21.318715999999998</v>
      </c>
      <c r="AD8" s="87">
        <f t="shared" si="0"/>
        <v>-23.634288699999999</v>
      </c>
      <c r="AE8" s="87">
        <v>-31.760763000000001</v>
      </c>
      <c r="AF8" s="87">
        <f t="shared" si="1"/>
        <v>-34.076335700000001</v>
      </c>
      <c r="AG8" s="87">
        <v>-11.949024</v>
      </c>
      <c r="AH8" s="3">
        <f t="shared" si="2"/>
        <v>-14.2645967</v>
      </c>
    </row>
    <row r="9" spans="1:34" x14ac:dyDescent="0.25">
      <c r="B9" s="101">
        <f t="shared" si="3"/>
        <v>18.64</v>
      </c>
      <c r="D9" s="101">
        <f t="shared" si="4"/>
        <v>-31.20403924</v>
      </c>
      <c r="F9" s="101">
        <f t="shared" si="5"/>
        <v>-14.213354240000001</v>
      </c>
      <c r="H9" s="101">
        <f t="shared" si="6"/>
        <v>-43.098527239999996</v>
      </c>
      <c r="J9" s="6"/>
      <c r="L9" s="6">
        <f>'CL &amp; Data'!L431/1000000000</f>
        <v>0</v>
      </c>
      <c r="N9" s="6">
        <f>'CL &amp; Data'!M431</f>
        <v>0</v>
      </c>
      <c r="P9" s="6">
        <f>'CL &amp; Data'!N431</f>
        <v>0</v>
      </c>
      <c r="R9" s="6">
        <f>'CL &amp; Data'!O431</f>
        <v>0</v>
      </c>
      <c r="T9" s="6">
        <f>'CL &amp; Data'!P431</f>
        <v>0</v>
      </c>
      <c r="W9" s="87">
        <v>19120000000</v>
      </c>
      <c r="X9" s="87">
        <v>3.2231519</v>
      </c>
      <c r="Y9" s="87">
        <v>-24.392281000000001</v>
      </c>
      <c r="Z9" s="87">
        <v>-27.457478999999999</v>
      </c>
      <c r="AA9" s="87">
        <v>-11.023777000000001</v>
      </c>
      <c r="AC9" s="87">
        <v>-20.697220000000002</v>
      </c>
      <c r="AD9" s="87">
        <f t="shared" si="0"/>
        <v>-23.920371900000003</v>
      </c>
      <c r="AE9" s="87">
        <v>-28.144366999999999</v>
      </c>
      <c r="AF9" s="87">
        <f t="shared" si="1"/>
        <v>-31.3675189</v>
      </c>
      <c r="AG9" s="87">
        <v>-10.727496</v>
      </c>
      <c r="AH9" s="3">
        <f t="shared" si="2"/>
        <v>-13.9506479</v>
      </c>
    </row>
    <row r="10" spans="1:34" x14ac:dyDescent="0.25">
      <c r="B10" s="101">
        <f t="shared" si="3"/>
        <v>18.8</v>
      </c>
      <c r="D10" s="101">
        <f t="shared" si="4"/>
        <v>-28.334952099999999</v>
      </c>
      <c r="F10" s="101">
        <f t="shared" si="5"/>
        <v>-13.986082099999999</v>
      </c>
      <c r="H10" s="101">
        <f t="shared" si="6"/>
        <v>-36.964915099999999</v>
      </c>
      <c r="J10" s="6"/>
      <c r="L10" s="6">
        <f>'CL &amp; Data'!L432/1000000000</f>
        <v>0</v>
      </c>
      <c r="N10" s="6">
        <f>'CL &amp; Data'!M432</f>
        <v>0</v>
      </c>
      <c r="P10" s="6">
        <f>'CL &amp; Data'!N432</f>
        <v>0</v>
      </c>
      <c r="R10" s="6">
        <f>'CL &amp; Data'!O432</f>
        <v>0</v>
      </c>
      <c r="T10" s="6">
        <f>'CL &amp; Data'!P432</f>
        <v>0</v>
      </c>
      <c r="W10" s="87">
        <v>19280000000</v>
      </c>
      <c r="X10" s="87">
        <v>3.9982981999999998</v>
      </c>
      <c r="Y10" s="87">
        <v>-23.683523000000001</v>
      </c>
      <c r="Z10" s="87">
        <v>-24.676233</v>
      </c>
      <c r="AA10" s="87">
        <v>-11.014999</v>
      </c>
      <c r="AC10" s="87">
        <v>-20.252382000000001</v>
      </c>
      <c r="AD10" s="87">
        <f t="shared" si="0"/>
        <v>-24.250680200000001</v>
      </c>
      <c r="AE10" s="87">
        <v>-25.464607000000001</v>
      </c>
      <c r="AF10" s="87">
        <f t="shared" si="1"/>
        <v>-29.462905200000002</v>
      </c>
      <c r="AG10" s="87">
        <v>-10.661773</v>
      </c>
      <c r="AH10" s="3">
        <f t="shared" si="2"/>
        <v>-14.660071200000001</v>
      </c>
    </row>
    <row r="11" spans="1:34" x14ac:dyDescent="0.25">
      <c r="B11" s="101">
        <f t="shared" si="3"/>
        <v>18.96</v>
      </c>
      <c r="D11" s="101">
        <f t="shared" si="4"/>
        <v>-26.5725497</v>
      </c>
      <c r="F11" s="101">
        <f t="shared" si="5"/>
        <v>-14.6231217</v>
      </c>
      <c r="H11" s="101">
        <f t="shared" si="6"/>
        <v>-33.181052700000002</v>
      </c>
      <c r="J11" s="6"/>
      <c r="L11" s="6">
        <f>'CL &amp; Data'!L433/1000000000</f>
        <v>0</v>
      </c>
      <c r="N11" s="6">
        <f>'CL &amp; Data'!M433</f>
        <v>0</v>
      </c>
      <c r="P11" s="6">
        <f>'CL &amp; Data'!N433</f>
        <v>0</v>
      </c>
      <c r="R11" s="6">
        <f>'CL &amp; Data'!O433</f>
        <v>0</v>
      </c>
      <c r="T11" s="6">
        <f>'CL &amp; Data'!P433</f>
        <v>0</v>
      </c>
      <c r="W11" s="87">
        <v>19440000000</v>
      </c>
      <c r="X11" s="87">
        <v>4.7656831999999998</v>
      </c>
      <c r="Y11" s="87">
        <v>-22.385346999999999</v>
      </c>
      <c r="Z11" s="87">
        <v>-23.138995999999999</v>
      </c>
      <c r="AA11" s="87">
        <v>-9.3250998999999997</v>
      </c>
      <c r="AC11" s="87">
        <v>-19.908498999999999</v>
      </c>
      <c r="AD11" s="87">
        <f t="shared" si="0"/>
        <v>-24.674182199999997</v>
      </c>
      <c r="AE11" s="87">
        <v>-23.706356</v>
      </c>
      <c r="AF11" s="87">
        <f t="shared" si="1"/>
        <v>-28.472039199999998</v>
      </c>
      <c r="AG11" s="87">
        <v>-9.0169639999999998</v>
      </c>
      <c r="AH11" s="3">
        <f t="shared" si="2"/>
        <v>-13.7826472</v>
      </c>
    </row>
    <row r="12" spans="1:34" x14ac:dyDescent="0.25">
      <c r="B12" s="101">
        <f t="shared" si="3"/>
        <v>19.12</v>
      </c>
      <c r="D12" s="101">
        <f t="shared" si="4"/>
        <v>-27.615432900000002</v>
      </c>
      <c r="F12" s="101">
        <f t="shared" si="5"/>
        <v>-14.2469289</v>
      </c>
      <c r="H12" s="101">
        <f t="shared" si="6"/>
        <v>-30.680630900000001</v>
      </c>
      <c r="J12" s="6"/>
      <c r="L12" s="6">
        <f>'CL &amp; Data'!L434/1000000000</f>
        <v>0</v>
      </c>
      <c r="N12" s="6">
        <f>'CL &amp; Data'!M434</f>
        <v>0</v>
      </c>
      <c r="P12" s="6">
        <f>'CL &amp; Data'!N434</f>
        <v>0</v>
      </c>
      <c r="R12" s="6">
        <f>'CL &amp; Data'!O434</f>
        <v>0</v>
      </c>
      <c r="T12" s="6">
        <f>'CL &amp; Data'!P434</f>
        <v>0</v>
      </c>
      <c r="W12" s="87">
        <v>19600000000</v>
      </c>
      <c r="X12" s="87">
        <v>5.5014447999999998</v>
      </c>
      <c r="Y12" s="87">
        <v>-22.415303999999999</v>
      </c>
      <c r="Z12" s="87">
        <v>-24.155788000000001</v>
      </c>
      <c r="AA12" s="87">
        <v>-8.8080425000000009</v>
      </c>
      <c r="AC12" s="87">
        <v>-19.792363999999999</v>
      </c>
      <c r="AD12" s="87">
        <f t="shared" si="0"/>
        <v>-25.293808800000001</v>
      </c>
      <c r="AE12" s="87">
        <v>-24.254180999999999</v>
      </c>
      <c r="AF12" s="87">
        <f t="shared" si="1"/>
        <v>-29.755625799999997</v>
      </c>
      <c r="AG12" s="87">
        <v>-8.5972738</v>
      </c>
      <c r="AH12" s="3">
        <f t="shared" si="2"/>
        <v>-14.0987186</v>
      </c>
    </row>
    <row r="13" spans="1:34" x14ac:dyDescent="0.25">
      <c r="B13" s="101">
        <f t="shared" si="3"/>
        <v>19.28</v>
      </c>
      <c r="D13" s="101">
        <f t="shared" si="4"/>
        <v>-27.681821200000002</v>
      </c>
      <c r="F13" s="101">
        <f t="shared" si="5"/>
        <v>-15.0132972</v>
      </c>
      <c r="H13" s="101">
        <f t="shared" si="6"/>
        <v>-28.674531200000001</v>
      </c>
      <c r="J13" s="6"/>
      <c r="L13" s="6">
        <f>'CL &amp; Data'!L435/1000000000</f>
        <v>0</v>
      </c>
      <c r="N13" s="6">
        <f>'CL &amp; Data'!M435</f>
        <v>0</v>
      </c>
      <c r="P13" s="6">
        <f>'CL &amp; Data'!N435</f>
        <v>0</v>
      </c>
      <c r="R13" s="6">
        <f>'CL &amp; Data'!O435</f>
        <v>0</v>
      </c>
      <c r="T13" s="6">
        <f>'CL &amp; Data'!P435</f>
        <v>0</v>
      </c>
      <c r="W13" s="87">
        <v>19760000000</v>
      </c>
      <c r="X13" s="87">
        <v>6.2314558</v>
      </c>
      <c r="Y13" s="87">
        <v>-23.021923000000001</v>
      </c>
      <c r="Z13" s="87">
        <v>-25.017242</v>
      </c>
      <c r="AA13" s="87">
        <v>-6.9751282000000003</v>
      </c>
      <c r="AC13" s="87">
        <v>-19.875852999999999</v>
      </c>
      <c r="AD13" s="87">
        <f t="shared" si="0"/>
        <v>-26.107308799999998</v>
      </c>
      <c r="AE13" s="87">
        <v>-24.756444999999999</v>
      </c>
      <c r="AF13" s="87">
        <f t="shared" si="1"/>
        <v>-30.987900799999998</v>
      </c>
      <c r="AG13" s="87">
        <v>-6.8623985999999997</v>
      </c>
      <c r="AH13" s="3">
        <f t="shared" si="2"/>
        <v>-13.0938544</v>
      </c>
    </row>
    <row r="14" spans="1:34" x14ac:dyDescent="0.25">
      <c r="B14" s="101">
        <f t="shared" si="3"/>
        <v>19.440000000000001</v>
      </c>
      <c r="D14" s="101">
        <f t="shared" si="4"/>
        <v>-27.151030200000001</v>
      </c>
      <c r="F14" s="101">
        <f t="shared" si="5"/>
        <v>-14.090783099999999</v>
      </c>
      <c r="H14" s="101">
        <f t="shared" si="6"/>
        <v>-27.904679199999997</v>
      </c>
      <c r="J14" s="6"/>
      <c r="L14" s="6">
        <f>'CL &amp; Data'!L436/1000000000</f>
        <v>0</v>
      </c>
      <c r="N14" s="6">
        <f>'CL &amp; Data'!M436</f>
        <v>0</v>
      </c>
      <c r="P14" s="6">
        <f>'CL &amp; Data'!N436</f>
        <v>0</v>
      </c>
      <c r="R14" s="6">
        <f>'CL &amp; Data'!O436</f>
        <v>0</v>
      </c>
      <c r="T14" s="6">
        <f>'CL &amp; Data'!P436</f>
        <v>0</v>
      </c>
      <c r="W14" s="87">
        <v>19920000000</v>
      </c>
      <c r="X14" s="87">
        <v>6.9494838999999997</v>
      </c>
      <c r="Y14" s="87">
        <v>-23.504003999999998</v>
      </c>
      <c r="Z14" s="87">
        <v>-27.363648999999999</v>
      </c>
      <c r="AA14" s="87">
        <v>-6.4203862999999997</v>
      </c>
      <c r="AC14" s="87">
        <v>-20.426659000000001</v>
      </c>
      <c r="AD14" s="87">
        <f t="shared" si="0"/>
        <v>-27.376142900000001</v>
      </c>
      <c r="AE14" s="87">
        <v>-25.658348</v>
      </c>
      <c r="AF14" s="87">
        <f t="shared" si="1"/>
        <v>-32.607831900000001</v>
      </c>
      <c r="AG14" s="87">
        <v>-6.4589252000000004</v>
      </c>
      <c r="AH14" s="3">
        <f t="shared" si="2"/>
        <v>-13.4084091</v>
      </c>
    </row>
    <row r="15" spans="1:34" x14ac:dyDescent="0.25">
      <c r="B15" s="101">
        <f t="shared" si="3"/>
        <v>19.600000000000001</v>
      </c>
      <c r="D15" s="101">
        <f t="shared" si="4"/>
        <v>-27.916748800000001</v>
      </c>
      <c r="F15" s="101">
        <f t="shared" si="5"/>
        <v>-14.309487300000001</v>
      </c>
      <c r="H15" s="101">
        <f t="shared" si="6"/>
        <v>-29.657232800000003</v>
      </c>
      <c r="J15" s="6"/>
      <c r="L15" s="6">
        <f>'CL &amp; Data'!L437/1000000000</f>
        <v>0</v>
      </c>
      <c r="N15" s="6">
        <f>'CL &amp; Data'!M437</f>
        <v>0</v>
      </c>
      <c r="P15" s="6">
        <f>'CL &amp; Data'!N437</f>
        <v>0</v>
      </c>
      <c r="R15" s="6">
        <f>'CL &amp; Data'!O437</f>
        <v>0</v>
      </c>
      <c r="T15" s="6">
        <f>'CL &amp; Data'!P437</f>
        <v>0</v>
      </c>
      <c r="W15" s="87">
        <v>20080000000</v>
      </c>
      <c r="X15" s="87">
        <v>7.6261039000000004</v>
      </c>
      <c r="Y15" s="87">
        <v>-23.250440999999999</v>
      </c>
      <c r="Z15" s="87">
        <v>-29.370035000000001</v>
      </c>
      <c r="AA15" s="87">
        <v>-5.4580555000000004</v>
      </c>
      <c r="AC15" s="87">
        <v>-20.460813999999999</v>
      </c>
      <c r="AD15" s="87">
        <f t="shared" si="0"/>
        <v>-28.0869179</v>
      </c>
      <c r="AE15" s="87">
        <v>-26.115334000000001</v>
      </c>
      <c r="AF15" s="87">
        <f t="shared" si="1"/>
        <v>-33.741437900000001</v>
      </c>
      <c r="AG15" s="87">
        <v>-5.6288714000000004</v>
      </c>
      <c r="AH15" s="3">
        <f t="shared" si="2"/>
        <v>-13.254975300000002</v>
      </c>
    </row>
    <row r="16" spans="1:34" x14ac:dyDescent="0.25">
      <c r="B16" s="101">
        <f t="shared" si="3"/>
        <v>19.760000000000002</v>
      </c>
      <c r="D16" s="101">
        <f t="shared" si="4"/>
        <v>-29.2533788</v>
      </c>
      <c r="F16" s="101">
        <f t="shared" si="5"/>
        <v>-13.206583999999999</v>
      </c>
      <c r="H16" s="101">
        <f t="shared" si="6"/>
        <v>-31.248697799999999</v>
      </c>
      <c r="J16" s="6"/>
      <c r="L16" s="6">
        <f>'CL &amp; Data'!L438/1000000000</f>
        <v>0</v>
      </c>
      <c r="N16" s="6">
        <f>'CL &amp; Data'!M438</f>
        <v>0</v>
      </c>
      <c r="P16" s="6">
        <f>'CL &amp; Data'!N438</f>
        <v>0</v>
      </c>
      <c r="R16" s="6">
        <f>'CL &amp; Data'!O438</f>
        <v>0</v>
      </c>
      <c r="T16" s="6">
        <f>'CL &amp; Data'!P438</f>
        <v>0</v>
      </c>
      <c r="W16" s="87">
        <v>20240000000</v>
      </c>
      <c r="X16" s="87">
        <v>8.2379580000000008</v>
      </c>
      <c r="Y16" s="87">
        <v>-23.539224999999998</v>
      </c>
      <c r="Z16" s="87">
        <v>-30.675263999999999</v>
      </c>
      <c r="AA16" s="87">
        <v>-5.1020341</v>
      </c>
      <c r="AC16" s="87">
        <v>-20.659911999999998</v>
      </c>
      <c r="AD16" s="87">
        <f t="shared" si="0"/>
        <v>-28.897869999999998</v>
      </c>
      <c r="AE16" s="87">
        <v>-26.316884999999999</v>
      </c>
      <c r="AF16" s="87">
        <f t="shared" si="1"/>
        <v>-34.554842999999998</v>
      </c>
      <c r="AG16" s="87">
        <v>-5.3459411000000001</v>
      </c>
      <c r="AH16" s="3">
        <f t="shared" si="2"/>
        <v>-13.5838991</v>
      </c>
    </row>
    <row r="17" spans="2:34" x14ac:dyDescent="0.25">
      <c r="B17" s="101">
        <f t="shared" si="3"/>
        <v>19.920000000000002</v>
      </c>
      <c r="D17" s="101">
        <f t="shared" si="4"/>
        <v>-30.453487899999999</v>
      </c>
      <c r="F17" s="101">
        <f t="shared" si="5"/>
        <v>-13.369870199999999</v>
      </c>
      <c r="H17" s="101">
        <f t="shared" si="6"/>
        <v>-34.313132899999999</v>
      </c>
      <c r="J17" s="6"/>
      <c r="L17" s="6">
        <f>'CL &amp; Data'!L439/1000000000</f>
        <v>0</v>
      </c>
      <c r="N17" s="6">
        <f>'CL &amp; Data'!M439</f>
        <v>0</v>
      </c>
      <c r="P17" s="6">
        <f>'CL &amp; Data'!N439</f>
        <v>0</v>
      </c>
      <c r="R17" s="6">
        <f>'CL &amp; Data'!O439</f>
        <v>0</v>
      </c>
      <c r="T17" s="6">
        <f>'CL &amp; Data'!P439</f>
        <v>0</v>
      </c>
      <c r="W17" s="87">
        <v>20400000000</v>
      </c>
      <c r="X17" s="87">
        <v>8.7023925999999996</v>
      </c>
      <c r="Y17" s="87">
        <v>-23.683081000000001</v>
      </c>
      <c r="Z17" s="87">
        <v>-31.354033999999999</v>
      </c>
      <c r="AA17" s="87">
        <v>-4.8815637000000001</v>
      </c>
      <c r="AC17" s="87">
        <v>-20.588602000000002</v>
      </c>
      <c r="AD17" s="87">
        <f t="shared" si="0"/>
        <v>-29.290994600000001</v>
      </c>
      <c r="AE17" s="87">
        <v>-27.054600000000001</v>
      </c>
      <c r="AF17" s="87">
        <f t="shared" si="1"/>
        <v>-35.756992600000004</v>
      </c>
      <c r="AG17" s="87">
        <v>-5.2760281999999998</v>
      </c>
      <c r="AH17" s="3">
        <f t="shared" si="2"/>
        <v>-13.978420799999999</v>
      </c>
    </row>
    <row r="18" spans="2:34" x14ac:dyDescent="0.25">
      <c r="B18" s="101">
        <f t="shared" si="3"/>
        <v>20.079999999999998</v>
      </c>
      <c r="D18" s="101">
        <f t="shared" si="4"/>
        <v>-30.876544899999999</v>
      </c>
      <c r="F18" s="101">
        <f t="shared" si="5"/>
        <v>-13.084159400000001</v>
      </c>
      <c r="H18" s="101">
        <f t="shared" si="6"/>
        <v>-36.996138900000005</v>
      </c>
      <c r="J18" s="6"/>
      <c r="L18" s="6">
        <f>'CL &amp; Data'!L440/1000000000</f>
        <v>0</v>
      </c>
      <c r="N18" s="6">
        <f>'CL &amp; Data'!M440</f>
        <v>0</v>
      </c>
      <c r="P18" s="6">
        <f>'CL &amp; Data'!N440</f>
        <v>0</v>
      </c>
      <c r="R18" s="6">
        <f>'CL &amp; Data'!O440</f>
        <v>0</v>
      </c>
      <c r="T18" s="6">
        <f>'CL &amp; Data'!P440</f>
        <v>0</v>
      </c>
      <c r="W18" s="87">
        <v>20560000000</v>
      </c>
      <c r="X18" s="87">
        <v>9.0099163000000004</v>
      </c>
      <c r="Y18" s="87">
        <v>-23.423898999999999</v>
      </c>
      <c r="Z18" s="87">
        <v>-31.237826999999999</v>
      </c>
      <c r="AA18" s="87">
        <v>-4.5727696</v>
      </c>
      <c r="AC18" s="87">
        <v>-20.867407</v>
      </c>
      <c r="AD18" s="87">
        <f t="shared" si="0"/>
        <v>-29.8773233</v>
      </c>
      <c r="AE18" s="87">
        <v>-27.742298000000002</v>
      </c>
      <c r="AF18" s="87">
        <f t="shared" si="1"/>
        <v>-36.752214300000006</v>
      </c>
      <c r="AG18" s="87">
        <v>-5.1032871999999996</v>
      </c>
      <c r="AH18" s="3">
        <f t="shared" si="2"/>
        <v>-14.113203500000001</v>
      </c>
    </row>
    <row r="19" spans="2:34" x14ac:dyDescent="0.25">
      <c r="B19" s="101">
        <f t="shared" si="3"/>
        <v>20.239999999999998</v>
      </c>
      <c r="D19" s="101">
        <f t="shared" si="4"/>
        <v>-31.777183000000001</v>
      </c>
      <c r="F19" s="101">
        <f t="shared" si="5"/>
        <v>-13.3399921</v>
      </c>
      <c r="H19" s="101">
        <f t="shared" si="6"/>
        <v>-38.913221999999998</v>
      </c>
      <c r="J19" s="6"/>
      <c r="L19" s="6">
        <f>'CL &amp; Data'!L441/1000000000</f>
        <v>0</v>
      </c>
      <c r="N19" s="6">
        <f>'CL &amp; Data'!M441</f>
        <v>0</v>
      </c>
      <c r="P19" s="6">
        <f>'CL &amp; Data'!N441</f>
        <v>0</v>
      </c>
      <c r="R19" s="6">
        <f>'CL &amp; Data'!O441</f>
        <v>0</v>
      </c>
      <c r="T19" s="6">
        <f>'CL &amp; Data'!P441</f>
        <v>0</v>
      </c>
      <c r="W19" s="87">
        <v>20720000000</v>
      </c>
      <c r="X19" s="87">
        <v>9.1448392999999992</v>
      </c>
      <c r="Y19" s="87">
        <v>-23.551245000000002</v>
      </c>
      <c r="Z19" s="87">
        <v>-31.070792999999998</v>
      </c>
      <c r="AA19" s="87">
        <v>-4.6753520999999996</v>
      </c>
      <c r="AC19" s="87">
        <v>-21.319566999999999</v>
      </c>
      <c r="AD19" s="87">
        <f t="shared" si="0"/>
        <v>-30.4644063</v>
      </c>
      <c r="AE19" s="87">
        <v>-28.823706000000001</v>
      </c>
      <c r="AF19" s="87">
        <f t="shared" si="1"/>
        <v>-37.968545300000002</v>
      </c>
      <c r="AG19" s="87">
        <v>-5.3006529999999996</v>
      </c>
      <c r="AH19" s="3">
        <f t="shared" si="2"/>
        <v>-14.445492299999998</v>
      </c>
    </row>
    <row r="20" spans="2:34" x14ac:dyDescent="0.25">
      <c r="B20" s="101">
        <f t="shared" si="3"/>
        <v>20.399999999999999</v>
      </c>
      <c r="D20" s="101">
        <f t="shared" si="4"/>
        <v>-32.385473599999997</v>
      </c>
      <c r="F20" s="101">
        <f t="shared" si="5"/>
        <v>-13.583956300000001</v>
      </c>
      <c r="H20" s="101">
        <f t="shared" si="6"/>
        <v>-40.056426599999995</v>
      </c>
      <c r="J20" s="6"/>
      <c r="L20" s="6">
        <f>'CL &amp; Data'!L442/1000000000</f>
        <v>0</v>
      </c>
      <c r="N20" s="6">
        <f>'CL &amp; Data'!M442</f>
        <v>0</v>
      </c>
      <c r="P20" s="6">
        <f>'CL &amp; Data'!N442</f>
        <v>0</v>
      </c>
      <c r="R20" s="6">
        <f>'CL &amp; Data'!O442</f>
        <v>0</v>
      </c>
      <c r="T20" s="6">
        <f>'CL &amp; Data'!P442</f>
        <v>0</v>
      </c>
      <c r="W20" s="87">
        <v>20880000000</v>
      </c>
      <c r="X20" s="87">
        <v>9.263382</v>
      </c>
      <c r="Y20" s="87">
        <v>-23.681366000000001</v>
      </c>
      <c r="Z20" s="87">
        <v>-28.419546</v>
      </c>
      <c r="AA20" s="87">
        <v>-4.2022418999999998</v>
      </c>
      <c r="AC20" s="87">
        <v>-21.891832000000001</v>
      </c>
      <c r="AD20" s="87">
        <f t="shared" si="0"/>
        <v>-31.155214000000001</v>
      </c>
      <c r="AE20" s="87">
        <v>-27.620446999999999</v>
      </c>
      <c r="AF20" s="87">
        <f t="shared" si="1"/>
        <v>-36.883828999999999</v>
      </c>
      <c r="AG20" s="87">
        <v>-4.9601746000000002</v>
      </c>
      <c r="AH20" s="3">
        <f t="shared" si="2"/>
        <v>-14.2235566</v>
      </c>
    </row>
    <row r="21" spans="2:34" x14ac:dyDescent="0.25">
      <c r="B21" s="101">
        <f t="shared" si="3"/>
        <v>20.56</v>
      </c>
      <c r="D21" s="101">
        <f t="shared" si="4"/>
        <v>-32.433815299999999</v>
      </c>
      <c r="F21" s="101">
        <f t="shared" si="5"/>
        <v>-13.582685900000001</v>
      </c>
      <c r="H21" s="101">
        <f t="shared" si="6"/>
        <v>-40.247743299999996</v>
      </c>
      <c r="J21" s="6"/>
      <c r="L21" s="6">
        <f>'CL &amp; Data'!L443/1000000000</f>
        <v>0</v>
      </c>
      <c r="N21" s="6">
        <f>'CL &amp; Data'!M443</f>
        <v>0</v>
      </c>
      <c r="P21" s="6">
        <f>'CL &amp; Data'!N443</f>
        <v>0</v>
      </c>
      <c r="R21" s="6">
        <f>'CL &amp; Data'!O443</f>
        <v>0</v>
      </c>
      <c r="T21" s="6">
        <f>'CL &amp; Data'!P443</f>
        <v>0</v>
      </c>
      <c r="W21" s="87">
        <v>21040000000</v>
      </c>
      <c r="X21" s="87">
        <v>9.3374939000000001</v>
      </c>
      <c r="Y21" s="87">
        <v>-23.84609</v>
      </c>
      <c r="Z21" s="87">
        <v>-26.135883</v>
      </c>
      <c r="AA21" s="87">
        <v>-5.0526156000000002</v>
      </c>
      <c r="AC21" s="87">
        <v>-22.508364</v>
      </c>
      <c r="AD21" s="87">
        <f t="shared" si="0"/>
        <v>-31.845857899999999</v>
      </c>
      <c r="AE21" s="87">
        <v>-26.620156999999999</v>
      </c>
      <c r="AF21" s="87">
        <f t="shared" si="1"/>
        <v>-35.957650899999997</v>
      </c>
      <c r="AG21" s="87">
        <v>-6.0563368999999998</v>
      </c>
      <c r="AH21" s="3">
        <f t="shared" si="2"/>
        <v>-15.3938308</v>
      </c>
    </row>
    <row r="22" spans="2:34" x14ac:dyDescent="0.25">
      <c r="B22" s="101">
        <f t="shared" si="3"/>
        <v>20.72</v>
      </c>
      <c r="D22" s="101">
        <f t="shared" si="4"/>
        <v>-32.696084300000003</v>
      </c>
      <c r="F22" s="101">
        <f t="shared" si="5"/>
        <v>-13.820191399999999</v>
      </c>
      <c r="H22" s="101">
        <f t="shared" si="6"/>
        <v>-40.215632299999996</v>
      </c>
      <c r="J22" s="6"/>
      <c r="L22" s="6">
        <f>'CL &amp; Data'!L444/1000000000</f>
        <v>0</v>
      </c>
      <c r="N22" s="6">
        <f>'CL &amp; Data'!M444</f>
        <v>0</v>
      </c>
      <c r="P22" s="6">
        <f>'CL &amp; Data'!N444</f>
        <v>0</v>
      </c>
      <c r="R22" s="6">
        <f>'CL &amp; Data'!O444</f>
        <v>0</v>
      </c>
      <c r="T22" s="6">
        <f>'CL &amp; Data'!P444</f>
        <v>0</v>
      </c>
      <c r="W22" s="87">
        <v>21200000000</v>
      </c>
      <c r="X22" s="87">
        <v>9.4223403999999995</v>
      </c>
      <c r="Y22" s="87">
        <v>-22.255193999999999</v>
      </c>
      <c r="Z22" s="87">
        <v>-22.802385000000001</v>
      </c>
      <c r="AA22" s="87">
        <v>-4.6798463000000003</v>
      </c>
      <c r="AC22" s="87">
        <v>-21.565280999999999</v>
      </c>
      <c r="AD22" s="87">
        <f t="shared" si="0"/>
        <v>-30.987621399999998</v>
      </c>
      <c r="AE22" s="87">
        <v>-24.039963</v>
      </c>
      <c r="AF22" s="87">
        <f t="shared" si="1"/>
        <v>-33.462303399999996</v>
      </c>
      <c r="AG22" s="87">
        <v>-5.7641735000000001</v>
      </c>
      <c r="AH22" s="3">
        <f t="shared" si="2"/>
        <v>-15.1865139</v>
      </c>
    </row>
    <row r="23" spans="2:34" x14ac:dyDescent="0.25">
      <c r="B23" s="101">
        <f t="shared" si="3"/>
        <v>20.88</v>
      </c>
      <c r="D23" s="101">
        <f t="shared" si="4"/>
        <v>-32.944748000000004</v>
      </c>
      <c r="F23" s="101">
        <f t="shared" si="5"/>
        <v>-13.465623900000001</v>
      </c>
      <c r="H23" s="101">
        <f t="shared" si="6"/>
        <v>-37.682928000000004</v>
      </c>
      <c r="J23" s="6"/>
      <c r="L23" s="6">
        <f>'CL &amp; Data'!L445/1000000000</f>
        <v>0</v>
      </c>
      <c r="N23" s="6">
        <f>'CL &amp; Data'!M445</f>
        <v>0</v>
      </c>
      <c r="P23" s="6">
        <f>'CL &amp; Data'!N445</f>
        <v>0</v>
      </c>
      <c r="R23" s="6">
        <f>'CL &amp; Data'!O445</f>
        <v>0</v>
      </c>
      <c r="T23" s="6">
        <f>'CL &amp; Data'!P445</f>
        <v>0</v>
      </c>
      <c r="W23" s="87">
        <v>21360000000</v>
      </c>
      <c r="X23" s="87">
        <v>9.4835118999999999</v>
      </c>
      <c r="Y23" s="87">
        <v>-21.697996</v>
      </c>
      <c r="Z23" s="87">
        <v>-21.893818</v>
      </c>
      <c r="AA23" s="87">
        <v>-5.9823985000000004</v>
      </c>
      <c r="AC23" s="87">
        <v>-20.628387</v>
      </c>
      <c r="AD23" s="87">
        <f t="shared" si="0"/>
        <v>-30.1118989</v>
      </c>
      <c r="AE23" s="87">
        <v>-23.059526000000002</v>
      </c>
      <c r="AF23" s="87">
        <f t="shared" si="1"/>
        <v>-32.543037900000002</v>
      </c>
      <c r="AG23" s="87">
        <v>-7.0411653999999997</v>
      </c>
      <c r="AH23" s="3">
        <f t="shared" si="2"/>
        <v>-16.5246773</v>
      </c>
    </row>
    <row r="24" spans="2:34" x14ac:dyDescent="0.25">
      <c r="B24" s="101">
        <f t="shared" si="3"/>
        <v>21.04</v>
      </c>
      <c r="D24" s="101">
        <f t="shared" si="4"/>
        <v>-33.183583900000002</v>
      </c>
      <c r="F24" s="101">
        <f t="shared" si="5"/>
        <v>-14.390109500000001</v>
      </c>
      <c r="H24" s="101">
        <f t="shared" si="6"/>
        <v>-35.473376899999998</v>
      </c>
      <c r="J24" s="6"/>
      <c r="L24" s="6">
        <f>'CL &amp; Data'!L446/1000000000</f>
        <v>0</v>
      </c>
      <c r="N24" s="6">
        <f>'CL &amp; Data'!M446</f>
        <v>0</v>
      </c>
      <c r="P24" s="6">
        <f>'CL &amp; Data'!N446</f>
        <v>0</v>
      </c>
      <c r="R24" s="6">
        <f>'CL &amp; Data'!O446</f>
        <v>0</v>
      </c>
      <c r="T24" s="6">
        <f>'CL &amp; Data'!P446</f>
        <v>0</v>
      </c>
      <c r="W24" s="87">
        <v>21520000000</v>
      </c>
      <c r="X24" s="87">
        <v>9.4900923000000006</v>
      </c>
      <c r="Y24" s="87">
        <v>-21.762702999999998</v>
      </c>
      <c r="Z24" s="87">
        <v>-20.729341999999999</v>
      </c>
      <c r="AA24" s="87">
        <v>-5.3707437999999996</v>
      </c>
      <c r="AC24" s="87">
        <v>-20.836749999999999</v>
      </c>
      <c r="AD24" s="87">
        <f t="shared" si="0"/>
        <v>-30.326842299999999</v>
      </c>
      <c r="AE24" s="87">
        <v>-21.081707000000002</v>
      </c>
      <c r="AF24" s="87">
        <f t="shared" si="1"/>
        <v>-30.571799300000002</v>
      </c>
      <c r="AG24" s="87">
        <v>-6.3150314999999999</v>
      </c>
      <c r="AH24" s="3">
        <f t="shared" si="2"/>
        <v>-15.805123800000001</v>
      </c>
    </row>
    <row r="25" spans="2:34" x14ac:dyDescent="0.25">
      <c r="B25" s="101">
        <f t="shared" si="3"/>
        <v>21.2</v>
      </c>
      <c r="D25" s="101">
        <f t="shared" si="4"/>
        <v>-31.677534399999999</v>
      </c>
      <c r="F25" s="101">
        <f t="shared" si="5"/>
        <v>-14.102186700000001</v>
      </c>
      <c r="H25" s="101">
        <f t="shared" si="6"/>
        <v>-32.224725399999997</v>
      </c>
      <c r="J25" s="6"/>
      <c r="L25" s="6">
        <f>'CL &amp; Data'!L447/1000000000</f>
        <v>0</v>
      </c>
      <c r="N25" s="6">
        <f>'CL &amp; Data'!M447</f>
        <v>0</v>
      </c>
      <c r="P25" s="6">
        <f>'CL &amp; Data'!N447</f>
        <v>0</v>
      </c>
      <c r="R25" s="6">
        <f>'CL &amp; Data'!O447</f>
        <v>0</v>
      </c>
      <c r="T25" s="6">
        <f>'CL &amp; Data'!P447</f>
        <v>0</v>
      </c>
      <c r="W25" s="87">
        <v>21680000000</v>
      </c>
      <c r="X25" s="87">
        <v>9.4867600999999997</v>
      </c>
      <c r="Y25" s="87">
        <v>-23.129683</v>
      </c>
      <c r="Z25" s="87">
        <v>-20.478898999999998</v>
      </c>
      <c r="AA25" s="87">
        <v>-6.4846114999999998</v>
      </c>
      <c r="AC25" s="87">
        <v>-22.107517000000001</v>
      </c>
      <c r="AD25" s="87">
        <f t="shared" si="0"/>
        <v>-31.594277099999999</v>
      </c>
      <c r="AE25" s="87">
        <v>-20.280543999999999</v>
      </c>
      <c r="AF25" s="87">
        <f t="shared" si="1"/>
        <v>-29.767304099999997</v>
      </c>
      <c r="AG25" s="87">
        <v>-7.2265959000000004</v>
      </c>
      <c r="AH25" s="3">
        <f t="shared" si="2"/>
        <v>-16.713356000000001</v>
      </c>
    </row>
    <row r="26" spans="2:34" x14ac:dyDescent="0.25">
      <c r="B26" s="101">
        <f t="shared" si="3"/>
        <v>21.36</v>
      </c>
      <c r="D26" s="101">
        <f t="shared" si="4"/>
        <v>-31.1815079</v>
      </c>
      <c r="F26" s="101">
        <f t="shared" si="5"/>
        <v>-15.4659104</v>
      </c>
      <c r="H26" s="101">
        <f t="shared" si="6"/>
        <v>-31.377329899999999</v>
      </c>
      <c r="J26" s="6"/>
      <c r="L26" s="6">
        <f>'CL &amp; Data'!L448/1000000000</f>
        <v>0</v>
      </c>
      <c r="N26" s="6">
        <f>'CL &amp; Data'!M448</f>
        <v>0</v>
      </c>
      <c r="P26" s="6">
        <f>'CL &amp; Data'!N448</f>
        <v>0</v>
      </c>
      <c r="R26" s="6">
        <f>'CL &amp; Data'!O448</f>
        <v>0</v>
      </c>
      <c r="T26" s="6">
        <f>'CL &amp; Data'!P448</f>
        <v>0</v>
      </c>
      <c r="W26" s="87">
        <v>21840000000</v>
      </c>
      <c r="X26" s="87">
        <v>9.4729165999999996</v>
      </c>
      <c r="Y26" s="87">
        <v>-24.114356999999998</v>
      </c>
      <c r="Z26" s="87">
        <v>-17.888335999999999</v>
      </c>
      <c r="AA26" s="87">
        <v>-6.1914863999999996</v>
      </c>
      <c r="AC26" s="87">
        <v>-22.91844</v>
      </c>
      <c r="AD26" s="87">
        <f t="shared" si="0"/>
        <v>-32.391356600000002</v>
      </c>
      <c r="AE26" s="87">
        <v>-18.086341999999998</v>
      </c>
      <c r="AF26" s="87">
        <f t="shared" si="1"/>
        <v>-27.5592586</v>
      </c>
      <c r="AG26" s="87">
        <v>-6.7276505999999996</v>
      </c>
      <c r="AH26" s="3">
        <f t="shared" si="2"/>
        <v>-16.200567199999998</v>
      </c>
    </row>
    <row r="27" spans="2:34" x14ac:dyDescent="0.25">
      <c r="B27" s="101">
        <f t="shared" si="3"/>
        <v>21.52</v>
      </c>
      <c r="D27" s="101">
        <f t="shared" si="4"/>
        <v>-31.252795299999999</v>
      </c>
      <c r="F27" s="101">
        <f t="shared" si="5"/>
        <v>-14.8608361</v>
      </c>
      <c r="H27" s="101">
        <f t="shared" si="6"/>
        <v>-30.2194343</v>
      </c>
      <c r="J27" s="6"/>
      <c r="L27" s="6">
        <f>'CL &amp; Data'!L449/1000000000</f>
        <v>0</v>
      </c>
      <c r="N27" s="6">
        <f>'CL &amp; Data'!M449</f>
        <v>0</v>
      </c>
      <c r="P27" s="6">
        <f>'CL &amp; Data'!N449</f>
        <v>0</v>
      </c>
      <c r="R27" s="6">
        <f>'CL &amp; Data'!O449</f>
        <v>0</v>
      </c>
      <c r="T27" s="6">
        <f>'CL &amp; Data'!P449</f>
        <v>0</v>
      </c>
      <c r="W27" s="87">
        <v>22000000000</v>
      </c>
      <c r="X27" s="87">
        <v>9.5032271999999995</v>
      </c>
      <c r="Y27" s="87">
        <v>-25.363043000000001</v>
      </c>
      <c r="Z27" s="87">
        <v>-16.385897</v>
      </c>
      <c r="AA27" s="87">
        <v>-6.8316507</v>
      </c>
      <c r="AC27" s="87">
        <v>-23.464586000000001</v>
      </c>
      <c r="AD27" s="87">
        <f t="shared" si="0"/>
        <v>-32.967813200000002</v>
      </c>
      <c r="AE27" s="87">
        <v>-16.488492999999998</v>
      </c>
      <c r="AF27" s="87">
        <f t="shared" si="1"/>
        <v>-25.991720199999996</v>
      </c>
      <c r="AG27" s="87">
        <v>-7.0670500000000001</v>
      </c>
      <c r="AH27" s="3">
        <f t="shared" si="2"/>
        <v>-16.5702772</v>
      </c>
    </row>
    <row r="28" spans="2:34" x14ac:dyDescent="0.25">
      <c r="B28" s="101">
        <f t="shared" si="3"/>
        <v>21.68</v>
      </c>
      <c r="D28" s="101">
        <f t="shared" si="4"/>
        <v>-32.616443099999998</v>
      </c>
      <c r="F28" s="101">
        <f t="shared" si="5"/>
        <v>-15.971371599999999</v>
      </c>
      <c r="H28" s="101">
        <f t="shared" si="6"/>
        <v>-29.965659099999996</v>
      </c>
      <c r="J28" s="6"/>
      <c r="L28" s="6">
        <f>'CL &amp; Data'!L450/1000000000</f>
        <v>0</v>
      </c>
      <c r="N28" s="6">
        <f>'CL &amp; Data'!M450</f>
        <v>0</v>
      </c>
      <c r="P28" s="6">
        <f>'CL &amp; Data'!N450</f>
        <v>0</v>
      </c>
      <c r="R28" s="6">
        <f>'CL &amp; Data'!O450</f>
        <v>0</v>
      </c>
      <c r="T28" s="6">
        <f>'CL &amp; Data'!P450</f>
        <v>0</v>
      </c>
      <c r="W28" s="87">
        <v>22160000000</v>
      </c>
      <c r="X28" s="87">
        <v>9.6589641999999998</v>
      </c>
      <c r="Y28" s="87">
        <v>-24.365342999999999</v>
      </c>
      <c r="Z28" s="87">
        <v>-15.613496</v>
      </c>
      <c r="AA28" s="87">
        <v>-6.5168661999999999</v>
      </c>
      <c r="AC28" s="87">
        <v>-22.418759999999999</v>
      </c>
      <c r="AD28" s="87">
        <f t="shared" si="0"/>
        <v>-32.077724199999999</v>
      </c>
      <c r="AE28" s="87">
        <v>-15.459756</v>
      </c>
      <c r="AF28" s="87">
        <f t="shared" si="1"/>
        <v>-25.118720199999998</v>
      </c>
      <c r="AG28" s="87">
        <v>-6.6678061</v>
      </c>
      <c r="AH28" s="3">
        <f t="shared" si="2"/>
        <v>-16.3267703</v>
      </c>
    </row>
    <row r="29" spans="2:34" x14ac:dyDescent="0.25">
      <c r="B29" s="101">
        <f t="shared" si="3"/>
        <v>21.84</v>
      </c>
      <c r="D29" s="101">
        <f t="shared" si="4"/>
        <v>-33.587273599999996</v>
      </c>
      <c r="F29" s="101">
        <f t="shared" si="5"/>
        <v>-15.664403</v>
      </c>
      <c r="H29" s="101">
        <f t="shared" si="6"/>
        <v>-27.3612526</v>
      </c>
      <c r="J29" s="6"/>
      <c r="L29" s="6">
        <f>'CL &amp; Data'!L451/1000000000</f>
        <v>0</v>
      </c>
      <c r="N29" s="6">
        <f>'CL &amp; Data'!M451</f>
        <v>0</v>
      </c>
      <c r="P29" s="6">
        <f>'CL &amp; Data'!N451</f>
        <v>0</v>
      </c>
      <c r="R29" s="6">
        <f>'CL &amp; Data'!O451</f>
        <v>0</v>
      </c>
      <c r="T29" s="6">
        <f>'CL &amp; Data'!P451</f>
        <v>0</v>
      </c>
      <c r="W29" s="87">
        <v>22320000000</v>
      </c>
      <c r="X29" s="87">
        <v>9.6930943000000003</v>
      </c>
      <c r="Y29" s="87">
        <v>-23.322042</v>
      </c>
      <c r="Z29" s="87">
        <v>-16.427586000000002</v>
      </c>
      <c r="AA29" s="87">
        <v>-6.4342389000000004</v>
      </c>
      <c r="AC29" s="87">
        <v>-20.793520000000001</v>
      </c>
      <c r="AD29" s="87">
        <f t="shared" si="0"/>
        <v>-30.486614299999999</v>
      </c>
      <c r="AE29" s="87">
        <v>-16.973538999999999</v>
      </c>
      <c r="AF29" s="87">
        <f t="shared" si="1"/>
        <v>-26.666633300000001</v>
      </c>
      <c r="AG29" s="87">
        <v>-6.8911252000000003</v>
      </c>
      <c r="AH29" s="3">
        <f t="shared" si="2"/>
        <v>-16.5842195</v>
      </c>
    </row>
    <row r="30" spans="2:34" x14ac:dyDescent="0.25">
      <c r="B30" s="101">
        <f t="shared" si="3"/>
        <v>22</v>
      </c>
      <c r="D30" s="101">
        <f t="shared" si="4"/>
        <v>-34.866270200000002</v>
      </c>
      <c r="F30" s="101">
        <f t="shared" si="5"/>
        <v>-16.334877899999999</v>
      </c>
      <c r="H30" s="101">
        <f t="shared" si="6"/>
        <v>-25.889124199999998</v>
      </c>
      <c r="J30" s="6"/>
      <c r="L30" s="6">
        <f>'CL &amp; Data'!L452/1000000000</f>
        <v>0</v>
      </c>
      <c r="N30" s="6">
        <f>'CL &amp; Data'!M452</f>
        <v>0</v>
      </c>
      <c r="P30" s="6">
        <f>'CL &amp; Data'!N452</f>
        <v>0</v>
      </c>
      <c r="R30" s="6">
        <f>'CL &amp; Data'!O452</f>
        <v>0</v>
      </c>
      <c r="T30" s="6">
        <f>'CL &amp; Data'!P452</f>
        <v>0</v>
      </c>
      <c r="W30" s="87">
        <v>22480000000</v>
      </c>
      <c r="X30" s="87">
        <v>9.8308143999999995</v>
      </c>
      <c r="Y30" s="87">
        <v>-22.938528000000002</v>
      </c>
      <c r="Z30" s="87">
        <v>-18.827154</v>
      </c>
      <c r="AA30" s="87">
        <v>-6.7238106999999996</v>
      </c>
      <c r="AC30" s="87">
        <v>-21.034797999999999</v>
      </c>
      <c r="AD30" s="87">
        <f t="shared" si="0"/>
        <v>-30.865612399999996</v>
      </c>
      <c r="AE30" s="87">
        <v>-19.350024999999999</v>
      </c>
      <c r="AF30" s="87">
        <f t="shared" si="1"/>
        <v>-29.180839399999996</v>
      </c>
      <c r="AG30" s="87">
        <v>-7.2326508</v>
      </c>
      <c r="AH30" s="3">
        <f t="shared" si="2"/>
        <v>-17.0634652</v>
      </c>
    </row>
    <row r="31" spans="2:34" x14ac:dyDescent="0.25">
      <c r="B31" s="101">
        <f t="shared" si="3"/>
        <v>22.16</v>
      </c>
      <c r="D31" s="101">
        <f t="shared" si="4"/>
        <v>-34.024307199999996</v>
      </c>
      <c r="F31" s="101">
        <f t="shared" si="5"/>
        <v>-16.175830399999999</v>
      </c>
      <c r="H31" s="101">
        <f t="shared" si="6"/>
        <v>-25.272460199999998</v>
      </c>
      <c r="J31" s="6"/>
      <c r="L31" s="6">
        <f>'CL &amp; Data'!L453/1000000000</f>
        <v>0</v>
      </c>
      <c r="N31" s="6">
        <f>'CL &amp; Data'!M453</f>
        <v>0</v>
      </c>
      <c r="P31" s="6">
        <f>'CL &amp; Data'!N453</f>
        <v>0</v>
      </c>
      <c r="R31" s="6">
        <f>'CL &amp; Data'!O453</f>
        <v>0</v>
      </c>
      <c r="T31" s="6">
        <f>'CL &amp; Data'!P453</f>
        <v>0</v>
      </c>
      <c r="W31" s="87">
        <v>22640000000</v>
      </c>
      <c r="X31" s="87">
        <v>9.8223714999999991</v>
      </c>
      <c r="Y31" s="87">
        <v>-23.30369</v>
      </c>
      <c r="Z31" s="87">
        <v>-20.2516</v>
      </c>
      <c r="AA31" s="87">
        <v>-6.2595099999999997</v>
      </c>
      <c r="AC31" s="87">
        <v>-22.037628000000002</v>
      </c>
      <c r="AD31" s="87">
        <f t="shared" si="0"/>
        <v>-31.859999500000001</v>
      </c>
      <c r="AE31" s="87">
        <v>-19.637786999999999</v>
      </c>
      <c r="AF31" s="87">
        <f t="shared" si="1"/>
        <v>-29.460158499999999</v>
      </c>
      <c r="AG31" s="87">
        <v>-6.6813579000000001</v>
      </c>
      <c r="AH31" s="3">
        <f t="shared" si="2"/>
        <v>-16.503729399999997</v>
      </c>
    </row>
    <row r="32" spans="2:34" x14ac:dyDescent="0.25">
      <c r="B32" s="101">
        <f t="shared" si="3"/>
        <v>22.32</v>
      </c>
      <c r="D32" s="101">
        <f t="shared" si="4"/>
        <v>-33.015136300000002</v>
      </c>
      <c r="F32" s="101">
        <f t="shared" si="5"/>
        <v>-16.127333200000002</v>
      </c>
      <c r="H32" s="101">
        <f t="shared" si="6"/>
        <v>-26.120680300000004</v>
      </c>
      <c r="J32" s="6"/>
      <c r="L32" s="6">
        <f>'CL &amp; Data'!L454/1000000000</f>
        <v>0</v>
      </c>
      <c r="N32" s="6">
        <f>'CL &amp; Data'!M454</f>
        <v>0</v>
      </c>
      <c r="P32" s="6">
        <f>'CL &amp; Data'!N454</f>
        <v>0</v>
      </c>
      <c r="R32" s="6">
        <f>'CL &amp; Data'!O454</f>
        <v>0</v>
      </c>
      <c r="T32" s="6">
        <f>'CL &amp; Data'!P454</f>
        <v>0</v>
      </c>
      <c r="W32" s="87">
        <v>22800000000</v>
      </c>
      <c r="X32" s="87">
        <v>9.6897582999999994</v>
      </c>
      <c r="Y32" s="87">
        <v>-21.864045999999998</v>
      </c>
      <c r="Z32" s="87">
        <v>-21.967103999999999</v>
      </c>
      <c r="AA32" s="87">
        <v>-6.9022845999999998</v>
      </c>
      <c r="AC32" s="87">
        <v>-21.248158</v>
      </c>
      <c r="AD32" s="87">
        <f t="shared" si="0"/>
        <v>-30.937916299999998</v>
      </c>
      <c r="AE32" s="87">
        <v>-21.128736</v>
      </c>
      <c r="AF32" s="87">
        <f t="shared" si="1"/>
        <v>-30.818494299999998</v>
      </c>
      <c r="AG32" s="87">
        <v>-7.3213587000000002</v>
      </c>
      <c r="AH32" s="3">
        <f t="shared" si="2"/>
        <v>-17.011116999999999</v>
      </c>
    </row>
    <row r="33" spans="2:34" x14ac:dyDescent="0.25">
      <c r="B33" s="101">
        <f t="shared" si="3"/>
        <v>22.48</v>
      </c>
      <c r="D33" s="101">
        <f t="shared" si="4"/>
        <v>-32.769342399999999</v>
      </c>
      <c r="F33" s="101">
        <f t="shared" si="5"/>
        <v>-16.554625099999999</v>
      </c>
      <c r="H33" s="101">
        <f t="shared" si="6"/>
        <v>-28.657968400000001</v>
      </c>
      <c r="J33" s="6"/>
      <c r="L33" s="6">
        <f>'CL &amp; Data'!L455/1000000000</f>
        <v>0</v>
      </c>
      <c r="N33" s="6">
        <f>'CL &amp; Data'!M455</f>
        <v>0</v>
      </c>
      <c r="P33" s="6">
        <f>'CL &amp; Data'!N455</f>
        <v>0</v>
      </c>
      <c r="R33" s="6">
        <f>'CL &amp; Data'!O455</f>
        <v>0</v>
      </c>
      <c r="T33" s="6">
        <f>'CL &amp; Data'!P455</f>
        <v>0</v>
      </c>
      <c r="W33" s="87">
        <v>22960000000</v>
      </c>
      <c r="X33" s="87">
        <v>9.7531032999999994</v>
      </c>
      <c r="Y33" s="87">
        <v>-22.191963000000001</v>
      </c>
      <c r="Z33" s="87">
        <v>-22.286799999999999</v>
      </c>
      <c r="AA33" s="87">
        <v>-6.2758756</v>
      </c>
      <c r="AC33" s="87">
        <v>-22.132435000000001</v>
      </c>
      <c r="AD33" s="87">
        <f t="shared" si="0"/>
        <v>-31.8855383</v>
      </c>
      <c r="AE33" s="87">
        <v>-21.854293999999999</v>
      </c>
      <c r="AF33" s="87">
        <f t="shared" si="1"/>
        <v>-31.607397299999999</v>
      </c>
      <c r="AG33" s="87">
        <v>-6.8602648000000004</v>
      </c>
      <c r="AH33" s="3">
        <f t="shared" si="2"/>
        <v>-16.613368099999999</v>
      </c>
    </row>
    <row r="34" spans="2:34" x14ac:dyDescent="0.25">
      <c r="B34" s="101">
        <f t="shared" si="3"/>
        <v>22.64</v>
      </c>
      <c r="D34" s="101">
        <f t="shared" si="4"/>
        <v>-33.126061499999999</v>
      </c>
      <c r="F34" s="101">
        <f t="shared" si="5"/>
        <v>-16.081881499999998</v>
      </c>
      <c r="H34" s="101">
        <f t="shared" si="6"/>
        <v>-30.073971499999999</v>
      </c>
      <c r="J34" s="6"/>
      <c r="L34" s="6">
        <f>'CL &amp; Data'!L456/1000000000</f>
        <v>0</v>
      </c>
      <c r="N34" s="6">
        <f>'CL &amp; Data'!M456</f>
        <v>0</v>
      </c>
      <c r="P34" s="6">
        <f>'CL &amp; Data'!N456</f>
        <v>0</v>
      </c>
      <c r="R34" s="6">
        <f>'CL &amp; Data'!O456</f>
        <v>0</v>
      </c>
      <c r="T34" s="6">
        <f>'CL &amp; Data'!P456</f>
        <v>0</v>
      </c>
      <c r="W34" s="87">
        <v>23120000000</v>
      </c>
      <c r="X34" s="87">
        <v>10.06903</v>
      </c>
      <c r="Y34" s="87">
        <v>-21.603472</v>
      </c>
      <c r="Z34" s="87">
        <v>-22.632850999999999</v>
      </c>
      <c r="AA34" s="87">
        <v>-7.2842568999999999</v>
      </c>
      <c r="AC34" s="87">
        <v>-21.866339</v>
      </c>
      <c r="AD34" s="87">
        <f t="shared" si="0"/>
        <v>-31.935369000000001</v>
      </c>
      <c r="AE34" s="87">
        <v>-22.848633</v>
      </c>
      <c r="AF34" s="87">
        <f t="shared" si="1"/>
        <v>-32.917662999999997</v>
      </c>
      <c r="AG34" s="87">
        <v>-7.9860439000000003</v>
      </c>
      <c r="AH34" s="3">
        <f t="shared" si="2"/>
        <v>-18.0550739</v>
      </c>
    </row>
    <row r="35" spans="2:34" x14ac:dyDescent="0.25">
      <c r="B35" s="101">
        <f t="shared" si="3"/>
        <v>22.8</v>
      </c>
      <c r="D35" s="101">
        <f t="shared" si="4"/>
        <v>-31.553804299999996</v>
      </c>
      <c r="F35" s="101">
        <f t="shared" si="5"/>
        <v>-16.592042899999999</v>
      </c>
      <c r="H35" s="101">
        <f t="shared" si="6"/>
        <v>-31.6568623</v>
      </c>
      <c r="J35" s="6"/>
      <c r="L35" s="6">
        <f>'CL &amp; Data'!L457/1000000000</f>
        <v>0</v>
      </c>
      <c r="N35" s="6">
        <f>'CL &amp; Data'!M457</f>
        <v>0</v>
      </c>
      <c r="P35" s="6">
        <f>'CL &amp; Data'!N457</f>
        <v>0</v>
      </c>
      <c r="R35" s="6">
        <f>'CL &amp; Data'!O457</f>
        <v>0</v>
      </c>
      <c r="T35" s="6">
        <f>'CL &amp; Data'!P457</f>
        <v>0</v>
      </c>
      <c r="W35" s="87">
        <v>23280000000</v>
      </c>
      <c r="X35" s="87">
        <v>9.7334575999999995</v>
      </c>
      <c r="Y35" s="87">
        <v>-23.168814000000001</v>
      </c>
      <c r="Z35" s="87">
        <v>-21.900660999999999</v>
      </c>
      <c r="AA35" s="87">
        <v>-7.0977664000000003</v>
      </c>
      <c r="AC35" s="87">
        <v>-23.683083</v>
      </c>
      <c r="AD35" s="87">
        <f t="shared" si="0"/>
        <v>-33.416540599999998</v>
      </c>
      <c r="AE35" s="87">
        <v>-22.585754000000001</v>
      </c>
      <c r="AF35" s="87">
        <f t="shared" si="1"/>
        <v>-32.319211600000003</v>
      </c>
      <c r="AG35" s="87">
        <v>-7.8339452999999999</v>
      </c>
      <c r="AH35" s="3">
        <f t="shared" si="2"/>
        <v>-17.567402899999998</v>
      </c>
    </row>
    <row r="36" spans="2:34" x14ac:dyDescent="0.25">
      <c r="B36" s="101">
        <f t="shared" si="3"/>
        <v>22.96</v>
      </c>
      <c r="D36" s="101">
        <f t="shared" si="4"/>
        <v>-31.945066300000001</v>
      </c>
      <c r="F36" s="101">
        <f t="shared" si="5"/>
        <v>-16.028978899999998</v>
      </c>
      <c r="H36" s="101">
        <f t="shared" si="6"/>
        <v>-32.039903299999999</v>
      </c>
      <c r="J36" s="6"/>
      <c r="L36" s="6">
        <f>'CL &amp; Data'!L458/1000000000</f>
        <v>0</v>
      </c>
      <c r="N36" s="6">
        <f>'CL &amp; Data'!M458</f>
        <v>0</v>
      </c>
      <c r="P36" s="6">
        <f>'CL &amp; Data'!N458</f>
        <v>0</v>
      </c>
      <c r="R36" s="6">
        <f>'CL &amp; Data'!O458</f>
        <v>0</v>
      </c>
      <c r="T36" s="6">
        <f>'CL &amp; Data'!P458</f>
        <v>0</v>
      </c>
      <c r="W36" s="87">
        <v>23440000000</v>
      </c>
      <c r="X36" s="87">
        <v>9.7668447</v>
      </c>
      <c r="Y36" s="87">
        <v>-25.102644000000002</v>
      </c>
      <c r="Z36" s="87">
        <v>-20.638988000000001</v>
      </c>
      <c r="AA36" s="87">
        <v>-8.6074286000000004</v>
      </c>
      <c r="AC36" s="87">
        <v>-25.296386999999999</v>
      </c>
      <c r="AD36" s="87">
        <f t="shared" si="0"/>
        <v>-35.063231700000003</v>
      </c>
      <c r="AE36" s="87">
        <v>-22.161035999999999</v>
      </c>
      <c r="AF36" s="87">
        <f t="shared" si="1"/>
        <v>-31.927880699999999</v>
      </c>
      <c r="AG36" s="87">
        <v>-9.3076133999999993</v>
      </c>
      <c r="AH36" s="3">
        <f t="shared" si="2"/>
        <v>-19.074458100000001</v>
      </c>
    </row>
    <row r="37" spans="2:34" x14ac:dyDescent="0.25">
      <c r="B37" s="101">
        <f t="shared" si="3"/>
        <v>23.12</v>
      </c>
      <c r="D37" s="101">
        <f t="shared" si="4"/>
        <v>-31.672502000000001</v>
      </c>
      <c r="F37" s="101">
        <f t="shared" si="5"/>
        <v>-17.353286900000001</v>
      </c>
      <c r="H37" s="101">
        <f t="shared" si="6"/>
        <v>-32.701881</v>
      </c>
      <c r="J37" s="6"/>
      <c r="L37" s="6">
        <f>'CL &amp; Data'!L459/1000000000</f>
        <v>0</v>
      </c>
      <c r="N37" s="6">
        <f>'CL &amp; Data'!M459</f>
        <v>0</v>
      </c>
      <c r="P37" s="6">
        <f>'CL &amp; Data'!N459</f>
        <v>0</v>
      </c>
      <c r="R37" s="6">
        <f>'CL &amp; Data'!O459</f>
        <v>0</v>
      </c>
      <c r="T37" s="6">
        <f>'CL &amp; Data'!P459</f>
        <v>0</v>
      </c>
      <c r="W37" s="87">
        <v>23600000000</v>
      </c>
      <c r="X37" s="87">
        <v>9.9564257000000005</v>
      </c>
      <c r="Y37" s="87">
        <v>-26.656965</v>
      </c>
      <c r="Z37" s="87">
        <v>-19.143345</v>
      </c>
      <c r="AA37" s="87">
        <v>-9.0332108000000009</v>
      </c>
      <c r="AC37" s="87">
        <v>-27.934483</v>
      </c>
      <c r="AD37" s="87">
        <f t="shared" si="0"/>
        <v>-37.890908699999997</v>
      </c>
      <c r="AE37" s="87">
        <v>-20.422491000000001</v>
      </c>
      <c r="AF37" s="87">
        <f t="shared" si="1"/>
        <v>-30.378916700000001</v>
      </c>
      <c r="AG37" s="87">
        <v>-9.6966438000000004</v>
      </c>
      <c r="AH37" s="3">
        <f t="shared" si="2"/>
        <v>-19.653069500000001</v>
      </c>
    </row>
    <row r="38" spans="2:34" x14ac:dyDescent="0.25">
      <c r="B38" s="101">
        <f t="shared" si="3"/>
        <v>23.28</v>
      </c>
      <c r="D38" s="101">
        <f t="shared" si="4"/>
        <v>-32.902271599999999</v>
      </c>
      <c r="F38" s="101">
        <f t="shared" si="5"/>
        <v>-16.831223999999999</v>
      </c>
      <c r="H38" s="101">
        <f t="shared" si="6"/>
        <v>-31.634118600000001</v>
      </c>
      <c r="J38" s="6"/>
      <c r="L38" s="6">
        <f>'CL &amp; Data'!L460/1000000000</f>
        <v>0</v>
      </c>
      <c r="N38" s="6">
        <f>'CL &amp; Data'!M460</f>
        <v>0</v>
      </c>
      <c r="P38" s="6">
        <f>'CL &amp; Data'!N460</f>
        <v>0</v>
      </c>
      <c r="R38" s="6">
        <f>'CL &amp; Data'!O460</f>
        <v>0</v>
      </c>
      <c r="T38" s="6">
        <f>'CL &amp; Data'!P460</f>
        <v>0</v>
      </c>
      <c r="W38" s="87">
        <v>23760000000</v>
      </c>
      <c r="X38" s="87">
        <v>10.252789</v>
      </c>
      <c r="Y38" s="87">
        <v>-25.028480999999999</v>
      </c>
      <c r="Z38" s="87">
        <v>-16.911283000000001</v>
      </c>
      <c r="AA38" s="87">
        <v>-9.9129828999999994</v>
      </c>
      <c r="AC38" s="87">
        <v>-24.516613</v>
      </c>
      <c r="AD38" s="87">
        <f t="shared" si="0"/>
        <v>-34.769401999999999</v>
      </c>
      <c r="AE38" s="87">
        <v>-18.607056</v>
      </c>
      <c r="AF38" s="87">
        <f t="shared" si="1"/>
        <v>-28.859845</v>
      </c>
      <c r="AG38" s="87">
        <v>-10.785830000000001</v>
      </c>
      <c r="AH38" s="3">
        <f t="shared" si="2"/>
        <v>-21.038619000000001</v>
      </c>
    </row>
    <row r="39" spans="2:34" x14ac:dyDescent="0.25">
      <c r="B39" s="101">
        <f t="shared" si="3"/>
        <v>23.44</v>
      </c>
      <c r="D39" s="101">
        <f t="shared" si="4"/>
        <v>-34.869488700000005</v>
      </c>
      <c r="F39" s="101">
        <f t="shared" si="5"/>
        <v>-18.374273299999999</v>
      </c>
      <c r="H39" s="101">
        <f t="shared" si="6"/>
        <v>-30.405832700000001</v>
      </c>
      <c r="J39" s="6"/>
      <c r="L39" s="6">
        <f>'CL &amp; Data'!L461/1000000000</f>
        <v>0</v>
      </c>
      <c r="N39" s="6">
        <f>'CL &amp; Data'!M461</f>
        <v>0</v>
      </c>
      <c r="P39" s="6">
        <f>'CL &amp; Data'!N461</f>
        <v>0</v>
      </c>
      <c r="R39" s="6">
        <f>'CL &amp; Data'!O461</f>
        <v>0</v>
      </c>
      <c r="T39" s="6">
        <f>'CL &amp; Data'!P461</f>
        <v>0</v>
      </c>
      <c r="W39" s="87">
        <v>23920000000</v>
      </c>
      <c r="X39" s="87">
        <v>10.663359</v>
      </c>
      <c r="Y39" s="87">
        <v>-23.838156000000001</v>
      </c>
      <c r="Z39" s="87">
        <v>-15.851137</v>
      </c>
      <c r="AA39" s="87">
        <v>-10.861629000000001</v>
      </c>
      <c r="AC39" s="87">
        <v>-23.444489000000001</v>
      </c>
      <c r="AD39" s="87">
        <f t="shared" si="0"/>
        <v>-34.107848000000004</v>
      </c>
      <c r="AE39" s="87">
        <v>-18.658829000000001</v>
      </c>
      <c r="AF39" s="87">
        <f t="shared" si="1"/>
        <v>-29.322188000000001</v>
      </c>
      <c r="AG39" s="87">
        <v>-12.089888999999999</v>
      </c>
      <c r="AH39" s="3">
        <f t="shared" si="2"/>
        <v>-22.753247999999999</v>
      </c>
    </row>
    <row r="40" spans="2:34" x14ac:dyDescent="0.25">
      <c r="B40" s="101">
        <f t="shared" si="3"/>
        <v>23.6</v>
      </c>
      <c r="D40" s="101">
        <f t="shared" si="4"/>
        <v>-36.613390699999997</v>
      </c>
      <c r="F40" s="101">
        <f t="shared" si="5"/>
        <v>-18.989636500000003</v>
      </c>
      <c r="H40" s="101">
        <f t="shared" si="6"/>
        <v>-29.099770700000001</v>
      </c>
      <c r="J40" s="6"/>
      <c r="L40" s="6">
        <f>'CL &amp; Data'!L462/1000000000</f>
        <v>0</v>
      </c>
      <c r="N40" s="6">
        <f>'CL &amp; Data'!M462</f>
        <v>0</v>
      </c>
      <c r="P40" s="6">
        <f>'CL &amp; Data'!N462</f>
        <v>0</v>
      </c>
      <c r="R40" s="6">
        <f>'CL &amp; Data'!O462</f>
        <v>0</v>
      </c>
      <c r="T40" s="6">
        <f>'CL &amp; Data'!P462</f>
        <v>0</v>
      </c>
      <c r="W40" s="87">
        <v>24080000000</v>
      </c>
      <c r="X40" s="87">
        <v>11.10927</v>
      </c>
      <c r="Y40" s="87">
        <v>-25.096941000000001</v>
      </c>
      <c r="Z40" s="87">
        <v>-14.987992</v>
      </c>
      <c r="AA40" s="87">
        <v>-11.910259</v>
      </c>
      <c r="AC40" s="87">
        <v>-22.726535999999999</v>
      </c>
      <c r="AD40" s="87">
        <f t="shared" si="0"/>
        <v>-33.835805999999998</v>
      </c>
      <c r="AE40" s="87">
        <v>-18.009754000000001</v>
      </c>
      <c r="AF40" s="87">
        <f t="shared" si="1"/>
        <v>-29.119024000000003</v>
      </c>
      <c r="AG40" s="87">
        <v>-13.158555</v>
      </c>
      <c r="AH40" s="3">
        <f t="shared" si="2"/>
        <v>-24.267825000000002</v>
      </c>
    </row>
    <row r="41" spans="2:34" x14ac:dyDescent="0.25">
      <c r="B41" s="101">
        <f t="shared" si="3"/>
        <v>23.76</v>
      </c>
      <c r="D41" s="101">
        <f t="shared" si="4"/>
        <v>-35.281269999999999</v>
      </c>
      <c r="F41" s="101">
        <f t="shared" si="5"/>
        <v>-20.165771899999999</v>
      </c>
      <c r="H41" s="101">
        <f t="shared" si="6"/>
        <v>-27.164072000000001</v>
      </c>
      <c r="J41" s="6"/>
      <c r="L41" s="6">
        <f>'CL &amp; Data'!L463/1000000000</f>
        <v>0</v>
      </c>
      <c r="N41" s="6">
        <f>'CL &amp; Data'!M463</f>
        <v>0</v>
      </c>
      <c r="P41" s="6">
        <f>'CL &amp; Data'!N463</f>
        <v>0</v>
      </c>
      <c r="R41" s="6">
        <f>'CL &amp; Data'!O463</f>
        <v>0</v>
      </c>
      <c r="T41" s="6">
        <f>'CL &amp; Data'!P463</f>
        <v>0</v>
      </c>
      <c r="W41" s="87">
        <v>24240000000</v>
      </c>
      <c r="X41" s="87">
        <v>11.299979</v>
      </c>
      <c r="Y41" s="87">
        <v>-25.412946999999999</v>
      </c>
      <c r="Z41" s="87">
        <v>-14.443661000000001</v>
      </c>
      <c r="AA41" s="87">
        <v>-12.350396999999999</v>
      </c>
      <c r="AC41" s="87">
        <v>-23.011053</v>
      </c>
      <c r="AD41" s="87">
        <f t="shared" si="0"/>
        <v>-34.311031999999997</v>
      </c>
      <c r="AE41" s="87">
        <v>-17.396404</v>
      </c>
      <c r="AF41" s="87">
        <f t="shared" si="1"/>
        <v>-28.696383000000001</v>
      </c>
      <c r="AG41" s="87">
        <v>-13.677618000000001</v>
      </c>
      <c r="AH41" s="3">
        <f t="shared" si="2"/>
        <v>-24.977597000000003</v>
      </c>
    </row>
    <row r="42" spans="2:34" x14ac:dyDescent="0.25">
      <c r="B42" s="101">
        <f t="shared" si="3"/>
        <v>23.92</v>
      </c>
      <c r="D42" s="101">
        <f t="shared" si="4"/>
        <v>-34.501514999999998</v>
      </c>
      <c r="F42" s="101">
        <f t="shared" si="5"/>
        <v>-21.524988</v>
      </c>
      <c r="H42" s="101">
        <f t="shared" si="6"/>
        <v>-26.514496000000001</v>
      </c>
      <c r="J42" s="6"/>
      <c r="L42" s="6">
        <f>'CL &amp; Data'!L464/1000000000</f>
        <v>0</v>
      </c>
      <c r="N42" s="6">
        <f>'CL &amp; Data'!M464</f>
        <v>0</v>
      </c>
      <c r="P42" s="6">
        <f>'CL &amp; Data'!N464</f>
        <v>0</v>
      </c>
      <c r="R42" s="6">
        <f>'CL &amp; Data'!O464</f>
        <v>0</v>
      </c>
      <c r="T42" s="6">
        <f>'CL &amp; Data'!P464</f>
        <v>0</v>
      </c>
      <c r="W42" s="87">
        <v>24400000000</v>
      </c>
      <c r="X42" s="87">
        <v>11.482862000000001</v>
      </c>
      <c r="Y42" s="87">
        <v>-24.421793000000001</v>
      </c>
      <c r="Z42" s="87">
        <v>-13.790858</v>
      </c>
      <c r="AA42" s="87">
        <v>-12.104725999999999</v>
      </c>
      <c r="AC42" s="87">
        <v>-24.191883000000001</v>
      </c>
      <c r="AD42" s="87">
        <f t="shared" si="0"/>
        <v>-35.674745000000001</v>
      </c>
      <c r="AE42" s="87">
        <v>-16.706398</v>
      </c>
      <c r="AF42" s="87">
        <f t="shared" si="1"/>
        <v>-28.189260000000001</v>
      </c>
      <c r="AG42" s="87">
        <v>-13.426693999999999</v>
      </c>
      <c r="AH42" s="3">
        <f t="shared" si="2"/>
        <v>-24.909556000000002</v>
      </c>
    </row>
    <row r="43" spans="2:34" x14ac:dyDescent="0.25">
      <c r="B43" s="101">
        <f t="shared" si="3"/>
        <v>24.08</v>
      </c>
      <c r="D43" s="101">
        <f t="shared" si="4"/>
        <v>-36.206211000000003</v>
      </c>
      <c r="F43" s="101">
        <f t="shared" si="5"/>
        <v>-23.019528999999999</v>
      </c>
      <c r="H43" s="101">
        <f t="shared" si="6"/>
        <v>-26.097262000000001</v>
      </c>
      <c r="J43" s="6"/>
      <c r="L43" s="6">
        <f>'CL &amp; Data'!L465/1000000000</f>
        <v>0</v>
      </c>
      <c r="N43" s="6">
        <f>'CL &amp; Data'!M465</f>
        <v>0</v>
      </c>
      <c r="P43" s="6">
        <f>'CL &amp; Data'!N465</f>
        <v>0</v>
      </c>
      <c r="R43" s="6">
        <f>'CL &amp; Data'!O465</f>
        <v>0</v>
      </c>
      <c r="T43" s="6">
        <f>'CL &amp; Data'!P465</f>
        <v>0</v>
      </c>
      <c r="W43" s="87">
        <v>24560000000</v>
      </c>
      <c r="X43" s="87">
        <v>11.543424</v>
      </c>
      <c r="Y43" s="87">
        <v>-23.158781000000001</v>
      </c>
      <c r="Z43" s="87">
        <v>-13.495118</v>
      </c>
      <c r="AA43" s="87">
        <v>-12.288789</v>
      </c>
      <c r="AC43" s="87">
        <v>-23.266493000000001</v>
      </c>
      <c r="AD43" s="87">
        <f t="shared" si="0"/>
        <v>-34.809916999999999</v>
      </c>
      <c r="AE43" s="87">
        <v>-16.605108000000001</v>
      </c>
      <c r="AF43" s="87">
        <f t="shared" si="1"/>
        <v>-28.148532000000003</v>
      </c>
      <c r="AG43" s="87">
        <v>-13.712861</v>
      </c>
      <c r="AH43" s="3">
        <f t="shared" si="2"/>
        <v>-25.256284999999998</v>
      </c>
    </row>
    <row r="44" spans="2:34" x14ac:dyDescent="0.25">
      <c r="B44" s="101">
        <f t="shared" si="3"/>
        <v>24.24</v>
      </c>
      <c r="D44" s="101">
        <f t="shared" si="4"/>
        <v>-36.712925999999996</v>
      </c>
      <c r="F44" s="101">
        <f t="shared" si="5"/>
        <v>-23.650376000000001</v>
      </c>
      <c r="H44" s="101">
        <f t="shared" si="6"/>
        <v>-25.743639999999999</v>
      </c>
      <c r="J44" s="6"/>
      <c r="L44" s="6">
        <f>'CL &amp; Data'!L466/1000000000</f>
        <v>0</v>
      </c>
      <c r="N44" s="6">
        <f>'CL &amp; Data'!M466</f>
        <v>0</v>
      </c>
      <c r="P44" s="6">
        <f>'CL &amp; Data'!N466</f>
        <v>0</v>
      </c>
      <c r="R44" s="6">
        <f>'CL &amp; Data'!O466</f>
        <v>0</v>
      </c>
      <c r="T44" s="6">
        <f>'CL &amp; Data'!P466</f>
        <v>0</v>
      </c>
      <c r="W44" s="87">
        <v>24720000000</v>
      </c>
      <c r="X44" s="87">
        <v>11.600410999999999</v>
      </c>
      <c r="Y44" s="87">
        <v>-21.955755</v>
      </c>
      <c r="Z44" s="87">
        <v>-12.165876000000001</v>
      </c>
      <c r="AA44" s="87">
        <v>-11.75914</v>
      </c>
      <c r="AC44" s="87">
        <v>-22.445650000000001</v>
      </c>
      <c r="AD44" s="87">
        <f t="shared" si="0"/>
        <v>-34.046061000000002</v>
      </c>
      <c r="AE44" s="87">
        <v>-15.563825</v>
      </c>
      <c r="AF44" s="87">
        <f t="shared" si="1"/>
        <v>-27.164235999999999</v>
      </c>
      <c r="AG44" s="87">
        <v>-13.298562</v>
      </c>
      <c r="AH44" s="3">
        <f t="shared" si="2"/>
        <v>-24.898972999999998</v>
      </c>
    </row>
    <row r="45" spans="2:34" x14ac:dyDescent="0.25">
      <c r="B45" s="101">
        <f t="shared" si="3"/>
        <v>24.4</v>
      </c>
      <c r="D45" s="101">
        <f t="shared" si="4"/>
        <v>-35.904655000000005</v>
      </c>
      <c r="F45" s="101">
        <f t="shared" si="5"/>
        <v>-23.587588</v>
      </c>
      <c r="H45" s="101">
        <f t="shared" si="6"/>
        <v>-25.273720000000001</v>
      </c>
      <c r="J45" s="6"/>
      <c r="L45" s="6">
        <f>'CL &amp; Data'!L467/1000000000</f>
        <v>0</v>
      </c>
      <c r="N45" s="6">
        <f>'CL &amp; Data'!M467</f>
        <v>0</v>
      </c>
      <c r="P45" s="6">
        <f>'CL &amp; Data'!N467</f>
        <v>0</v>
      </c>
      <c r="R45" s="6">
        <f>'CL &amp; Data'!O467</f>
        <v>0</v>
      </c>
      <c r="T45" s="6">
        <f>'CL &amp; Data'!P467</f>
        <v>0</v>
      </c>
      <c r="W45" s="87">
        <v>24880000000</v>
      </c>
      <c r="X45" s="87">
        <v>11.63514</v>
      </c>
      <c r="Y45" s="87">
        <v>-20.922820999999999</v>
      </c>
      <c r="Z45" s="87">
        <v>-11.207001999999999</v>
      </c>
      <c r="AA45" s="87">
        <v>-11.678367</v>
      </c>
      <c r="AC45" s="87">
        <v>-21.680067000000001</v>
      </c>
      <c r="AD45" s="87">
        <f t="shared" si="0"/>
        <v>-33.315207000000001</v>
      </c>
      <c r="AE45" s="87">
        <v>-14.797544</v>
      </c>
      <c r="AF45" s="87">
        <f t="shared" si="1"/>
        <v>-26.432684000000002</v>
      </c>
      <c r="AG45" s="87">
        <v>-13.430853000000001</v>
      </c>
      <c r="AH45" s="3">
        <f t="shared" si="2"/>
        <v>-25.065992999999999</v>
      </c>
    </row>
    <row r="46" spans="2:34" x14ac:dyDescent="0.25">
      <c r="B46" s="101">
        <f t="shared" si="3"/>
        <v>24.56</v>
      </c>
      <c r="D46" s="101">
        <f t="shared" si="4"/>
        <v>-34.702204999999999</v>
      </c>
      <c r="F46" s="101">
        <f t="shared" si="5"/>
        <v>-23.832212999999999</v>
      </c>
      <c r="H46" s="101">
        <f t="shared" si="6"/>
        <v>-25.038542</v>
      </c>
      <c r="J46" s="6"/>
      <c r="L46" s="6">
        <f>'CL &amp; Data'!L468/1000000000</f>
        <v>0</v>
      </c>
      <c r="N46" s="6">
        <f>'CL &amp; Data'!M468</f>
        <v>0</v>
      </c>
      <c r="P46" s="6">
        <f>'CL &amp; Data'!N468</f>
        <v>0</v>
      </c>
      <c r="R46" s="6">
        <f>'CL &amp; Data'!O468</f>
        <v>0</v>
      </c>
      <c r="T46" s="6">
        <f>'CL &amp; Data'!P468</f>
        <v>0</v>
      </c>
      <c r="W46" s="87">
        <v>25040000000</v>
      </c>
      <c r="X46" s="87">
        <v>11.665082999999999</v>
      </c>
      <c r="Y46" s="87">
        <v>-22.017405</v>
      </c>
      <c r="Z46" s="87">
        <v>-11.275145</v>
      </c>
      <c r="AA46" s="87">
        <v>-11.027689000000001</v>
      </c>
      <c r="AC46" s="87">
        <v>-22.723381</v>
      </c>
      <c r="AD46" s="87">
        <f t="shared" si="0"/>
        <v>-34.388463999999999</v>
      </c>
      <c r="AE46" s="87">
        <v>-14.89174</v>
      </c>
      <c r="AF46" s="87">
        <f t="shared" si="1"/>
        <v>-26.556823000000001</v>
      </c>
      <c r="AG46" s="87">
        <v>-13.0107</v>
      </c>
      <c r="AH46" s="3">
        <f t="shared" si="2"/>
        <v>-24.675782999999999</v>
      </c>
    </row>
    <row r="47" spans="2:34" x14ac:dyDescent="0.25">
      <c r="B47" s="101">
        <f t="shared" si="3"/>
        <v>24.72</v>
      </c>
      <c r="D47" s="101">
        <f t="shared" si="4"/>
        <v>-33.556165999999997</v>
      </c>
      <c r="F47" s="101">
        <f t="shared" si="5"/>
        <v>-23.359551</v>
      </c>
      <c r="H47" s="101">
        <f t="shared" si="6"/>
        <v>-23.766286999999998</v>
      </c>
      <c r="J47" s="6"/>
      <c r="L47" s="6">
        <f>'CL &amp; Data'!L469/1000000000</f>
        <v>0</v>
      </c>
      <c r="N47" s="6">
        <f>'CL &amp; Data'!M469</f>
        <v>0</v>
      </c>
      <c r="P47" s="6">
        <f>'CL &amp; Data'!N469</f>
        <v>0</v>
      </c>
      <c r="R47" s="6">
        <f>'CL &amp; Data'!O469</f>
        <v>0</v>
      </c>
      <c r="T47" s="6">
        <f>'CL &amp; Data'!P469</f>
        <v>0</v>
      </c>
      <c r="W47" s="87">
        <v>25200000000</v>
      </c>
      <c r="X47" s="87">
        <v>11.764321000000001</v>
      </c>
      <c r="Y47" s="87">
        <v>-21.001304999999999</v>
      </c>
      <c r="Z47" s="87">
        <v>-11.710341</v>
      </c>
      <c r="AA47" s="87">
        <v>-10.958741</v>
      </c>
      <c r="AC47" s="87">
        <v>-22.393625</v>
      </c>
      <c r="AD47" s="87">
        <f t="shared" si="0"/>
        <v>-34.157946000000003</v>
      </c>
      <c r="AE47" s="87">
        <v>-15.389137</v>
      </c>
      <c r="AF47" s="87">
        <f t="shared" si="1"/>
        <v>-27.153458000000001</v>
      </c>
      <c r="AG47" s="87">
        <v>-13.124428999999999</v>
      </c>
      <c r="AH47" s="3">
        <f t="shared" si="2"/>
        <v>-24.888750000000002</v>
      </c>
    </row>
    <row r="48" spans="2:34" x14ac:dyDescent="0.25">
      <c r="B48" s="101">
        <f t="shared" si="3"/>
        <v>24.88</v>
      </c>
      <c r="D48" s="101">
        <f t="shared" si="4"/>
        <v>-32.557960999999999</v>
      </c>
      <c r="F48" s="101">
        <f t="shared" si="5"/>
        <v>-23.313507000000001</v>
      </c>
      <c r="H48" s="101">
        <f t="shared" si="6"/>
        <v>-22.842141999999999</v>
      </c>
      <c r="J48" s="6"/>
      <c r="L48" s="6">
        <f>'CL &amp; Data'!L470/1000000000</f>
        <v>0</v>
      </c>
      <c r="N48" s="6">
        <f>'CL &amp; Data'!M470</f>
        <v>0</v>
      </c>
      <c r="P48" s="6">
        <f>'CL &amp; Data'!N470</f>
        <v>0</v>
      </c>
      <c r="R48" s="6">
        <f>'CL &amp; Data'!O470</f>
        <v>0</v>
      </c>
      <c r="T48" s="6">
        <f>'CL &amp; Data'!P470</f>
        <v>0</v>
      </c>
      <c r="W48" s="87">
        <v>25360000000</v>
      </c>
      <c r="X48" s="87">
        <v>11.749058</v>
      </c>
      <c r="Y48" s="87">
        <v>-18.955639000000001</v>
      </c>
      <c r="Z48" s="87">
        <v>-11.92028</v>
      </c>
      <c r="AA48" s="87">
        <v>-11.385732000000001</v>
      </c>
      <c r="AC48" s="87">
        <v>-21.774759</v>
      </c>
      <c r="AD48" s="87">
        <f t="shared" si="0"/>
        <v>-33.523817000000001</v>
      </c>
      <c r="AE48" s="87">
        <v>-15.54017</v>
      </c>
      <c r="AF48" s="87">
        <f t="shared" si="1"/>
        <v>-27.289228000000001</v>
      </c>
      <c r="AG48" s="87">
        <v>-13.612845</v>
      </c>
      <c r="AH48" s="3">
        <f t="shared" si="2"/>
        <v>-25.361902999999998</v>
      </c>
    </row>
    <row r="49" spans="2:34" x14ac:dyDescent="0.25">
      <c r="B49" s="101">
        <f t="shared" si="3"/>
        <v>25.04</v>
      </c>
      <c r="D49" s="101">
        <f t="shared" si="4"/>
        <v>-33.682487999999999</v>
      </c>
      <c r="F49" s="101">
        <f t="shared" si="5"/>
        <v>-22.692771999999998</v>
      </c>
      <c r="H49" s="101">
        <f t="shared" si="6"/>
        <v>-22.940227999999998</v>
      </c>
      <c r="J49" s="6"/>
      <c r="L49" s="6">
        <f>'CL &amp; Data'!L471/1000000000</f>
        <v>0</v>
      </c>
      <c r="N49" s="6">
        <f>'CL &amp; Data'!M471</f>
        <v>0</v>
      </c>
      <c r="P49" s="6">
        <f>'CL &amp; Data'!N471</f>
        <v>0</v>
      </c>
      <c r="R49" s="6">
        <f>'CL &amp; Data'!O471</f>
        <v>0</v>
      </c>
      <c r="T49" s="6">
        <f>'CL &amp; Data'!P471</f>
        <v>0</v>
      </c>
      <c r="W49" s="87">
        <v>25520000000</v>
      </c>
      <c r="X49" s="87">
        <v>11.843382</v>
      </c>
      <c r="Y49" s="87">
        <v>-17.867014000000001</v>
      </c>
      <c r="Z49" s="87">
        <v>-12.122153000000001</v>
      </c>
      <c r="AA49" s="87">
        <v>-11.815583</v>
      </c>
      <c r="AC49" s="87">
        <v>-20.285012999999999</v>
      </c>
      <c r="AD49" s="87">
        <f t="shared" si="0"/>
        <v>-32.128394999999998</v>
      </c>
      <c r="AE49" s="87">
        <v>-15.245558000000001</v>
      </c>
      <c r="AF49" s="87">
        <f t="shared" si="1"/>
        <v>-27.088940000000001</v>
      </c>
      <c r="AG49" s="87">
        <v>-13.947749999999999</v>
      </c>
      <c r="AH49" s="3">
        <f t="shared" si="2"/>
        <v>-25.791131999999998</v>
      </c>
    </row>
    <row r="50" spans="2:34" x14ac:dyDescent="0.25">
      <c r="B50" s="101">
        <f t="shared" si="3"/>
        <v>25.2</v>
      </c>
      <c r="D50" s="101">
        <f t="shared" si="4"/>
        <v>-32.765625999999997</v>
      </c>
      <c r="F50" s="101">
        <f t="shared" si="5"/>
        <v>-22.723061999999999</v>
      </c>
      <c r="H50" s="101">
        <f t="shared" si="6"/>
        <v>-23.474662000000002</v>
      </c>
      <c r="J50" s="6"/>
      <c r="L50" s="6">
        <f>'CL &amp; Data'!L472/1000000000</f>
        <v>0</v>
      </c>
      <c r="N50" s="6">
        <f>'CL &amp; Data'!M472</f>
        <v>0</v>
      </c>
      <c r="P50" s="6">
        <f>'CL &amp; Data'!N472</f>
        <v>0</v>
      </c>
      <c r="R50" s="6">
        <f>'CL &amp; Data'!O472</f>
        <v>0</v>
      </c>
      <c r="T50" s="6">
        <f>'CL &amp; Data'!P472</f>
        <v>0</v>
      </c>
      <c r="W50" s="87">
        <v>25680000000</v>
      </c>
      <c r="X50" s="87">
        <v>11.833311999999999</v>
      </c>
      <c r="Y50" s="87">
        <v>-18.960932</v>
      </c>
      <c r="Z50" s="87">
        <v>-12.776737000000001</v>
      </c>
      <c r="AA50" s="87">
        <v>-12.201993999999999</v>
      </c>
      <c r="AC50" s="87">
        <v>-20.246552000000001</v>
      </c>
      <c r="AD50" s="87">
        <f t="shared" si="0"/>
        <v>-32.079864000000001</v>
      </c>
      <c r="AE50" s="87">
        <v>-15.645898000000001</v>
      </c>
      <c r="AF50" s="87">
        <f t="shared" si="1"/>
        <v>-27.479210000000002</v>
      </c>
      <c r="AG50" s="87">
        <v>-13.818064</v>
      </c>
      <c r="AH50" s="3">
        <f t="shared" si="2"/>
        <v>-25.651375999999999</v>
      </c>
    </row>
    <row r="51" spans="2:34" x14ac:dyDescent="0.25">
      <c r="B51" s="101">
        <f t="shared" si="3"/>
        <v>25.36</v>
      </c>
      <c r="D51" s="101">
        <f t="shared" si="4"/>
        <v>-30.704697000000003</v>
      </c>
      <c r="F51" s="101">
        <f t="shared" si="5"/>
        <v>-23.134790000000002</v>
      </c>
      <c r="H51" s="101">
        <f t="shared" si="6"/>
        <v>-23.669338</v>
      </c>
      <c r="J51" s="6"/>
      <c r="L51" s="6">
        <f>'CL &amp; Data'!L473/1000000000</f>
        <v>0</v>
      </c>
      <c r="N51" s="6">
        <f>'CL &amp; Data'!M473</f>
        <v>0</v>
      </c>
      <c r="P51" s="6">
        <f>'CL &amp; Data'!N473</f>
        <v>0</v>
      </c>
      <c r="R51" s="6">
        <f>'CL &amp; Data'!O473</f>
        <v>0</v>
      </c>
      <c r="T51" s="6">
        <f>'CL &amp; Data'!P473</f>
        <v>0</v>
      </c>
      <c r="W51" s="87">
        <v>25840000000</v>
      </c>
      <c r="X51" s="87">
        <v>11.966122</v>
      </c>
      <c r="Y51" s="87">
        <v>-19.430159</v>
      </c>
      <c r="Z51" s="87">
        <v>-12.603058000000001</v>
      </c>
      <c r="AA51" s="87">
        <v>-11.986649999999999</v>
      </c>
      <c r="AC51" s="87">
        <v>-19.596616999999998</v>
      </c>
      <c r="AD51" s="87">
        <f t="shared" si="0"/>
        <v>-31.562739000000001</v>
      </c>
      <c r="AE51" s="87">
        <v>-16.326886999999999</v>
      </c>
      <c r="AF51" s="87">
        <f t="shared" si="1"/>
        <v>-28.293008999999998</v>
      </c>
      <c r="AG51" s="87">
        <v>-13.623611</v>
      </c>
      <c r="AH51" s="3">
        <f t="shared" si="2"/>
        <v>-25.589733000000003</v>
      </c>
    </row>
    <row r="52" spans="2:34" x14ac:dyDescent="0.25">
      <c r="B52" s="101">
        <f t="shared" si="3"/>
        <v>25.52</v>
      </c>
      <c r="D52" s="101">
        <f t="shared" si="4"/>
        <v>-29.710396000000003</v>
      </c>
      <c r="F52" s="101">
        <f t="shared" si="5"/>
        <v>-23.658965000000002</v>
      </c>
      <c r="H52" s="101">
        <f t="shared" si="6"/>
        <v>-23.965535000000003</v>
      </c>
      <c r="J52" s="6"/>
      <c r="L52" s="6">
        <f>'CL &amp; Data'!L474/1000000000</f>
        <v>0</v>
      </c>
      <c r="N52" s="6">
        <f>'CL &amp; Data'!M474</f>
        <v>0</v>
      </c>
      <c r="P52" s="6">
        <f>'CL &amp; Data'!N474</f>
        <v>0</v>
      </c>
      <c r="R52" s="6">
        <f>'CL &amp; Data'!O474</f>
        <v>0</v>
      </c>
      <c r="T52" s="6">
        <f>'CL &amp; Data'!P474</f>
        <v>0</v>
      </c>
      <c r="W52" s="87">
        <v>26000000000</v>
      </c>
      <c r="X52" s="87">
        <v>12.072513000000001</v>
      </c>
      <c r="Y52" s="87">
        <v>-20.752064000000001</v>
      </c>
      <c r="Z52" s="87">
        <v>-12.335134999999999</v>
      </c>
      <c r="AA52" s="87">
        <v>-12.175902000000001</v>
      </c>
      <c r="AC52" s="87">
        <v>-19.734663000000001</v>
      </c>
      <c r="AD52" s="87">
        <f t="shared" si="0"/>
        <v>-31.807176000000002</v>
      </c>
      <c r="AE52" s="87">
        <v>-16.770583999999999</v>
      </c>
      <c r="AF52" s="87">
        <f t="shared" si="1"/>
        <v>-28.843097</v>
      </c>
      <c r="AG52" s="87">
        <v>-14.209921</v>
      </c>
      <c r="AH52" s="3">
        <f t="shared" si="2"/>
        <v>-26.282434000000002</v>
      </c>
    </row>
    <row r="53" spans="2:34" x14ac:dyDescent="0.25">
      <c r="B53" s="101">
        <f t="shared" si="3"/>
        <v>25.68</v>
      </c>
      <c r="D53" s="101">
        <f t="shared" si="4"/>
        <v>-30.794243999999999</v>
      </c>
      <c r="F53" s="101">
        <f t="shared" si="5"/>
        <v>-24.035305999999999</v>
      </c>
      <c r="H53" s="101">
        <f t="shared" si="6"/>
        <v>-24.610049</v>
      </c>
      <c r="J53" s="6"/>
      <c r="L53" s="6">
        <f>'CL &amp; Data'!L475/1000000000</f>
        <v>0</v>
      </c>
      <c r="N53" s="6">
        <f>'CL &amp; Data'!M475</f>
        <v>0</v>
      </c>
      <c r="P53" s="6">
        <f>'CL &amp; Data'!N475</f>
        <v>0</v>
      </c>
      <c r="R53" s="6">
        <f>'CL &amp; Data'!O475</f>
        <v>0</v>
      </c>
      <c r="T53" s="6">
        <f>'CL &amp; Data'!P475</f>
        <v>0</v>
      </c>
      <c r="W53" s="87">
        <v>26160000000</v>
      </c>
      <c r="X53" s="87">
        <v>12.230795000000001</v>
      </c>
      <c r="Y53" s="87">
        <v>-20.727177000000001</v>
      </c>
      <c r="Z53" s="87">
        <v>-12.120272</v>
      </c>
      <c r="AA53" s="87">
        <v>-12.266565999999999</v>
      </c>
      <c r="AC53" s="87">
        <v>-18.646878999999998</v>
      </c>
      <c r="AD53" s="87">
        <f t="shared" si="0"/>
        <v>-30.877673999999999</v>
      </c>
      <c r="AE53" s="87">
        <v>-16.745605000000001</v>
      </c>
      <c r="AF53" s="87">
        <f t="shared" si="1"/>
        <v>-28.976400000000002</v>
      </c>
      <c r="AG53" s="87">
        <v>-14.56406</v>
      </c>
      <c r="AH53" s="3">
        <f t="shared" si="2"/>
        <v>-26.794854999999998</v>
      </c>
    </row>
    <row r="54" spans="2:34" x14ac:dyDescent="0.25">
      <c r="B54" s="101">
        <f t="shared" si="3"/>
        <v>25.84</v>
      </c>
      <c r="D54" s="101">
        <f t="shared" si="4"/>
        <v>-31.396281000000002</v>
      </c>
      <c r="F54" s="101">
        <f t="shared" si="5"/>
        <v>-23.952772</v>
      </c>
      <c r="H54" s="101">
        <f t="shared" si="6"/>
        <v>-24.569180000000003</v>
      </c>
      <c r="J54" s="6"/>
      <c r="L54" s="6">
        <f>'CL &amp; Data'!L476/1000000000</f>
        <v>0</v>
      </c>
      <c r="N54" s="6">
        <f>'CL &amp; Data'!M476</f>
        <v>0</v>
      </c>
      <c r="P54" s="6">
        <f>'CL &amp; Data'!N476</f>
        <v>0</v>
      </c>
      <c r="R54" s="6">
        <f>'CL &amp; Data'!O476</f>
        <v>0</v>
      </c>
      <c r="T54" s="6">
        <f>'CL &amp; Data'!P476</f>
        <v>0</v>
      </c>
      <c r="W54" s="87">
        <v>26320000000</v>
      </c>
      <c r="X54" s="87">
        <v>12.360499000000001</v>
      </c>
      <c r="Y54" s="87">
        <v>-22.477246999999998</v>
      </c>
      <c r="Z54" s="87">
        <v>-13.359655</v>
      </c>
      <c r="AA54" s="87">
        <v>-12.721336000000001</v>
      </c>
      <c r="AC54" s="87">
        <v>-18.934196</v>
      </c>
      <c r="AD54" s="87">
        <f t="shared" si="0"/>
        <v>-31.294695000000001</v>
      </c>
      <c r="AE54" s="87">
        <v>-17.121603</v>
      </c>
      <c r="AF54" s="87">
        <f t="shared" si="1"/>
        <v>-29.482102000000001</v>
      </c>
      <c r="AG54" s="87">
        <v>-15.000476000000001</v>
      </c>
      <c r="AH54" s="3">
        <f t="shared" si="2"/>
        <v>-27.360975000000003</v>
      </c>
    </row>
    <row r="55" spans="2:34" x14ac:dyDescent="0.25">
      <c r="B55" s="101">
        <f t="shared" si="3"/>
        <v>26</v>
      </c>
      <c r="D55" s="101">
        <f t="shared" si="4"/>
        <v>-32.824577000000005</v>
      </c>
      <c r="F55" s="101">
        <f t="shared" si="5"/>
        <v>-24.248415000000001</v>
      </c>
      <c r="H55" s="101">
        <f t="shared" si="6"/>
        <v>-24.407648000000002</v>
      </c>
      <c r="J55" s="6"/>
      <c r="L55" s="6">
        <f>'CL &amp; Data'!L477/1000000000</f>
        <v>0</v>
      </c>
      <c r="N55" s="6">
        <f>'CL &amp; Data'!M477</f>
        <v>0</v>
      </c>
      <c r="P55" s="6">
        <f>'CL &amp; Data'!N477</f>
        <v>0</v>
      </c>
      <c r="R55" s="6">
        <f>'CL &amp; Data'!O477</f>
        <v>0</v>
      </c>
      <c r="T55" s="6">
        <f>'CL &amp; Data'!P477</f>
        <v>0</v>
      </c>
      <c r="W55" s="87">
        <v>26480000000</v>
      </c>
      <c r="X55" s="87">
        <v>12.462071</v>
      </c>
      <c r="Y55" s="87">
        <v>-20.263339999999999</v>
      </c>
      <c r="Z55" s="87">
        <v>-14.685592</v>
      </c>
      <c r="AA55" s="87">
        <v>-13.07729</v>
      </c>
      <c r="AC55" s="87">
        <v>-20.180986000000001</v>
      </c>
      <c r="AD55" s="87">
        <f t="shared" si="0"/>
        <v>-32.643056999999999</v>
      </c>
      <c r="AE55" s="87">
        <v>-17.364159000000001</v>
      </c>
      <c r="AF55" s="87">
        <f t="shared" si="1"/>
        <v>-29.826230000000002</v>
      </c>
      <c r="AG55" s="87">
        <v>-15.336423</v>
      </c>
      <c r="AH55" s="3">
        <f t="shared" si="2"/>
        <v>-27.798493999999998</v>
      </c>
    </row>
    <row r="56" spans="2:34" x14ac:dyDescent="0.25">
      <c r="B56" s="101">
        <f t="shared" si="3"/>
        <v>26.16</v>
      </c>
      <c r="D56" s="101">
        <f t="shared" si="4"/>
        <v>-32.957971999999998</v>
      </c>
      <c r="F56" s="101">
        <f t="shared" si="5"/>
        <v>-24.497360999999998</v>
      </c>
      <c r="H56" s="101">
        <f t="shared" si="6"/>
        <v>-24.351067</v>
      </c>
      <c r="J56" s="6"/>
      <c r="L56" s="6">
        <f>'CL &amp; Data'!L478/1000000000</f>
        <v>0</v>
      </c>
      <c r="N56" s="6">
        <f>'CL &amp; Data'!M478</f>
        <v>0</v>
      </c>
      <c r="P56" s="6">
        <f>'CL &amp; Data'!N478</f>
        <v>0</v>
      </c>
      <c r="R56" s="6">
        <f>'CL &amp; Data'!O478</f>
        <v>0</v>
      </c>
      <c r="T56" s="6">
        <f>'CL &amp; Data'!P478</f>
        <v>0</v>
      </c>
      <c r="W56" s="87">
        <v>26640000000</v>
      </c>
      <c r="X56" s="87">
        <v>12.528375</v>
      </c>
      <c r="Y56" s="87">
        <v>-18.934916999999999</v>
      </c>
      <c r="Z56" s="87">
        <v>-15.791079</v>
      </c>
      <c r="AA56" s="87">
        <v>-13.680738</v>
      </c>
      <c r="AC56" s="87">
        <v>-21.123830999999999</v>
      </c>
      <c r="AD56" s="87">
        <f t="shared" si="0"/>
        <v>-33.652206</v>
      </c>
      <c r="AE56" s="87">
        <v>-17.401496999999999</v>
      </c>
      <c r="AF56" s="87">
        <f t="shared" si="1"/>
        <v>-29.929872</v>
      </c>
      <c r="AG56" s="87">
        <v>-15.755687</v>
      </c>
      <c r="AH56" s="3">
        <f t="shared" si="2"/>
        <v>-28.284061999999999</v>
      </c>
    </row>
    <row r="57" spans="2:34" x14ac:dyDescent="0.25">
      <c r="B57" s="101">
        <f t="shared" si="3"/>
        <v>26.32</v>
      </c>
      <c r="D57" s="101">
        <f t="shared" si="4"/>
        <v>-34.837745999999996</v>
      </c>
      <c r="F57" s="101">
        <f t="shared" si="5"/>
        <v>-25.081835000000002</v>
      </c>
      <c r="H57" s="101">
        <f t="shared" si="6"/>
        <v>-25.720154000000001</v>
      </c>
      <c r="J57" s="6"/>
      <c r="L57" s="6">
        <f>'CL &amp; Data'!L479/1000000000</f>
        <v>0</v>
      </c>
      <c r="N57" s="6">
        <f>'CL &amp; Data'!M479</f>
        <v>0</v>
      </c>
      <c r="P57" s="6">
        <f>'CL &amp; Data'!N479</f>
        <v>0</v>
      </c>
      <c r="R57" s="6">
        <f>'CL &amp; Data'!O479</f>
        <v>0</v>
      </c>
      <c r="T57" s="6">
        <f>'CL &amp; Data'!P479</f>
        <v>0</v>
      </c>
      <c r="W57" s="87">
        <v>26800000000</v>
      </c>
      <c r="X57" s="87">
        <v>12.585394000000001</v>
      </c>
      <c r="Y57" s="87">
        <v>-18.818784999999998</v>
      </c>
      <c r="Z57" s="87">
        <v>-15.560472000000001</v>
      </c>
      <c r="AA57" s="87">
        <v>-14.262359999999999</v>
      </c>
      <c r="AC57" s="87">
        <v>-20.867470000000001</v>
      </c>
      <c r="AD57" s="87">
        <f t="shared" si="0"/>
        <v>-33.452864000000005</v>
      </c>
      <c r="AE57" s="87">
        <v>-17.073557000000001</v>
      </c>
      <c r="AF57" s="87">
        <f t="shared" si="1"/>
        <v>-29.658951000000002</v>
      </c>
      <c r="AG57" s="87">
        <v>-15.970458000000001</v>
      </c>
      <c r="AH57" s="3">
        <f t="shared" si="2"/>
        <v>-28.555852000000002</v>
      </c>
    </row>
    <row r="58" spans="2:34" x14ac:dyDescent="0.25">
      <c r="B58" s="101">
        <f t="shared" si="3"/>
        <v>26.48</v>
      </c>
      <c r="D58" s="101">
        <f t="shared" si="4"/>
        <v>-32.725411000000001</v>
      </c>
      <c r="F58" s="101">
        <f t="shared" si="5"/>
        <v>-25.539361</v>
      </c>
      <c r="H58" s="101">
        <f t="shared" si="6"/>
        <v>-27.147663000000001</v>
      </c>
      <c r="J58" s="6"/>
      <c r="L58" s="6">
        <f>'CL &amp; Data'!L480/1000000000</f>
        <v>0</v>
      </c>
      <c r="N58" s="6">
        <f>'CL &amp; Data'!M480</f>
        <v>0</v>
      </c>
      <c r="P58" s="6">
        <f>'CL &amp; Data'!N480</f>
        <v>0</v>
      </c>
      <c r="R58" s="6">
        <f>'CL &amp; Data'!O480</f>
        <v>0</v>
      </c>
      <c r="T58" s="6">
        <f>'CL &amp; Data'!P480</f>
        <v>0</v>
      </c>
      <c r="W58" s="87">
        <v>26960000000</v>
      </c>
      <c r="X58" s="87">
        <v>12.628653</v>
      </c>
      <c r="Y58" s="87">
        <v>-21.126971999999999</v>
      </c>
      <c r="Z58" s="87">
        <v>-14.482514999999999</v>
      </c>
      <c r="AA58" s="87">
        <v>-14.692644</v>
      </c>
      <c r="AC58" s="87">
        <v>-21.738890000000001</v>
      </c>
      <c r="AD58" s="87">
        <f t="shared" si="0"/>
        <v>-34.367542999999998</v>
      </c>
      <c r="AE58" s="87">
        <v>-16.778389000000001</v>
      </c>
      <c r="AF58" s="87">
        <f t="shared" si="1"/>
        <v>-29.407042000000001</v>
      </c>
      <c r="AG58" s="87">
        <v>-16.203215</v>
      </c>
      <c r="AH58" s="3">
        <f t="shared" si="2"/>
        <v>-28.831868</v>
      </c>
    </row>
    <row r="59" spans="2:34" x14ac:dyDescent="0.25">
      <c r="B59" s="101">
        <f t="shared" si="3"/>
        <v>26.64</v>
      </c>
      <c r="D59" s="101">
        <f t="shared" si="4"/>
        <v>-31.463291999999999</v>
      </c>
      <c r="F59" s="101">
        <f t="shared" si="5"/>
        <v>-26.209113000000002</v>
      </c>
      <c r="H59" s="101">
        <f t="shared" si="6"/>
        <v>-28.319454</v>
      </c>
      <c r="J59" s="6"/>
      <c r="L59" s="6">
        <f>'CL &amp; Data'!L481/1000000000</f>
        <v>0</v>
      </c>
      <c r="N59" s="6">
        <f>'CL &amp; Data'!M481</f>
        <v>0</v>
      </c>
      <c r="P59" s="6">
        <f>'CL &amp; Data'!N481</f>
        <v>0</v>
      </c>
      <c r="R59" s="6">
        <f>'CL &amp; Data'!O481</f>
        <v>0</v>
      </c>
      <c r="T59" s="6">
        <f>'CL &amp; Data'!P481</f>
        <v>0</v>
      </c>
      <c r="W59" s="87">
        <v>27120000000</v>
      </c>
      <c r="X59" s="87">
        <v>12.649800000000001</v>
      </c>
      <c r="Y59" s="87">
        <v>-23.156130000000001</v>
      </c>
      <c r="Z59" s="87">
        <v>-13.507434999999999</v>
      </c>
      <c r="AA59" s="87">
        <v>-14.535406999999999</v>
      </c>
      <c r="AC59" s="87">
        <v>-23.163269</v>
      </c>
      <c r="AD59" s="87">
        <f t="shared" si="0"/>
        <v>-35.813068999999999</v>
      </c>
      <c r="AE59" s="87">
        <v>-16.398008000000001</v>
      </c>
      <c r="AF59" s="87">
        <f t="shared" si="1"/>
        <v>-29.047808000000003</v>
      </c>
      <c r="AG59" s="87">
        <v>-16.312325999999999</v>
      </c>
      <c r="AH59" s="3">
        <f t="shared" si="2"/>
        <v>-28.962125999999998</v>
      </c>
    </row>
    <row r="60" spans="2:34" x14ac:dyDescent="0.25">
      <c r="B60" s="101">
        <f t="shared" si="3"/>
        <v>26.8</v>
      </c>
      <c r="D60" s="101">
        <f t="shared" si="4"/>
        <v>-31.404178999999999</v>
      </c>
      <c r="F60" s="101">
        <f t="shared" si="5"/>
        <v>-26.847754000000002</v>
      </c>
      <c r="H60" s="101">
        <f t="shared" si="6"/>
        <v>-28.145866000000002</v>
      </c>
      <c r="J60" s="6"/>
      <c r="L60" s="6">
        <f>'CL &amp; Data'!L482/1000000000</f>
        <v>0</v>
      </c>
      <c r="N60" s="6">
        <f>'CL &amp; Data'!M482</f>
        <v>0</v>
      </c>
      <c r="P60" s="6">
        <f>'CL &amp; Data'!N482</f>
        <v>0</v>
      </c>
      <c r="R60" s="6">
        <f>'CL &amp; Data'!O482</f>
        <v>0</v>
      </c>
      <c r="T60" s="6">
        <f>'CL &amp; Data'!P482</f>
        <v>0</v>
      </c>
      <c r="W60" s="87">
        <v>27280000000</v>
      </c>
      <c r="X60" s="87">
        <v>12.664014999999999</v>
      </c>
      <c r="Y60" s="87">
        <v>-24.677177</v>
      </c>
      <c r="Z60" s="87">
        <v>-12.92947</v>
      </c>
      <c r="AA60" s="87">
        <v>-14.081160000000001</v>
      </c>
      <c r="AC60" s="87">
        <v>-25.563248000000002</v>
      </c>
      <c r="AD60" s="87">
        <f t="shared" si="0"/>
        <v>-38.227263000000001</v>
      </c>
      <c r="AE60" s="87">
        <v>-15.764428000000001</v>
      </c>
      <c r="AF60" s="87">
        <f t="shared" si="1"/>
        <v>-28.428443000000001</v>
      </c>
      <c r="AG60" s="87">
        <v>-16.228114999999999</v>
      </c>
      <c r="AH60" s="3">
        <f t="shared" si="2"/>
        <v>-28.892129999999998</v>
      </c>
    </row>
    <row r="61" spans="2:34" x14ac:dyDescent="0.25">
      <c r="B61" s="101">
        <f t="shared" si="3"/>
        <v>26.96</v>
      </c>
      <c r="D61" s="101">
        <f t="shared" si="4"/>
        <v>-33.755624999999995</v>
      </c>
      <c r="F61" s="101">
        <f t="shared" si="5"/>
        <v>-27.321297000000001</v>
      </c>
      <c r="H61" s="101">
        <f t="shared" si="6"/>
        <v>-27.111167999999999</v>
      </c>
      <c r="J61" s="6"/>
      <c r="L61" s="6">
        <f>'CL &amp; Data'!L483/1000000000</f>
        <v>0</v>
      </c>
      <c r="N61" s="6">
        <f>'CL &amp; Data'!M483</f>
        <v>0</v>
      </c>
      <c r="P61" s="6">
        <f>'CL &amp; Data'!N483</f>
        <v>0</v>
      </c>
      <c r="R61" s="6">
        <f>'CL &amp; Data'!O483</f>
        <v>0</v>
      </c>
      <c r="T61" s="6">
        <f>'CL &amp; Data'!P483</f>
        <v>0</v>
      </c>
      <c r="W61" s="87">
        <v>27440000000</v>
      </c>
      <c r="X61" s="87">
        <v>12.706956999999999</v>
      </c>
      <c r="Y61" s="87">
        <v>-25.085093000000001</v>
      </c>
      <c r="Z61" s="87">
        <v>-12.824952</v>
      </c>
      <c r="AA61" s="87">
        <v>-13.662986</v>
      </c>
      <c r="AC61" s="87">
        <v>-27.798100000000002</v>
      </c>
      <c r="AD61" s="87">
        <f t="shared" si="0"/>
        <v>-40.505057000000001</v>
      </c>
      <c r="AE61" s="87">
        <v>-15.275205</v>
      </c>
      <c r="AF61" s="87">
        <f t="shared" si="1"/>
        <v>-27.982161999999999</v>
      </c>
      <c r="AG61" s="87">
        <v>-16.171778</v>
      </c>
      <c r="AH61" s="3">
        <f t="shared" si="2"/>
        <v>-28.878734999999999</v>
      </c>
    </row>
    <row r="62" spans="2:34" x14ac:dyDescent="0.25">
      <c r="B62" s="101">
        <f t="shared" si="3"/>
        <v>27.12</v>
      </c>
      <c r="D62" s="101">
        <f t="shared" si="4"/>
        <v>-35.805930000000004</v>
      </c>
      <c r="F62" s="101">
        <f t="shared" si="5"/>
        <v>-27.185206999999998</v>
      </c>
      <c r="H62" s="101">
        <f t="shared" si="6"/>
        <v>-26.157235</v>
      </c>
      <c r="J62" s="6"/>
      <c r="L62" s="6">
        <f>'CL &amp; Data'!L484/1000000000</f>
        <v>0</v>
      </c>
      <c r="N62" s="6">
        <f>'CL &amp; Data'!M484</f>
        <v>0</v>
      </c>
      <c r="P62" s="6">
        <f>'CL &amp; Data'!N484</f>
        <v>0</v>
      </c>
      <c r="R62" s="6">
        <f>'CL &amp; Data'!O484</f>
        <v>0</v>
      </c>
      <c r="T62" s="6">
        <f>'CL &amp; Data'!P484</f>
        <v>0</v>
      </c>
      <c r="W62" s="87">
        <v>27600000000</v>
      </c>
      <c r="X62" s="87">
        <v>12.689795</v>
      </c>
      <c r="Y62" s="87">
        <v>-24.322897000000001</v>
      </c>
      <c r="Z62" s="87">
        <v>-12.888479999999999</v>
      </c>
      <c r="AA62" s="87">
        <v>-13.533438</v>
      </c>
      <c r="AC62" s="87">
        <v>-28.476389000000001</v>
      </c>
      <c r="AD62" s="87">
        <f t="shared" si="0"/>
        <v>-41.166184000000001</v>
      </c>
      <c r="AE62" s="87">
        <v>-15.007504000000001</v>
      </c>
      <c r="AF62" s="87">
        <f t="shared" si="1"/>
        <v>-27.697299000000001</v>
      </c>
      <c r="AG62" s="87">
        <v>-16.284098</v>
      </c>
      <c r="AH62" s="3">
        <f t="shared" si="2"/>
        <v>-28.973893</v>
      </c>
    </row>
    <row r="63" spans="2:34" x14ac:dyDescent="0.25">
      <c r="B63" s="101">
        <f t="shared" si="3"/>
        <v>27.28</v>
      </c>
      <c r="D63" s="101">
        <f t="shared" si="4"/>
        <v>-37.341191999999999</v>
      </c>
      <c r="F63" s="101">
        <f t="shared" si="5"/>
        <v>-26.745175</v>
      </c>
      <c r="H63" s="101">
        <f t="shared" si="6"/>
        <v>-25.593485000000001</v>
      </c>
      <c r="J63" s="6"/>
      <c r="L63" s="6">
        <f>'CL &amp; Data'!L485/1000000000</f>
        <v>0</v>
      </c>
      <c r="N63" s="6">
        <f>'CL &amp; Data'!M485</f>
        <v>0</v>
      </c>
      <c r="P63" s="6">
        <f>'CL &amp; Data'!N485</f>
        <v>0</v>
      </c>
      <c r="R63" s="6">
        <f>'CL &amp; Data'!O485</f>
        <v>0</v>
      </c>
      <c r="T63" s="6">
        <f>'CL &amp; Data'!P485</f>
        <v>0</v>
      </c>
      <c r="W63" s="87">
        <v>27760000000</v>
      </c>
      <c r="X63" s="87">
        <v>12.676128</v>
      </c>
      <c r="Y63" s="87">
        <v>-23.272041000000002</v>
      </c>
      <c r="Z63" s="87">
        <v>-12.955076</v>
      </c>
      <c r="AA63" s="87">
        <v>-13.709132</v>
      </c>
      <c r="AC63" s="87">
        <v>-27.223731999999998</v>
      </c>
      <c r="AD63" s="87">
        <f t="shared" si="0"/>
        <v>-39.899859999999997</v>
      </c>
      <c r="AE63" s="87">
        <v>-14.888522999999999</v>
      </c>
      <c r="AF63" s="87">
        <f t="shared" si="1"/>
        <v>-27.564650999999998</v>
      </c>
      <c r="AG63" s="87">
        <v>-16.657374999999998</v>
      </c>
      <c r="AH63" s="3">
        <f t="shared" si="2"/>
        <v>-29.333503</v>
      </c>
    </row>
    <row r="64" spans="2:34" x14ac:dyDescent="0.25">
      <c r="B64" s="101">
        <f t="shared" si="3"/>
        <v>27.44</v>
      </c>
      <c r="D64" s="101">
        <f t="shared" si="4"/>
        <v>-37.792050000000003</v>
      </c>
      <c r="F64" s="101">
        <f t="shared" si="5"/>
        <v>-26.369942999999999</v>
      </c>
      <c r="H64" s="101">
        <f t="shared" si="6"/>
        <v>-25.531908999999999</v>
      </c>
      <c r="J64" s="6"/>
      <c r="L64" s="6">
        <f>'CL &amp; Data'!L486/1000000000</f>
        <v>0</v>
      </c>
      <c r="N64" s="6">
        <f>'CL &amp; Data'!M486</f>
        <v>0</v>
      </c>
      <c r="P64" s="6">
        <f>'CL &amp; Data'!N486</f>
        <v>0</v>
      </c>
      <c r="R64" s="6">
        <f>'CL &amp; Data'!O486</f>
        <v>0</v>
      </c>
      <c r="T64" s="6">
        <f>'CL &amp; Data'!P486</f>
        <v>0</v>
      </c>
      <c r="W64" s="87">
        <v>27920000000</v>
      </c>
      <c r="X64" s="87">
        <v>12.630554999999999</v>
      </c>
      <c r="Y64" s="87">
        <v>-22.025089000000001</v>
      </c>
      <c r="Z64" s="87">
        <v>-12.94477</v>
      </c>
      <c r="AA64" s="87">
        <v>-13.982942</v>
      </c>
      <c r="AC64" s="87">
        <v>-26.405415000000001</v>
      </c>
      <c r="AD64" s="87">
        <f t="shared" si="0"/>
        <v>-39.035969999999999</v>
      </c>
      <c r="AE64" s="87">
        <v>-14.735402000000001</v>
      </c>
      <c r="AF64" s="87">
        <f t="shared" si="1"/>
        <v>-27.365957000000002</v>
      </c>
      <c r="AG64" s="87">
        <v>-16.994101000000001</v>
      </c>
      <c r="AH64" s="3">
        <f t="shared" si="2"/>
        <v>-29.624656000000002</v>
      </c>
    </row>
    <row r="65" spans="2:34" x14ac:dyDescent="0.25">
      <c r="B65" s="101">
        <f t="shared" si="3"/>
        <v>27.6</v>
      </c>
      <c r="D65" s="101">
        <f t="shared" si="4"/>
        <v>-37.012692000000001</v>
      </c>
      <c r="F65" s="101">
        <f t="shared" si="5"/>
        <v>-26.223233</v>
      </c>
      <c r="H65" s="101">
        <f t="shared" si="6"/>
        <v>-25.578274999999998</v>
      </c>
      <c r="J65" s="6"/>
      <c r="L65" s="6">
        <f>'CL &amp; Data'!L487/1000000000</f>
        <v>0</v>
      </c>
      <c r="N65" s="6">
        <f>'CL &amp; Data'!M487</f>
        <v>0</v>
      </c>
      <c r="P65" s="6">
        <f>'CL &amp; Data'!N487</f>
        <v>0</v>
      </c>
      <c r="R65" s="6">
        <f>'CL &amp; Data'!O487</f>
        <v>0</v>
      </c>
      <c r="T65" s="6">
        <f>'CL &amp; Data'!P487</f>
        <v>0</v>
      </c>
      <c r="W65" s="87">
        <v>28080000000</v>
      </c>
      <c r="X65" s="87">
        <v>12.615178999999999</v>
      </c>
      <c r="Y65" s="87">
        <v>-21.085591999999998</v>
      </c>
      <c r="Z65" s="87">
        <v>-12.835369</v>
      </c>
      <c r="AA65" s="87">
        <v>-14.303374</v>
      </c>
      <c r="AC65" s="87">
        <v>-25.776098000000001</v>
      </c>
      <c r="AD65" s="87">
        <f t="shared" si="0"/>
        <v>-38.391277000000002</v>
      </c>
      <c r="AE65" s="87">
        <v>-14.507269000000001</v>
      </c>
      <c r="AF65" s="87">
        <f t="shared" si="1"/>
        <v>-27.122447999999999</v>
      </c>
      <c r="AG65" s="87">
        <v>-17.390148</v>
      </c>
      <c r="AH65" s="3">
        <f t="shared" si="2"/>
        <v>-30.005327000000001</v>
      </c>
    </row>
    <row r="66" spans="2:34" x14ac:dyDescent="0.25">
      <c r="B66" s="101">
        <f t="shared" si="3"/>
        <v>27.76</v>
      </c>
      <c r="D66" s="101">
        <f t="shared" si="4"/>
        <v>-35.948169</v>
      </c>
      <c r="F66" s="101">
        <f t="shared" si="5"/>
        <v>-26.385260000000002</v>
      </c>
      <c r="H66" s="101">
        <f t="shared" si="6"/>
        <v>-25.631204</v>
      </c>
      <c r="J66" s="6"/>
      <c r="L66" s="6">
        <f>'CL &amp; Data'!L488/1000000000</f>
        <v>0</v>
      </c>
      <c r="N66" s="6">
        <f>'CL &amp; Data'!M488</f>
        <v>0</v>
      </c>
      <c r="P66" s="6">
        <f>'CL &amp; Data'!N488</f>
        <v>0</v>
      </c>
      <c r="R66" s="6">
        <f>'CL &amp; Data'!O488</f>
        <v>0</v>
      </c>
      <c r="T66" s="6">
        <f>'CL &amp; Data'!P488</f>
        <v>0</v>
      </c>
      <c r="W66" s="87">
        <v>28240000000</v>
      </c>
      <c r="X66" s="87">
        <v>12.53101</v>
      </c>
      <c r="Y66" s="87">
        <v>-20.757856</v>
      </c>
      <c r="Z66" s="87">
        <v>-12.376417999999999</v>
      </c>
      <c r="AA66" s="87">
        <v>-14.307797000000001</v>
      </c>
      <c r="AC66" s="87">
        <v>-25.411670999999998</v>
      </c>
      <c r="AD66" s="87">
        <f t="shared" si="0"/>
        <v>-37.942681</v>
      </c>
      <c r="AE66" s="87">
        <v>-14.058437</v>
      </c>
      <c r="AF66" s="87">
        <f t="shared" si="1"/>
        <v>-26.589447</v>
      </c>
      <c r="AG66" s="87">
        <v>-17.569246</v>
      </c>
      <c r="AH66" s="3">
        <f t="shared" si="2"/>
        <v>-30.100256000000002</v>
      </c>
    </row>
    <row r="67" spans="2:34" x14ac:dyDescent="0.25">
      <c r="B67" s="101">
        <f t="shared" si="3"/>
        <v>27.92</v>
      </c>
      <c r="D67" s="101">
        <f t="shared" si="4"/>
        <v>-34.655644000000002</v>
      </c>
      <c r="F67" s="101">
        <f t="shared" si="5"/>
        <v>-26.613496999999999</v>
      </c>
      <c r="H67" s="101">
        <f t="shared" si="6"/>
        <v>-25.575324999999999</v>
      </c>
      <c r="J67" s="6"/>
      <c r="L67" s="6">
        <f>'CL &amp; Data'!L489/1000000000</f>
        <v>0</v>
      </c>
      <c r="N67" s="6">
        <f>'CL &amp; Data'!M489</f>
        <v>0</v>
      </c>
      <c r="P67" s="6">
        <f>'CL &amp; Data'!N489</f>
        <v>0</v>
      </c>
      <c r="R67" s="6">
        <f>'CL &amp; Data'!O489</f>
        <v>0</v>
      </c>
      <c r="T67" s="6">
        <f>'CL &amp; Data'!P489</f>
        <v>0</v>
      </c>
      <c r="W67" s="87">
        <v>28400000000</v>
      </c>
      <c r="X67" s="87">
        <v>12.547219</v>
      </c>
      <c r="Y67" s="87">
        <v>-23.451817999999999</v>
      </c>
      <c r="Z67" s="87">
        <v>-12.153674000000001</v>
      </c>
      <c r="AA67" s="87">
        <v>-14.187531999999999</v>
      </c>
      <c r="AC67" s="87">
        <v>-26.574346999999999</v>
      </c>
      <c r="AD67" s="87">
        <f t="shared" ref="AD67:AD130" si="7">AC67-X67</f>
        <v>-39.121566000000001</v>
      </c>
      <c r="AE67" s="87">
        <v>-13.870706999999999</v>
      </c>
      <c r="AF67" s="87">
        <f t="shared" ref="AF67:AF130" si="8">AE67-X67</f>
        <v>-26.417926000000001</v>
      </c>
      <c r="AG67" s="87">
        <v>-17.899032999999999</v>
      </c>
      <c r="AH67" s="3">
        <f t="shared" ref="AH67:AH130" si="9">AG67-X67</f>
        <v>-30.446252000000001</v>
      </c>
    </row>
    <row r="68" spans="2:34" x14ac:dyDescent="0.25">
      <c r="B68" s="101">
        <f t="shared" si="3"/>
        <v>28.08</v>
      </c>
      <c r="D68" s="101">
        <f t="shared" si="4"/>
        <v>-33.700770999999996</v>
      </c>
      <c r="F68" s="101">
        <f t="shared" si="5"/>
        <v>-26.918552999999999</v>
      </c>
      <c r="H68" s="101">
        <f t="shared" si="6"/>
        <v>-25.450547999999998</v>
      </c>
      <c r="J68" s="6"/>
      <c r="L68" s="6">
        <f>'CL &amp; Data'!L490/1000000000</f>
        <v>0</v>
      </c>
      <c r="N68" s="6">
        <f>'CL &amp; Data'!M490</f>
        <v>0</v>
      </c>
      <c r="P68" s="6">
        <f>'CL &amp; Data'!N490</f>
        <v>0</v>
      </c>
      <c r="R68" s="6">
        <f>'CL &amp; Data'!O490</f>
        <v>0</v>
      </c>
      <c r="T68" s="6">
        <f>'CL &amp; Data'!P490</f>
        <v>0</v>
      </c>
      <c r="W68" s="87">
        <v>28560000000</v>
      </c>
      <c r="X68" s="87">
        <v>12.508718</v>
      </c>
      <c r="Y68" s="87">
        <v>-28.393035999999999</v>
      </c>
      <c r="Z68" s="87">
        <v>-12.174792999999999</v>
      </c>
      <c r="AA68" s="87">
        <v>-14.220132</v>
      </c>
      <c r="AC68" s="87">
        <v>-28.085272</v>
      </c>
      <c r="AD68" s="87">
        <f t="shared" si="7"/>
        <v>-40.593989999999998</v>
      </c>
      <c r="AE68" s="87">
        <v>-13.939416</v>
      </c>
      <c r="AF68" s="87">
        <f t="shared" si="8"/>
        <v>-26.448134</v>
      </c>
      <c r="AG68" s="87">
        <v>-18.48856</v>
      </c>
      <c r="AH68" s="3">
        <f t="shared" si="9"/>
        <v>-30.997278000000001</v>
      </c>
    </row>
    <row r="69" spans="2:34" x14ac:dyDescent="0.25">
      <c r="B69" s="101">
        <f t="shared" si="3"/>
        <v>28.24</v>
      </c>
      <c r="D69" s="101">
        <f t="shared" si="4"/>
        <v>-33.288865999999999</v>
      </c>
      <c r="F69" s="101">
        <f t="shared" si="5"/>
        <v>-26.838807000000003</v>
      </c>
      <c r="H69" s="101">
        <f t="shared" si="6"/>
        <v>-24.907427999999999</v>
      </c>
      <c r="J69" s="6"/>
      <c r="L69" s="6">
        <f>'CL &amp; Data'!L491/1000000000</f>
        <v>0</v>
      </c>
      <c r="N69" s="6">
        <f>'CL &amp; Data'!M491</f>
        <v>0</v>
      </c>
      <c r="P69" s="6">
        <f>'CL &amp; Data'!N491</f>
        <v>0</v>
      </c>
      <c r="R69" s="6">
        <f>'CL &amp; Data'!O491</f>
        <v>0</v>
      </c>
      <c r="T69" s="6">
        <f>'CL &amp; Data'!P491</f>
        <v>0</v>
      </c>
      <c r="W69" s="87">
        <v>28720000000</v>
      </c>
      <c r="X69" s="87">
        <v>12.574069</v>
      </c>
      <c r="Y69" s="87">
        <v>-31.278521000000001</v>
      </c>
      <c r="Z69" s="87">
        <v>-12.465814</v>
      </c>
      <c r="AA69" s="87">
        <v>-14.283148000000001</v>
      </c>
      <c r="AC69" s="87">
        <v>-29.218819</v>
      </c>
      <c r="AD69" s="87">
        <f t="shared" si="7"/>
        <v>-41.792887999999998</v>
      </c>
      <c r="AE69" s="87">
        <v>-14.319448</v>
      </c>
      <c r="AF69" s="87">
        <f t="shared" si="8"/>
        <v>-26.893516999999999</v>
      </c>
      <c r="AG69" s="87">
        <v>-19.393656</v>
      </c>
      <c r="AH69" s="3">
        <f t="shared" si="9"/>
        <v>-31.967725000000002</v>
      </c>
    </row>
    <row r="70" spans="2:34" x14ac:dyDescent="0.25">
      <c r="B70" s="101">
        <f t="shared" ref="B70:B133" si="10">W67/1000000000</f>
        <v>28.4</v>
      </c>
      <c r="D70" s="101">
        <f t="shared" ref="D70:D133" si="11">Y67-X67</f>
        <v>-35.999037000000001</v>
      </c>
      <c r="F70" s="101">
        <f t="shared" ref="F70:F133" si="12">AA67-X67</f>
        <v>-26.734750999999999</v>
      </c>
      <c r="H70" s="101">
        <f t="shared" ref="H70:H133" si="13">Z67-X67</f>
        <v>-24.700893000000001</v>
      </c>
      <c r="J70" s="6"/>
      <c r="L70" s="6">
        <f>'CL &amp; Data'!L492/1000000000</f>
        <v>0</v>
      </c>
      <c r="N70" s="6">
        <f>'CL &amp; Data'!M492</f>
        <v>0</v>
      </c>
      <c r="P70" s="6">
        <f>'CL &amp; Data'!N492</f>
        <v>0</v>
      </c>
      <c r="R70" s="6">
        <f>'CL &amp; Data'!O492</f>
        <v>0</v>
      </c>
      <c r="T70" s="6">
        <f>'CL &amp; Data'!P492</f>
        <v>0</v>
      </c>
      <c r="W70" s="87">
        <v>28880000000</v>
      </c>
      <c r="X70" s="87">
        <v>12.583256</v>
      </c>
      <c r="Y70" s="87">
        <v>-26.361360999999999</v>
      </c>
      <c r="Z70" s="87">
        <v>-12.82034</v>
      </c>
      <c r="AA70" s="87">
        <v>-14.03374</v>
      </c>
      <c r="AC70" s="87">
        <v>-27.340494</v>
      </c>
      <c r="AD70" s="87">
        <f t="shared" si="7"/>
        <v>-39.923749999999998</v>
      </c>
      <c r="AE70" s="87">
        <v>-14.494472</v>
      </c>
      <c r="AF70" s="87">
        <f t="shared" si="8"/>
        <v>-27.077728</v>
      </c>
      <c r="AG70" s="87">
        <v>-19.293399999999998</v>
      </c>
      <c r="AH70" s="3">
        <f t="shared" si="9"/>
        <v>-31.876655999999997</v>
      </c>
    </row>
    <row r="71" spans="2:34" x14ac:dyDescent="0.25">
      <c r="B71" s="101">
        <f t="shared" si="10"/>
        <v>28.56</v>
      </c>
      <c r="D71" s="101">
        <f t="shared" si="11"/>
        <v>-40.901753999999997</v>
      </c>
      <c r="F71" s="101">
        <f t="shared" si="12"/>
        <v>-26.728850000000001</v>
      </c>
      <c r="H71" s="101">
        <f t="shared" si="13"/>
        <v>-24.683510999999999</v>
      </c>
      <c r="J71" s="6"/>
      <c r="L71" s="6">
        <f>'CL &amp; Data'!L493/1000000000</f>
        <v>0</v>
      </c>
      <c r="N71" s="6">
        <f>'CL &amp; Data'!M493</f>
        <v>0</v>
      </c>
      <c r="P71" s="6">
        <f>'CL &amp; Data'!N493</f>
        <v>0</v>
      </c>
      <c r="R71" s="6">
        <f>'CL &amp; Data'!O493</f>
        <v>0</v>
      </c>
      <c r="T71" s="6">
        <f>'CL &amp; Data'!P493</f>
        <v>0</v>
      </c>
      <c r="W71" s="87">
        <v>29040000000</v>
      </c>
      <c r="X71" s="87">
        <v>12.597322</v>
      </c>
      <c r="Y71" s="87">
        <v>-24.406673000000001</v>
      </c>
      <c r="Z71" s="87">
        <v>-13.117008</v>
      </c>
      <c r="AA71" s="87">
        <v>-13.847866</v>
      </c>
      <c r="AC71" s="87">
        <v>-26.290742999999999</v>
      </c>
      <c r="AD71" s="87">
        <f t="shared" si="7"/>
        <v>-38.888064999999997</v>
      </c>
      <c r="AE71" s="87">
        <v>-14.565153</v>
      </c>
      <c r="AF71" s="87">
        <f t="shared" si="8"/>
        <v>-27.162475000000001</v>
      </c>
      <c r="AG71" s="87">
        <v>-18.588877</v>
      </c>
      <c r="AH71" s="3">
        <f t="shared" si="9"/>
        <v>-31.186199000000002</v>
      </c>
    </row>
    <row r="72" spans="2:34" x14ac:dyDescent="0.25">
      <c r="B72" s="101">
        <f t="shared" si="10"/>
        <v>28.72</v>
      </c>
      <c r="D72" s="101">
        <f t="shared" si="11"/>
        <v>-43.852589999999999</v>
      </c>
      <c r="F72" s="101">
        <f t="shared" si="12"/>
        <v>-26.857216999999999</v>
      </c>
      <c r="H72" s="101">
        <f t="shared" si="13"/>
        <v>-25.039883</v>
      </c>
      <c r="J72" s="6"/>
      <c r="L72" s="6">
        <f>'CL &amp; Data'!L494/1000000000</f>
        <v>0</v>
      </c>
      <c r="N72" s="6">
        <f>'CL &amp; Data'!M494</f>
        <v>0</v>
      </c>
      <c r="P72" s="6">
        <f>'CL &amp; Data'!N494</f>
        <v>0</v>
      </c>
      <c r="R72" s="6">
        <f>'CL &amp; Data'!O494</f>
        <v>0</v>
      </c>
      <c r="T72" s="6">
        <f>'CL &amp; Data'!P494</f>
        <v>0</v>
      </c>
      <c r="W72" s="87">
        <v>29200000000</v>
      </c>
      <c r="X72" s="87">
        <v>12.622914</v>
      </c>
      <c r="Y72" s="87">
        <v>-23.938455999999999</v>
      </c>
      <c r="Z72" s="87">
        <v>-13.534381</v>
      </c>
      <c r="AA72" s="87">
        <v>-13.624712000000001</v>
      </c>
      <c r="AC72" s="87">
        <v>-27.951471000000002</v>
      </c>
      <c r="AD72" s="87">
        <f t="shared" si="7"/>
        <v>-40.574384999999999</v>
      </c>
      <c r="AE72" s="87">
        <v>-14.613443</v>
      </c>
      <c r="AF72" s="87">
        <f t="shared" si="8"/>
        <v>-27.236356999999998</v>
      </c>
      <c r="AG72" s="87">
        <v>-17.839714000000001</v>
      </c>
      <c r="AH72" s="3">
        <f t="shared" si="9"/>
        <v>-30.462628000000002</v>
      </c>
    </row>
    <row r="73" spans="2:34" x14ac:dyDescent="0.25">
      <c r="B73" s="101">
        <f t="shared" si="10"/>
        <v>28.88</v>
      </c>
      <c r="D73" s="101">
        <f t="shared" si="11"/>
        <v>-38.944617000000001</v>
      </c>
      <c r="F73" s="101">
        <f t="shared" si="12"/>
        <v>-26.616996</v>
      </c>
      <c r="H73" s="101">
        <f t="shared" si="13"/>
        <v>-25.403596</v>
      </c>
      <c r="J73" s="6"/>
      <c r="L73" s="6">
        <f>'CL &amp; Data'!L495/1000000000</f>
        <v>0</v>
      </c>
      <c r="N73" s="6">
        <f>'CL &amp; Data'!M495</f>
        <v>0</v>
      </c>
      <c r="P73" s="6">
        <f>'CL &amp; Data'!N495</f>
        <v>0</v>
      </c>
      <c r="R73" s="6">
        <f>'CL &amp; Data'!O495</f>
        <v>0</v>
      </c>
      <c r="T73" s="6">
        <f>'CL &amp; Data'!P495</f>
        <v>0</v>
      </c>
      <c r="W73" s="87">
        <v>29360000000</v>
      </c>
      <c r="X73" s="87">
        <v>12.579155999999999</v>
      </c>
      <c r="Y73" s="87">
        <v>-23.131231</v>
      </c>
      <c r="Z73" s="87">
        <v>-13.791442</v>
      </c>
      <c r="AA73" s="87">
        <v>-13.407925000000001</v>
      </c>
      <c r="AC73" s="87">
        <v>-29.576815</v>
      </c>
      <c r="AD73" s="87">
        <f t="shared" si="7"/>
        <v>-42.155971000000001</v>
      </c>
      <c r="AE73" s="87">
        <v>-14.469436</v>
      </c>
      <c r="AF73" s="87">
        <f t="shared" si="8"/>
        <v>-27.048591999999999</v>
      </c>
      <c r="AG73" s="87">
        <v>-17.109282</v>
      </c>
      <c r="AH73" s="3">
        <f t="shared" si="9"/>
        <v>-29.688437999999998</v>
      </c>
    </row>
    <row r="74" spans="2:34" x14ac:dyDescent="0.25">
      <c r="B74" s="101">
        <f t="shared" si="10"/>
        <v>29.04</v>
      </c>
      <c r="D74" s="101">
        <f t="shared" si="11"/>
        <v>-37.003995000000003</v>
      </c>
      <c r="F74" s="101">
        <f t="shared" si="12"/>
        <v>-26.445188000000002</v>
      </c>
      <c r="H74" s="101">
        <f t="shared" si="13"/>
        <v>-25.71433</v>
      </c>
      <c r="J74" s="6"/>
      <c r="L74" s="6">
        <f>'CL &amp; Data'!L496/1000000000</f>
        <v>0</v>
      </c>
      <c r="N74" s="6">
        <f>'CL &amp; Data'!M496</f>
        <v>0</v>
      </c>
      <c r="P74" s="6">
        <f>'CL &amp; Data'!N496</f>
        <v>0</v>
      </c>
      <c r="R74" s="6">
        <f>'CL &amp; Data'!O496</f>
        <v>0</v>
      </c>
      <c r="T74" s="6">
        <f>'CL &amp; Data'!P496</f>
        <v>0</v>
      </c>
      <c r="W74" s="87">
        <v>29520000000</v>
      </c>
      <c r="X74" s="87">
        <v>12.588213</v>
      </c>
      <c r="Y74" s="87">
        <v>-21.072890999999998</v>
      </c>
      <c r="Z74" s="87">
        <v>-14.128525</v>
      </c>
      <c r="AA74" s="87">
        <v>-13.523796000000001</v>
      </c>
      <c r="AC74" s="87">
        <v>-28.346430000000002</v>
      </c>
      <c r="AD74" s="87">
        <f t="shared" si="7"/>
        <v>-40.934643000000001</v>
      </c>
      <c r="AE74" s="87">
        <v>-14.26994</v>
      </c>
      <c r="AF74" s="87">
        <f t="shared" si="8"/>
        <v>-26.858153000000001</v>
      </c>
      <c r="AG74" s="87">
        <v>-16.630951</v>
      </c>
      <c r="AH74" s="3">
        <f t="shared" si="9"/>
        <v>-29.219163999999999</v>
      </c>
    </row>
    <row r="75" spans="2:34" x14ac:dyDescent="0.25">
      <c r="B75" s="101">
        <f t="shared" si="10"/>
        <v>29.2</v>
      </c>
      <c r="D75" s="101">
        <f t="shared" si="11"/>
        <v>-36.561369999999997</v>
      </c>
      <c r="F75" s="101">
        <f t="shared" si="12"/>
        <v>-26.247626</v>
      </c>
      <c r="H75" s="101">
        <f t="shared" si="13"/>
        <v>-26.157294999999998</v>
      </c>
      <c r="J75" s="6"/>
      <c r="L75" s="6">
        <f>'CL &amp; Data'!L497/1000000000</f>
        <v>0</v>
      </c>
      <c r="N75" s="6">
        <f>'CL &amp; Data'!M497</f>
        <v>0</v>
      </c>
      <c r="P75" s="6">
        <f>'CL &amp; Data'!N497</f>
        <v>0</v>
      </c>
      <c r="R75" s="6">
        <f>'CL &amp; Data'!O497</f>
        <v>0</v>
      </c>
      <c r="T75" s="6">
        <f>'CL &amp; Data'!P497</f>
        <v>0</v>
      </c>
      <c r="W75" s="87">
        <v>29680000000</v>
      </c>
      <c r="X75" s="87">
        <v>12.492322</v>
      </c>
      <c r="Y75" s="87">
        <v>-20.520208</v>
      </c>
      <c r="Z75" s="87">
        <v>-14.414145</v>
      </c>
      <c r="AA75" s="87">
        <v>-13.780760000000001</v>
      </c>
      <c r="AC75" s="87">
        <v>-26.258655999999998</v>
      </c>
      <c r="AD75" s="87">
        <f t="shared" si="7"/>
        <v>-38.750977999999996</v>
      </c>
      <c r="AE75" s="87">
        <v>-13.929427</v>
      </c>
      <c r="AF75" s="87">
        <f t="shared" si="8"/>
        <v>-26.421748999999998</v>
      </c>
      <c r="AG75" s="87">
        <v>-16.153784000000002</v>
      </c>
      <c r="AH75" s="3">
        <f t="shared" si="9"/>
        <v>-28.646106000000003</v>
      </c>
    </row>
    <row r="76" spans="2:34" x14ac:dyDescent="0.25">
      <c r="B76" s="101">
        <f t="shared" si="10"/>
        <v>29.36</v>
      </c>
      <c r="D76" s="101">
        <f t="shared" si="11"/>
        <v>-35.710386999999997</v>
      </c>
      <c r="F76" s="101">
        <f t="shared" si="12"/>
        <v>-25.987081</v>
      </c>
      <c r="H76" s="101">
        <f t="shared" si="13"/>
        <v>-26.370598000000001</v>
      </c>
      <c r="J76" s="6"/>
      <c r="L76" s="6">
        <f>'CL &amp; Data'!L498/1000000000</f>
        <v>0</v>
      </c>
      <c r="N76" s="6">
        <f>'CL &amp; Data'!M498</f>
        <v>0</v>
      </c>
      <c r="P76" s="6">
        <f>'CL &amp; Data'!N498</f>
        <v>0</v>
      </c>
      <c r="R76" s="6">
        <f>'CL &amp; Data'!O498</f>
        <v>0</v>
      </c>
      <c r="T76" s="6">
        <f>'CL &amp; Data'!P498</f>
        <v>0</v>
      </c>
      <c r="W76" s="87">
        <v>29840000000</v>
      </c>
      <c r="X76" s="87">
        <v>12.431005000000001</v>
      </c>
      <c r="Y76" s="87">
        <v>-19.804069999999999</v>
      </c>
      <c r="Z76" s="87">
        <v>-14.584417999999999</v>
      </c>
      <c r="AA76" s="87">
        <v>-14.077101000000001</v>
      </c>
      <c r="AC76" s="87">
        <v>-24.231328999999999</v>
      </c>
      <c r="AD76" s="87">
        <f t="shared" si="7"/>
        <v>-36.662334000000001</v>
      </c>
      <c r="AE76" s="87">
        <v>-13.845321999999999</v>
      </c>
      <c r="AF76" s="87">
        <f t="shared" si="8"/>
        <v>-26.276327000000002</v>
      </c>
      <c r="AG76" s="87">
        <v>-15.758393</v>
      </c>
      <c r="AH76" s="3">
        <f t="shared" si="9"/>
        <v>-28.189398000000001</v>
      </c>
    </row>
    <row r="77" spans="2:34" x14ac:dyDescent="0.25">
      <c r="B77" s="101">
        <f t="shared" si="10"/>
        <v>29.52</v>
      </c>
      <c r="D77" s="101">
        <f t="shared" si="11"/>
        <v>-33.661103999999995</v>
      </c>
      <c r="F77" s="101">
        <f t="shared" si="12"/>
        <v>-26.112009</v>
      </c>
      <c r="H77" s="101">
        <f t="shared" si="13"/>
        <v>-26.716737999999999</v>
      </c>
      <c r="J77" s="6"/>
      <c r="L77" s="6">
        <f>'CL &amp; Data'!L499/1000000000</f>
        <v>0</v>
      </c>
      <c r="N77" s="6">
        <f>'CL &amp; Data'!M499</f>
        <v>0</v>
      </c>
      <c r="P77" s="6">
        <f>'CL &amp; Data'!N499</f>
        <v>0</v>
      </c>
      <c r="R77" s="6">
        <f>'CL &amp; Data'!O499</f>
        <v>0</v>
      </c>
      <c r="T77" s="6">
        <f>'CL &amp; Data'!P499</f>
        <v>0</v>
      </c>
      <c r="W77" s="87">
        <v>30000000000</v>
      </c>
      <c r="X77" s="87">
        <v>12.293536</v>
      </c>
      <c r="Y77" s="87">
        <v>-19.861910000000002</v>
      </c>
      <c r="Z77" s="87">
        <v>-14.951713</v>
      </c>
      <c r="AA77" s="87">
        <v>-14.430483000000001</v>
      </c>
      <c r="AC77" s="87">
        <v>-23.173594999999999</v>
      </c>
      <c r="AD77" s="87">
        <f t="shared" si="7"/>
        <v>-35.467130999999995</v>
      </c>
      <c r="AE77" s="87">
        <v>-13.742265</v>
      </c>
      <c r="AF77" s="87">
        <f t="shared" si="8"/>
        <v>-26.035800999999999</v>
      </c>
      <c r="AG77" s="87">
        <v>-15.525971999999999</v>
      </c>
      <c r="AH77" s="3">
        <f t="shared" si="9"/>
        <v>-27.819507999999999</v>
      </c>
    </row>
    <row r="78" spans="2:34" x14ac:dyDescent="0.25">
      <c r="B78" s="101">
        <f t="shared" si="10"/>
        <v>29.68</v>
      </c>
      <c r="D78" s="101">
        <f t="shared" si="11"/>
        <v>-33.012529999999998</v>
      </c>
      <c r="F78" s="101">
        <f t="shared" si="12"/>
        <v>-26.273082000000002</v>
      </c>
      <c r="H78" s="101">
        <f t="shared" si="13"/>
        <v>-26.906466999999999</v>
      </c>
      <c r="J78" s="6"/>
      <c r="L78" s="6">
        <f>'CL &amp; Data'!L500/1000000000</f>
        <v>0</v>
      </c>
      <c r="N78" s="6">
        <f>'CL &amp; Data'!M500</f>
        <v>0</v>
      </c>
      <c r="P78" s="6">
        <f>'CL &amp; Data'!N500</f>
        <v>0</v>
      </c>
      <c r="R78" s="6">
        <f>'CL &amp; Data'!O500</f>
        <v>0</v>
      </c>
      <c r="T78" s="6">
        <f>'CL &amp; Data'!P500</f>
        <v>0</v>
      </c>
      <c r="W78" s="87">
        <v>30160000000</v>
      </c>
      <c r="X78" s="87">
        <v>12.263463</v>
      </c>
      <c r="Y78" s="87">
        <v>-19.687311000000001</v>
      </c>
      <c r="Z78" s="87">
        <v>-15.668419999999999</v>
      </c>
      <c r="AA78" s="87">
        <v>-14.767941</v>
      </c>
      <c r="AC78" s="87">
        <v>-23.338362</v>
      </c>
      <c r="AD78" s="87">
        <f t="shared" si="7"/>
        <v>-35.601824999999998</v>
      </c>
      <c r="AE78" s="87">
        <v>-13.556939</v>
      </c>
      <c r="AF78" s="87">
        <f t="shared" si="8"/>
        <v>-25.820402000000001</v>
      </c>
      <c r="AG78" s="87">
        <v>-15.574505</v>
      </c>
      <c r="AH78" s="3">
        <f t="shared" si="9"/>
        <v>-27.837968</v>
      </c>
    </row>
    <row r="79" spans="2:34" x14ac:dyDescent="0.25">
      <c r="B79" s="101">
        <f t="shared" si="10"/>
        <v>29.84</v>
      </c>
      <c r="D79" s="101">
        <f t="shared" si="11"/>
        <v>-32.235075000000002</v>
      </c>
      <c r="F79" s="101">
        <f t="shared" si="12"/>
        <v>-26.508106000000002</v>
      </c>
      <c r="H79" s="101">
        <f t="shared" si="13"/>
        <v>-27.015422999999998</v>
      </c>
      <c r="J79" s="6"/>
      <c r="L79" s="6">
        <f>'CL &amp; Data'!L501/1000000000</f>
        <v>0</v>
      </c>
      <c r="N79" s="6">
        <f>'CL &amp; Data'!M501</f>
        <v>0</v>
      </c>
      <c r="P79" s="6">
        <f>'CL &amp; Data'!N501</f>
        <v>0</v>
      </c>
      <c r="R79" s="6">
        <f>'CL &amp; Data'!O501</f>
        <v>0</v>
      </c>
      <c r="T79" s="6">
        <f>'CL &amp; Data'!P501</f>
        <v>0</v>
      </c>
      <c r="W79" s="87">
        <v>30320000000</v>
      </c>
      <c r="X79" s="87">
        <v>12.173026999999999</v>
      </c>
      <c r="Y79" s="87">
        <v>-19.810504999999999</v>
      </c>
      <c r="Z79" s="87">
        <v>-16.838014999999999</v>
      </c>
      <c r="AA79" s="87">
        <v>-14.830342999999999</v>
      </c>
      <c r="AC79" s="87">
        <v>-24.551591999999999</v>
      </c>
      <c r="AD79" s="87">
        <f t="shared" si="7"/>
        <v>-36.724618999999997</v>
      </c>
      <c r="AE79" s="87">
        <v>-13.747043</v>
      </c>
      <c r="AF79" s="87">
        <f t="shared" si="8"/>
        <v>-25.920069999999999</v>
      </c>
      <c r="AG79" s="87">
        <v>-15.922038000000001</v>
      </c>
      <c r="AH79" s="3">
        <f t="shared" si="9"/>
        <v>-28.095064999999998</v>
      </c>
    </row>
    <row r="80" spans="2:34" x14ac:dyDescent="0.25">
      <c r="B80" s="101">
        <f t="shared" si="10"/>
        <v>30</v>
      </c>
      <c r="D80" s="101">
        <f t="shared" si="11"/>
        <v>-32.155445999999998</v>
      </c>
      <c r="F80" s="101">
        <f t="shared" si="12"/>
        <v>-26.724018999999998</v>
      </c>
      <c r="H80" s="101">
        <f t="shared" si="13"/>
        <v>-27.245249000000001</v>
      </c>
      <c r="J80" s="6"/>
      <c r="L80" s="6">
        <f>'CL &amp; Data'!L502/1000000000</f>
        <v>0</v>
      </c>
      <c r="N80" s="6">
        <f>'CL &amp; Data'!M502</f>
        <v>0</v>
      </c>
      <c r="P80" s="6">
        <f>'CL &amp; Data'!N502</f>
        <v>0</v>
      </c>
      <c r="R80" s="6">
        <f>'CL &amp; Data'!O502</f>
        <v>0</v>
      </c>
      <c r="T80" s="6">
        <f>'CL &amp; Data'!P502</f>
        <v>0</v>
      </c>
      <c r="W80" s="87">
        <v>30480000000</v>
      </c>
      <c r="X80" s="87">
        <v>12.102865</v>
      </c>
      <c r="Y80" s="87">
        <v>-20.006186</v>
      </c>
      <c r="Z80" s="87">
        <v>-17.989865999999999</v>
      </c>
      <c r="AA80" s="87">
        <v>-15.063053</v>
      </c>
      <c r="AC80" s="87">
        <v>-28.070288000000001</v>
      </c>
      <c r="AD80" s="87">
        <f t="shared" si="7"/>
        <v>-40.173152999999999</v>
      </c>
      <c r="AE80" s="87">
        <v>-14.039092</v>
      </c>
      <c r="AF80" s="87">
        <f t="shared" si="8"/>
        <v>-26.141956999999998</v>
      </c>
      <c r="AG80" s="87">
        <v>-16.699594000000001</v>
      </c>
      <c r="AH80" s="3">
        <f t="shared" si="9"/>
        <v>-28.802458999999999</v>
      </c>
    </row>
    <row r="81" spans="2:34" x14ac:dyDescent="0.25">
      <c r="B81" s="101">
        <f t="shared" si="10"/>
        <v>30.16</v>
      </c>
      <c r="D81" s="101">
        <f t="shared" si="11"/>
        <v>-31.950774000000003</v>
      </c>
      <c r="F81" s="101">
        <f t="shared" si="12"/>
        <v>-27.031404000000002</v>
      </c>
      <c r="H81" s="101">
        <f t="shared" si="13"/>
        <v>-27.931882999999999</v>
      </c>
      <c r="J81" s="6"/>
      <c r="L81" s="6">
        <f>'CL &amp; Data'!L503/1000000000</f>
        <v>0</v>
      </c>
      <c r="N81" s="6">
        <f>'CL &amp; Data'!M503</f>
        <v>0</v>
      </c>
      <c r="P81" s="6">
        <f>'CL &amp; Data'!N503</f>
        <v>0</v>
      </c>
      <c r="R81" s="6">
        <f>'CL &amp; Data'!O503</f>
        <v>0</v>
      </c>
      <c r="T81" s="6">
        <f>'CL &amp; Data'!P503</f>
        <v>0</v>
      </c>
      <c r="W81" s="87">
        <v>30640000000</v>
      </c>
      <c r="X81" s="87">
        <v>12.034245</v>
      </c>
      <c r="Y81" s="87">
        <v>-19.802629</v>
      </c>
      <c r="Z81" s="87">
        <v>-18.435449999999999</v>
      </c>
      <c r="AA81" s="87">
        <v>-15.545633</v>
      </c>
      <c r="AC81" s="87">
        <v>-38.23357</v>
      </c>
      <c r="AD81" s="87">
        <f t="shared" si="7"/>
        <v>-50.267814999999999</v>
      </c>
      <c r="AE81" s="87">
        <v>-14.574814</v>
      </c>
      <c r="AF81" s="87">
        <f t="shared" si="8"/>
        <v>-26.609059000000002</v>
      </c>
      <c r="AG81" s="87">
        <v>-17.781348999999999</v>
      </c>
      <c r="AH81" s="3">
        <f t="shared" si="9"/>
        <v>-29.815593999999997</v>
      </c>
    </row>
    <row r="82" spans="2:34" x14ac:dyDescent="0.25">
      <c r="B82" s="101">
        <f t="shared" si="10"/>
        <v>30.32</v>
      </c>
      <c r="D82" s="101">
        <f t="shared" si="11"/>
        <v>-31.983531999999997</v>
      </c>
      <c r="F82" s="101">
        <f t="shared" si="12"/>
        <v>-27.003369999999997</v>
      </c>
      <c r="H82" s="101">
        <f t="shared" si="13"/>
        <v>-29.011041999999996</v>
      </c>
      <c r="J82" s="6"/>
      <c r="L82" s="6">
        <f>'CL &amp; Data'!L504/1000000000</f>
        <v>0</v>
      </c>
      <c r="N82" s="6">
        <f>'CL &amp; Data'!M504</f>
        <v>0</v>
      </c>
      <c r="P82" s="6">
        <f>'CL &amp; Data'!N504</f>
        <v>0</v>
      </c>
      <c r="R82" s="6">
        <f>'CL &amp; Data'!O504</f>
        <v>0</v>
      </c>
      <c r="T82" s="6">
        <f>'CL &amp; Data'!P504</f>
        <v>0</v>
      </c>
      <c r="W82" s="87">
        <v>30800000000</v>
      </c>
      <c r="X82" s="87">
        <v>11.983794</v>
      </c>
      <c r="Y82" s="87">
        <v>-18.901716</v>
      </c>
      <c r="Z82" s="87">
        <v>-18.709731999999999</v>
      </c>
      <c r="AA82" s="87">
        <v>-15.921067000000001</v>
      </c>
      <c r="AC82" s="87">
        <v>-34.275588999999997</v>
      </c>
      <c r="AD82" s="87">
        <f t="shared" si="7"/>
        <v>-46.259383</v>
      </c>
      <c r="AE82" s="87">
        <v>-14.917787000000001</v>
      </c>
      <c r="AF82" s="87">
        <f t="shared" si="8"/>
        <v>-26.901581</v>
      </c>
      <c r="AG82" s="87">
        <v>-18.867823000000001</v>
      </c>
      <c r="AH82" s="3">
        <f t="shared" si="9"/>
        <v>-30.851617000000001</v>
      </c>
    </row>
    <row r="83" spans="2:34" x14ac:dyDescent="0.25">
      <c r="B83" s="101">
        <f t="shared" si="10"/>
        <v>30.48</v>
      </c>
      <c r="D83" s="101">
        <f t="shared" si="11"/>
        <v>-32.109051000000001</v>
      </c>
      <c r="F83" s="101">
        <f t="shared" si="12"/>
        <v>-27.165917999999998</v>
      </c>
      <c r="H83" s="101">
        <f t="shared" si="13"/>
        <v>-30.092731000000001</v>
      </c>
      <c r="J83" s="6"/>
      <c r="L83" s="6">
        <f>'CL &amp; Data'!L505/1000000000</f>
        <v>0</v>
      </c>
      <c r="N83" s="6">
        <f>'CL &amp; Data'!M505</f>
        <v>0</v>
      </c>
      <c r="P83" s="6">
        <f>'CL &amp; Data'!N505</f>
        <v>0</v>
      </c>
      <c r="R83" s="6">
        <f>'CL &amp; Data'!O505</f>
        <v>0</v>
      </c>
      <c r="T83" s="6">
        <f>'CL &amp; Data'!P505</f>
        <v>0</v>
      </c>
      <c r="W83" s="87">
        <v>30960000000</v>
      </c>
      <c r="X83" s="87">
        <v>11.912169</v>
      </c>
      <c r="Y83" s="87">
        <v>-17.638083000000002</v>
      </c>
      <c r="Z83" s="87">
        <v>-19.386586999999999</v>
      </c>
      <c r="AA83" s="87">
        <v>-16.029757</v>
      </c>
      <c r="AC83" s="87">
        <v>-28.043043000000001</v>
      </c>
      <c r="AD83" s="87">
        <f t="shared" si="7"/>
        <v>-39.955212000000003</v>
      </c>
      <c r="AE83" s="87">
        <v>-14.807487</v>
      </c>
      <c r="AF83" s="87">
        <f t="shared" si="8"/>
        <v>-26.719656000000001</v>
      </c>
      <c r="AG83" s="87">
        <v>-20.130424000000001</v>
      </c>
      <c r="AH83" s="3">
        <f t="shared" si="9"/>
        <v>-32.042593000000004</v>
      </c>
    </row>
    <row r="84" spans="2:34" x14ac:dyDescent="0.25">
      <c r="B84" s="101">
        <f t="shared" si="10"/>
        <v>30.64</v>
      </c>
      <c r="D84" s="101">
        <f t="shared" si="11"/>
        <v>-31.836874000000002</v>
      </c>
      <c r="F84" s="101">
        <f t="shared" si="12"/>
        <v>-27.579878000000001</v>
      </c>
      <c r="H84" s="101">
        <f t="shared" si="13"/>
        <v>-30.469695000000002</v>
      </c>
      <c r="J84" s="6"/>
      <c r="L84" s="6">
        <f>'CL &amp; Data'!L506/1000000000</f>
        <v>0</v>
      </c>
      <c r="N84" s="6">
        <f>'CL &amp; Data'!M506</f>
        <v>0</v>
      </c>
      <c r="P84" s="6">
        <f>'CL &amp; Data'!N506</f>
        <v>0</v>
      </c>
      <c r="R84" s="6">
        <f>'CL &amp; Data'!O506</f>
        <v>0</v>
      </c>
      <c r="T84" s="6">
        <f>'CL &amp; Data'!P506</f>
        <v>0</v>
      </c>
      <c r="W84" s="87">
        <v>31120000000</v>
      </c>
      <c r="X84" s="87">
        <v>11.841352000000001</v>
      </c>
      <c r="Y84" s="87">
        <v>-16.221218</v>
      </c>
      <c r="Z84" s="87">
        <v>-20.037762000000001</v>
      </c>
      <c r="AA84" s="87">
        <v>-15.657693</v>
      </c>
      <c r="AC84" s="87">
        <v>-24.873176999999998</v>
      </c>
      <c r="AD84" s="87">
        <f t="shared" si="7"/>
        <v>-36.714528999999999</v>
      </c>
      <c r="AE84" s="87">
        <v>-14.636509999999999</v>
      </c>
      <c r="AF84" s="87">
        <f t="shared" si="8"/>
        <v>-26.477862000000002</v>
      </c>
      <c r="AG84" s="87">
        <v>-21.129640999999999</v>
      </c>
      <c r="AH84" s="3">
        <f t="shared" si="9"/>
        <v>-32.970993</v>
      </c>
    </row>
    <row r="85" spans="2:34" x14ac:dyDescent="0.25">
      <c r="B85" s="101">
        <f t="shared" si="10"/>
        <v>30.8</v>
      </c>
      <c r="D85" s="101">
        <f t="shared" si="11"/>
        <v>-30.88551</v>
      </c>
      <c r="F85" s="101">
        <f t="shared" si="12"/>
        <v>-27.904861</v>
      </c>
      <c r="H85" s="101">
        <f t="shared" si="13"/>
        <v>-30.693525999999999</v>
      </c>
      <c r="J85" s="6"/>
      <c r="L85" s="6">
        <f>'CL &amp; Data'!L507/1000000000</f>
        <v>0</v>
      </c>
      <c r="N85" s="6">
        <f>'CL &amp; Data'!M507</f>
        <v>0</v>
      </c>
      <c r="P85" s="6">
        <f>'CL &amp; Data'!N507</f>
        <v>0</v>
      </c>
      <c r="R85" s="6">
        <f>'CL &amp; Data'!O507</f>
        <v>0</v>
      </c>
      <c r="T85" s="6">
        <f>'CL &amp; Data'!P507</f>
        <v>0</v>
      </c>
      <c r="W85" s="87">
        <v>31280000000</v>
      </c>
      <c r="X85" s="87">
        <v>11.764360999999999</v>
      </c>
      <c r="Y85" s="87">
        <v>-15.466272</v>
      </c>
      <c r="Z85" s="87">
        <v>-20.539593</v>
      </c>
      <c r="AA85" s="87">
        <v>-15.148593</v>
      </c>
      <c r="AC85" s="87">
        <v>-22.891812999999999</v>
      </c>
      <c r="AD85" s="87">
        <f t="shared" si="7"/>
        <v>-34.656174</v>
      </c>
      <c r="AE85" s="87">
        <v>-14.704666</v>
      </c>
      <c r="AF85" s="87">
        <f t="shared" si="8"/>
        <v>-26.469026999999997</v>
      </c>
      <c r="AG85" s="87">
        <v>-21.738368999999999</v>
      </c>
      <c r="AH85" s="3">
        <f t="shared" si="9"/>
        <v>-33.50273</v>
      </c>
    </row>
    <row r="86" spans="2:34" x14ac:dyDescent="0.25">
      <c r="B86" s="101">
        <f t="shared" si="10"/>
        <v>30.96</v>
      </c>
      <c r="D86" s="101">
        <f t="shared" si="11"/>
        <v>-29.550252</v>
      </c>
      <c r="F86" s="101">
        <f t="shared" si="12"/>
        <v>-27.941926000000002</v>
      </c>
      <c r="H86" s="101">
        <f t="shared" si="13"/>
        <v>-31.298755999999997</v>
      </c>
      <c r="J86" s="6"/>
      <c r="L86" s="6">
        <f>'CL &amp; Data'!L508/1000000000</f>
        <v>0</v>
      </c>
      <c r="N86" s="6">
        <f>'CL &amp; Data'!M508</f>
        <v>0</v>
      </c>
      <c r="P86" s="6">
        <f>'CL &amp; Data'!N508</f>
        <v>0</v>
      </c>
      <c r="R86" s="6">
        <f>'CL &amp; Data'!O508</f>
        <v>0</v>
      </c>
      <c r="T86" s="6">
        <f>'CL &amp; Data'!P508</f>
        <v>0</v>
      </c>
      <c r="W86" s="87">
        <v>31440000000</v>
      </c>
      <c r="X86" s="87">
        <v>11.738986000000001</v>
      </c>
      <c r="Y86" s="87">
        <v>-15.108339000000001</v>
      </c>
      <c r="Z86" s="87">
        <v>-20.418977999999999</v>
      </c>
      <c r="AA86" s="87">
        <v>-14.771926000000001</v>
      </c>
      <c r="AC86" s="87">
        <v>-21.493500000000001</v>
      </c>
      <c r="AD86" s="87">
        <f t="shared" si="7"/>
        <v>-33.232486000000002</v>
      </c>
      <c r="AE86" s="87">
        <v>-14.798788999999999</v>
      </c>
      <c r="AF86" s="87">
        <f t="shared" si="8"/>
        <v>-26.537775</v>
      </c>
      <c r="AG86" s="87">
        <v>-21.355795000000001</v>
      </c>
      <c r="AH86" s="3">
        <f t="shared" si="9"/>
        <v>-33.094780999999998</v>
      </c>
    </row>
    <row r="87" spans="2:34" x14ac:dyDescent="0.25">
      <c r="B87" s="101">
        <f t="shared" si="10"/>
        <v>31.12</v>
      </c>
      <c r="D87" s="101">
        <f t="shared" si="11"/>
        <v>-28.062570000000001</v>
      </c>
      <c r="F87" s="101">
        <f t="shared" si="12"/>
        <v>-27.499045000000002</v>
      </c>
      <c r="H87" s="101">
        <f t="shared" si="13"/>
        <v>-31.879114000000001</v>
      </c>
      <c r="J87" s="6"/>
      <c r="L87" s="6">
        <f>'CL &amp; Data'!L509/1000000000</f>
        <v>0</v>
      </c>
      <c r="N87" s="6">
        <f>'CL &amp; Data'!M509</f>
        <v>0</v>
      </c>
      <c r="P87" s="6">
        <f>'CL &amp; Data'!N509</f>
        <v>0</v>
      </c>
      <c r="R87" s="6">
        <f>'CL &amp; Data'!O509</f>
        <v>0</v>
      </c>
      <c r="T87" s="6">
        <f>'CL &amp; Data'!P509</f>
        <v>0</v>
      </c>
      <c r="W87" s="87">
        <v>31600000000</v>
      </c>
      <c r="X87" s="87">
        <v>11.729803</v>
      </c>
      <c r="Y87" s="87">
        <v>-15.215131</v>
      </c>
      <c r="Z87" s="87">
        <v>-19.622515</v>
      </c>
      <c r="AA87" s="87">
        <v>-14.972099999999999</v>
      </c>
      <c r="AC87" s="87">
        <v>-21.390923999999998</v>
      </c>
      <c r="AD87" s="87">
        <f t="shared" si="7"/>
        <v>-33.120727000000002</v>
      </c>
      <c r="AE87" s="87">
        <v>-15.048050999999999</v>
      </c>
      <c r="AF87" s="87">
        <f t="shared" si="8"/>
        <v>-26.777853999999998</v>
      </c>
      <c r="AG87" s="87">
        <v>-20.564706999999999</v>
      </c>
      <c r="AH87" s="3">
        <f t="shared" si="9"/>
        <v>-32.294510000000002</v>
      </c>
    </row>
    <row r="88" spans="2:34" x14ac:dyDescent="0.25">
      <c r="B88" s="101">
        <f t="shared" si="10"/>
        <v>31.28</v>
      </c>
      <c r="D88" s="101">
        <f t="shared" si="11"/>
        <v>-27.230632999999997</v>
      </c>
      <c r="F88" s="101">
        <f t="shared" si="12"/>
        <v>-26.912953999999999</v>
      </c>
      <c r="H88" s="101">
        <f t="shared" si="13"/>
        <v>-32.303953999999997</v>
      </c>
      <c r="J88" s="6"/>
      <c r="L88" s="6">
        <f>'CL &amp; Data'!L510/1000000000</f>
        <v>0</v>
      </c>
      <c r="N88" s="6">
        <f>'CL &amp; Data'!M510</f>
        <v>0</v>
      </c>
      <c r="P88" s="6">
        <f>'CL &amp; Data'!N510</f>
        <v>0</v>
      </c>
      <c r="R88" s="6">
        <f>'CL &amp; Data'!O510</f>
        <v>0</v>
      </c>
      <c r="T88" s="6">
        <f>'CL &amp; Data'!P510</f>
        <v>0</v>
      </c>
      <c r="W88" s="87">
        <v>31760000000</v>
      </c>
      <c r="X88" s="87">
        <v>11.701226999999999</v>
      </c>
      <c r="Y88" s="87">
        <v>-15.832777999999999</v>
      </c>
      <c r="Z88" s="87">
        <v>-18.751878999999999</v>
      </c>
      <c r="AA88" s="87">
        <v>-15.583512000000001</v>
      </c>
      <c r="AC88" s="87">
        <v>-22.72587</v>
      </c>
      <c r="AD88" s="87">
        <f t="shared" si="7"/>
        <v>-34.427097000000003</v>
      </c>
      <c r="AE88" s="87">
        <v>-15.457504</v>
      </c>
      <c r="AF88" s="87">
        <f t="shared" si="8"/>
        <v>-27.158731</v>
      </c>
      <c r="AG88" s="87">
        <v>-20.428325999999998</v>
      </c>
      <c r="AH88" s="3">
        <f t="shared" si="9"/>
        <v>-32.129553000000001</v>
      </c>
    </row>
    <row r="89" spans="2:34" x14ac:dyDescent="0.25">
      <c r="B89" s="101">
        <f t="shared" si="10"/>
        <v>31.44</v>
      </c>
      <c r="D89" s="101">
        <f t="shared" si="11"/>
        <v>-26.847325000000001</v>
      </c>
      <c r="F89" s="101">
        <f t="shared" si="12"/>
        <v>-26.510912000000001</v>
      </c>
      <c r="H89" s="101">
        <f t="shared" si="13"/>
        <v>-32.157964</v>
      </c>
      <c r="J89" s="6"/>
      <c r="L89" s="6">
        <f>'CL &amp; Data'!L511/1000000000</f>
        <v>0</v>
      </c>
      <c r="N89" s="6">
        <f>'CL &amp; Data'!M511</f>
        <v>0</v>
      </c>
      <c r="P89" s="6">
        <f>'CL &amp; Data'!N511</f>
        <v>0</v>
      </c>
      <c r="R89" s="6">
        <f>'CL &amp; Data'!O511</f>
        <v>0</v>
      </c>
      <c r="T89" s="6">
        <f>'CL &amp; Data'!P511</f>
        <v>0</v>
      </c>
      <c r="W89" s="87">
        <v>31920000000</v>
      </c>
      <c r="X89" s="87">
        <v>11.702144000000001</v>
      </c>
      <c r="Y89" s="87">
        <v>-16.082747999999999</v>
      </c>
      <c r="Z89" s="87">
        <v>-17.993901999999999</v>
      </c>
      <c r="AA89" s="87">
        <v>-16.047225999999998</v>
      </c>
      <c r="AC89" s="87">
        <v>-24.474015999999999</v>
      </c>
      <c r="AD89" s="87">
        <f t="shared" si="7"/>
        <v>-36.176159999999996</v>
      </c>
      <c r="AE89" s="87">
        <v>-15.785389</v>
      </c>
      <c r="AF89" s="87">
        <f t="shared" si="8"/>
        <v>-27.487532999999999</v>
      </c>
      <c r="AG89" s="87">
        <v>-20.542953000000001</v>
      </c>
      <c r="AH89" s="3">
        <f t="shared" si="9"/>
        <v>-32.245097000000001</v>
      </c>
    </row>
    <row r="90" spans="2:34" x14ac:dyDescent="0.25">
      <c r="B90" s="101">
        <f t="shared" si="10"/>
        <v>31.6</v>
      </c>
      <c r="D90" s="101">
        <f t="shared" si="11"/>
        <v>-26.944934</v>
      </c>
      <c r="F90" s="101">
        <f t="shared" si="12"/>
        <v>-26.701903000000001</v>
      </c>
      <c r="H90" s="101">
        <f t="shared" si="13"/>
        <v>-31.352318</v>
      </c>
      <c r="J90" s="6"/>
      <c r="L90" s="6">
        <f>'CL &amp; Data'!L512/1000000000</f>
        <v>0</v>
      </c>
      <c r="N90" s="6">
        <f>'CL &amp; Data'!M512</f>
        <v>0</v>
      </c>
      <c r="P90" s="6">
        <f>'CL &amp; Data'!N512</f>
        <v>0</v>
      </c>
      <c r="R90" s="6">
        <f>'CL &amp; Data'!O512</f>
        <v>0</v>
      </c>
      <c r="T90" s="6">
        <f>'CL &amp; Data'!P512</f>
        <v>0</v>
      </c>
      <c r="W90" s="87">
        <v>32080000000</v>
      </c>
      <c r="X90" s="87">
        <v>11.710906</v>
      </c>
      <c r="Y90" s="87">
        <v>-16.135300000000001</v>
      </c>
      <c r="Z90" s="87">
        <v>-17.246594999999999</v>
      </c>
      <c r="AA90" s="87">
        <v>-16.234114000000002</v>
      </c>
      <c r="AC90" s="87">
        <v>-26.341588999999999</v>
      </c>
      <c r="AD90" s="87">
        <f t="shared" si="7"/>
        <v>-38.052495</v>
      </c>
      <c r="AE90" s="87">
        <v>-15.837645999999999</v>
      </c>
      <c r="AF90" s="87">
        <f t="shared" si="8"/>
        <v>-27.548552000000001</v>
      </c>
      <c r="AG90" s="87">
        <v>-20.636766000000001</v>
      </c>
      <c r="AH90" s="3">
        <f t="shared" si="9"/>
        <v>-32.347672000000003</v>
      </c>
    </row>
    <row r="91" spans="2:34" x14ac:dyDescent="0.25">
      <c r="B91" s="101">
        <f t="shared" si="10"/>
        <v>31.76</v>
      </c>
      <c r="D91" s="101">
        <f t="shared" si="11"/>
        <v>-27.534005000000001</v>
      </c>
      <c r="F91" s="101">
        <f t="shared" si="12"/>
        <v>-27.284739000000002</v>
      </c>
      <c r="H91" s="101">
        <f t="shared" si="13"/>
        <v>-30.453105999999998</v>
      </c>
      <c r="J91" s="6"/>
      <c r="L91" s="6">
        <f>'CL &amp; Data'!L513/1000000000</f>
        <v>0</v>
      </c>
      <c r="N91" s="6">
        <f>'CL &amp; Data'!M513</f>
        <v>0</v>
      </c>
      <c r="P91" s="6">
        <f>'CL &amp; Data'!N513</f>
        <v>0</v>
      </c>
      <c r="R91" s="6">
        <f>'CL &amp; Data'!O513</f>
        <v>0</v>
      </c>
      <c r="T91" s="6">
        <f>'CL &amp; Data'!P513</f>
        <v>0</v>
      </c>
      <c r="W91" s="87">
        <v>32240000000</v>
      </c>
      <c r="X91" s="87">
        <v>11.676664000000001</v>
      </c>
      <c r="Y91" s="87">
        <v>-15.604269</v>
      </c>
      <c r="Z91" s="87">
        <v>-16.544972999999999</v>
      </c>
      <c r="AA91" s="87">
        <v>-16.280460000000001</v>
      </c>
      <c r="AC91" s="87">
        <v>-27.657382999999999</v>
      </c>
      <c r="AD91" s="87">
        <f t="shared" si="7"/>
        <v>-39.334046999999998</v>
      </c>
      <c r="AE91" s="87">
        <v>-15.981099</v>
      </c>
      <c r="AF91" s="87">
        <f t="shared" si="8"/>
        <v>-27.657763000000003</v>
      </c>
      <c r="AG91" s="87">
        <v>-20.449392</v>
      </c>
      <c r="AH91" s="3">
        <f t="shared" si="9"/>
        <v>-32.126055999999998</v>
      </c>
    </row>
    <row r="92" spans="2:34" x14ac:dyDescent="0.25">
      <c r="B92" s="101">
        <f t="shared" si="10"/>
        <v>31.92</v>
      </c>
      <c r="D92" s="101">
        <f t="shared" si="11"/>
        <v>-27.784891999999999</v>
      </c>
      <c r="F92" s="101">
        <f t="shared" si="12"/>
        <v>-27.749369999999999</v>
      </c>
      <c r="H92" s="101">
        <f t="shared" si="13"/>
        <v>-29.696045999999999</v>
      </c>
      <c r="J92" s="6"/>
      <c r="L92" s="6">
        <f>'CL &amp; Data'!L514/1000000000</f>
        <v>0</v>
      </c>
      <c r="N92" s="6">
        <f>'CL &amp; Data'!M514</f>
        <v>0</v>
      </c>
      <c r="P92" s="6">
        <f>'CL &amp; Data'!N514</f>
        <v>0</v>
      </c>
      <c r="R92" s="6">
        <f>'CL &amp; Data'!O514</f>
        <v>0</v>
      </c>
      <c r="T92" s="6">
        <f>'CL &amp; Data'!P514</f>
        <v>0</v>
      </c>
      <c r="W92" s="87">
        <v>32400000000</v>
      </c>
      <c r="X92" s="87">
        <v>11.697575000000001</v>
      </c>
      <c r="Y92" s="87">
        <v>-14.778077</v>
      </c>
      <c r="Z92" s="87">
        <v>-15.929688000000001</v>
      </c>
      <c r="AA92" s="87">
        <v>-15.868439</v>
      </c>
      <c r="AC92" s="87">
        <v>-26.810558</v>
      </c>
      <c r="AD92" s="87">
        <f t="shared" si="7"/>
        <v>-38.508133000000001</v>
      </c>
      <c r="AE92" s="87">
        <v>-15.978035999999999</v>
      </c>
      <c r="AF92" s="87">
        <f t="shared" si="8"/>
        <v>-27.675611</v>
      </c>
      <c r="AG92" s="87">
        <v>-19.912989</v>
      </c>
      <c r="AH92" s="3">
        <f t="shared" si="9"/>
        <v>-31.610564</v>
      </c>
    </row>
    <row r="93" spans="2:34" x14ac:dyDescent="0.25">
      <c r="B93" s="101">
        <f t="shared" si="10"/>
        <v>32.08</v>
      </c>
      <c r="D93" s="101">
        <f t="shared" si="11"/>
        <v>-27.846206000000002</v>
      </c>
      <c r="F93" s="101">
        <f t="shared" si="12"/>
        <v>-27.94502</v>
      </c>
      <c r="H93" s="101">
        <f t="shared" si="13"/>
        <v>-28.957501000000001</v>
      </c>
      <c r="J93" s="6"/>
      <c r="L93" s="6">
        <f>'CL &amp; Data'!L515/1000000000</f>
        <v>0</v>
      </c>
      <c r="N93" s="6">
        <f>'CL &amp; Data'!M515</f>
        <v>0</v>
      </c>
      <c r="P93" s="6">
        <f>'CL &amp; Data'!N515</f>
        <v>0</v>
      </c>
      <c r="R93" s="6">
        <f>'CL &amp; Data'!O515</f>
        <v>0</v>
      </c>
      <c r="T93" s="6">
        <f>'CL &amp; Data'!P515</f>
        <v>0</v>
      </c>
      <c r="W93" s="87">
        <v>32560000000</v>
      </c>
      <c r="X93" s="87">
        <v>11.686419000000001</v>
      </c>
      <c r="Y93" s="87">
        <v>-13.696999999999999</v>
      </c>
      <c r="Z93" s="87">
        <v>-15.711505000000001</v>
      </c>
      <c r="AA93" s="87">
        <v>-15.095739999999999</v>
      </c>
      <c r="AC93" s="87">
        <v>-23.862117999999999</v>
      </c>
      <c r="AD93" s="87">
        <f t="shared" si="7"/>
        <v>-35.548536999999996</v>
      </c>
      <c r="AE93" s="87">
        <v>-15.933223</v>
      </c>
      <c r="AF93" s="87">
        <f t="shared" si="8"/>
        <v>-27.619641999999999</v>
      </c>
      <c r="AG93" s="87">
        <v>-19.242336000000002</v>
      </c>
      <c r="AH93" s="3">
        <f t="shared" si="9"/>
        <v>-30.928755000000002</v>
      </c>
    </row>
    <row r="94" spans="2:34" x14ac:dyDescent="0.25">
      <c r="B94" s="101">
        <f t="shared" si="10"/>
        <v>32.24</v>
      </c>
      <c r="D94" s="101">
        <f t="shared" si="11"/>
        <v>-27.280933000000001</v>
      </c>
      <c r="F94" s="101">
        <f t="shared" si="12"/>
        <v>-27.957124</v>
      </c>
      <c r="H94" s="101">
        <f t="shared" si="13"/>
        <v>-28.221637000000001</v>
      </c>
      <c r="J94" s="6"/>
      <c r="L94" s="6">
        <f>'CL &amp; Data'!L516/1000000000</f>
        <v>0</v>
      </c>
      <c r="N94" s="6">
        <f>'CL &amp; Data'!M516</f>
        <v>0</v>
      </c>
      <c r="P94" s="6">
        <f>'CL &amp; Data'!N516</f>
        <v>0</v>
      </c>
      <c r="R94" s="6">
        <f>'CL &amp; Data'!O516</f>
        <v>0</v>
      </c>
      <c r="T94" s="6">
        <f>'CL &amp; Data'!P516</f>
        <v>0</v>
      </c>
      <c r="W94" s="87">
        <v>32720000000</v>
      </c>
      <c r="X94" s="87">
        <v>11.664256</v>
      </c>
      <c r="Y94" s="87">
        <v>-12.742989</v>
      </c>
      <c r="Z94" s="87">
        <v>-15.775175000000001</v>
      </c>
      <c r="AA94" s="87">
        <v>-14.372771</v>
      </c>
      <c r="AC94" s="87">
        <v>-21.042704000000001</v>
      </c>
      <c r="AD94" s="87">
        <f t="shared" si="7"/>
        <v>-32.706960000000002</v>
      </c>
      <c r="AE94" s="87">
        <v>-16.054461</v>
      </c>
      <c r="AF94" s="87">
        <f t="shared" si="8"/>
        <v>-27.718716999999998</v>
      </c>
      <c r="AG94" s="87">
        <v>-18.385963</v>
      </c>
      <c r="AH94" s="3">
        <f t="shared" si="9"/>
        <v>-30.050218999999998</v>
      </c>
    </row>
    <row r="95" spans="2:34" x14ac:dyDescent="0.25">
      <c r="B95" s="101">
        <f t="shared" si="10"/>
        <v>32.4</v>
      </c>
      <c r="D95" s="101">
        <f t="shared" si="11"/>
        <v>-26.475652</v>
      </c>
      <c r="F95" s="101">
        <f t="shared" si="12"/>
        <v>-27.566014000000003</v>
      </c>
      <c r="H95" s="101">
        <f t="shared" si="13"/>
        <v>-27.627262999999999</v>
      </c>
      <c r="J95" s="6"/>
      <c r="L95" s="6">
        <f>'CL &amp; Data'!L517/1000000000</f>
        <v>0</v>
      </c>
      <c r="N95" s="6">
        <f>'CL &amp; Data'!M517</f>
        <v>0</v>
      </c>
      <c r="P95" s="6">
        <f>'CL &amp; Data'!N517</f>
        <v>0</v>
      </c>
      <c r="R95" s="6">
        <f>'CL &amp; Data'!O517</f>
        <v>0</v>
      </c>
      <c r="T95" s="6">
        <f>'CL &amp; Data'!P517</f>
        <v>0</v>
      </c>
      <c r="W95" s="87">
        <v>32880000000</v>
      </c>
      <c r="X95" s="87">
        <v>11.674154</v>
      </c>
      <c r="Y95" s="87">
        <v>-12.738958999999999</v>
      </c>
      <c r="Z95" s="87">
        <v>-15.823259</v>
      </c>
      <c r="AA95" s="87">
        <v>-14.393212</v>
      </c>
      <c r="AC95" s="87">
        <v>-19.105124</v>
      </c>
      <c r="AD95" s="87">
        <f t="shared" si="7"/>
        <v>-30.779277999999998</v>
      </c>
      <c r="AE95" s="87">
        <v>-15.964254</v>
      </c>
      <c r="AF95" s="87">
        <f t="shared" si="8"/>
        <v>-27.638407999999998</v>
      </c>
      <c r="AG95" s="87">
        <v>-17.799786000000001</v>
      </c>
      <c r="AH95" s="3">
        <f t="shared" si="9"/>
        <v>-29.473939999999999</v>
      </c>
    </row>
    <row r="96" spans="2:34" x14ac:dyDescent="0.25">
      <c r="B96" s="101">
        <f t="shared" si="10"/>
        <v>32.56</v>
      </c>
      <c r="D96" s="101">
        <f t="shared" si="11"/>
        <v>-25.383419</v>
      </c>
      <c r="F96" s="101">
        <f t="shared" si="12"/>
        <v>-26.782159</v>
      </c>
      <c r="H96" s="101">
        <f t="shared" si="13"/>
        <v>-27.397924000000003</v>
      </c>
      <c r="J96" s="6"/>
      <c r="L96" s="6">
        <f>'CL &amp; Data'!L518/1000000000</f>
        <v>0</v>
      </c>
      <c r="N96" s="6">
        <f>'CL &amp; Data'!M518</f>
        <v>0</v>
      </c>
      <c r="P96" s="6">
        <f>'CL &amp; Data'!N518</f>
        <v>0</v>
      </c>
      <c r="R96" s="6">
        <f>'CL &amp; Data'!O518</f>
        <v>0</v>
      </c>
      <c r="T96" s="6">
        <f>'CL &amp; Data'!P518</f>
        <v>0</v>
      </c>
      <c r="W96" s="87">
        <v>33040000000</v>
      </c>
      <c r="X96" s="87">
        <v>11.627552</v>
      </c>
      <c r="Y96" s="87">
        <v>-13.066682</v>
      </c>
      <c r="Z96" s="87">
        <v>-15.618646</v>
      </c>
      <c r="AA96" s="87">
        <v>-15.385583</v>
      </c>
      <c r="AC96" s="87">
        <v>-17.382303</v>
      </c>
      <c r="AD96" s="87">
        <f t="shared" si="7"/>
        <v>-29.009855000000002</v>
      </c>
      <c r="AE96" s="87">
        <v>-15.450202000000001</v>
      </c>
      <c r="AF96" s="87">
        <f t="shared" si="8"/>
        <v>-27.077753999999999</v>
      </c>
      <c r="AG96" s="87">
        <v>-17.976185000000001</v>
      </c>
      <c r="AH96" s="3">
        <f t="shared" si="9"/>
        <v>-29.603737000000002</v>
      </c>
    </row>
    <row r="97" spans="2:34" x14ac:dyDescent="0.25">
      <c r="B97" s="101">
        <f t="shared" si="10"/>
        <v>32.72</v>
      </c>
      <c r="D97" s="101">
        <f t="shared" si="11"/>
        <v>-24.407245</v>
      </c>
      <c r="F97" s="101">
        <f t="shared" si="12"/>
        <v>-26.037027000000002</v>
      </c>
      <c r="H97" s="101">
        <f t="shared" si="13"/>
        <v>-27.439430999999999</v>
      </c>
      <c r="J97" s="6"/>
      <c r="L97" s="6">
        <f>'CL &amp; Data'!L519/1000000000</f>
        <v>0</v>
      </c>
      <c r="N97" s="6">
        <f>'CL &amp; Data'!M519</f>
        <v>0</v>
      </c>
      <c r="P97" s="6">
        <f>'CL &amp; Data'!N519</f>
        <v>0</v>
      </c>
      <c r="R97" s="6">
        <f>'CL &amp; Data'!O519</f>
        <v>0</v>
      </c>
      <c r="T97" s="6">
        <f>'CL &amp; Data'!P519</f>
        <v>0</v>
      </c>
      <c r="W97" s="87">
        <v>33200000000</v>
      </c>
      <c r="X97" s="87">
        <v>11.623127</v>
      </c>
      <c r="Y97" s="87">
        <v>-13.936465</v>
      </c>
      <c r="Z97" s="87">
        <v>-15.540858</v>
      </c>
      <c r="AA97" s="87">
        <v>-17.014596999999998</v>
      </c>
      <c r="AC97" s="87">
        <v>-16.312888999999998</v>
      </c>
      <c r="AD97" s="87">
        <f t="shared" si="7"/>
        <v>-27.936015999999999</v>
      </c>
      <c r="AE97" s="87">
        <v>-14.682114</v>
      </c>
      <c r="AF97" s="87">
        <f t="shared" si="8"/>
        <v>-26.305241000000002</v>
      </c>
      <c r="AG97" s="87">
        <v>-18.298812999999999</v>
      </c>
      <c r="AH97" s="3">
        <f t="shared" si="9"/>
        <v>-29.921939999999999</v>
      </c>
    </row>
    <row r="98" spans="2:34" x14ac:dyDescent="0.25">
      <c r="B98" s="101">
        <f t="shared" si="10"/>
        <v>32.880000000000003</v>
      </c>
      <c r="D98" s="101">
        <f t="shared" si="11"/>
        <v>-24.413112999999999</v>
      </c>
      <c r="F98" s="101">
        <f t="shared" si="12"/>
        <v>-26.067366</v>
      </c>
      <c r="H98" s="101">
        <f t="shared" si="13"/>
        <v>-27.497413000000002</v>
      </c>
      <c r="J98" s="6"/>
      <c r="L98" s="6">
        <f>'CL &amp; Data'!L520/1000000000</f>
        <v>0</v>
      </c>
      <c r="N98" s="6">
        <f>'CL &amp; Data'!M520</f>
        <v>0</v>
      </c>
      <c r="P98" s="6">
        <f>'CL &amp; Data'!N520</f>
        <v>0</v>
      </c>
      <c r="R98" s="6">
        <f>'CL &amp; Data'!O520</f>
        <v>0</v>
      </c>
      <c r="T98" s="6">
        <f>'CL &amp; Data'!P520</f>
        <v>0</v>
      </c>
      <c r="W98" s="87">
        <v>33360000000</v>
      </c>
      <c r="X98" s="87">
        <v>11.622389999999999</v>
      </c>
      <c r="Y98" s="87">
        <v>-14.431837</v>
      </c>
      <c r="Z98" s="87">
        <v>-15.484669</v>
      </c>
      <c r="AA98" s="87">
        <v>-18.310934</v>
      </c>
      <c r="AC98" s="87">
        <v>-15.368641999999999</v>
      </c>
      <c r="AD98" s="87">
        <f t="shared" si="7"/>
        <v>-26.991031999999997</v>
      </c>
      <c r="AE98" s="87">
        <v>-13.917676999999999</v>
      </c>
      <c r="AF98" s="87">
        <f t="shared" si="8"/>
        <v>-25.540067000000001</v>
      </c>
      <c r="AG98" s="87">
        <v>-18.535371999999999</v>
      </c>
      <c r="AH98" s="3">
        <f t="shared" si="9"/>
        <v>-30.157761999999998</v>
      </c>
    </row>
    <row r="99" spans="2:34" x14ac:dyDescent="0.25">
      <c r="B99" s="101">
        <f t="shared" si="10"/>
        <v>33.04</v>
      </c>
      <c r="D99" s="101">
        <f t="shared" si="11"/>
        <v>-24.694234000000002</v>
      </c>
      <c r="F99" s="101">
        <f t="shared" si="12"/>
        <v>-27.013134999999998</v>
      </c>
      <c r="H99" s="101">
        <f t="shared" si="13"/>
        <v>-27.246198</v>
      </c>
      <c r="J99" s="6"/>
      <c r="L99" s="6">
        <f>'CL &amp; Data'!L521/1000000000</f>
        <v>0</v>
      </c>
      <c r="N99" s="6">
        <f>'CL &amp; Data'!M521</f>
        <v>0</v>
      </c>
      <c r="P99" s="6">
        <f>'CL &amp; Data'!N521</f>
        <v>0</v>
      </c>
      <c r="R99" s="6">
        <f>'CL &amp; Data'!O521</f>
        <v>0</v>
      </c>
      <c r="T99" s="6">
        <f>'CL &amp; Data'!P521</f>
        <v>0</v>
      </c>
      <c r="W99" s="87">
        <v>33520000000</v>
      </c>
      <c r="X99" s="87">
        <v>11.559937</v>
      </c>
      <c r="Y99" s="87">
        <v>-14.884038</v>
      </c>
      <c r="Z99" s="87">
        <v>-15.443713000000001</v>
      </c>
      <c r="AA99" s="87">
        <v>-18.297267999999999</v>
      </c>
      <c r="AC99" s="87">
        <v>-15.059253</v>
      </c>
      <c r="AD99" s="87">
        <f t="shared" si="7"/>
        <v>-26.61919</v>
      </c>
      <c r="AE99" s="87">
        <v>-13.465090999999999</v>
      </c>
      <c r="AF99" s="87">
        <f t="shared" si="8"/>
        <v>-25.025027999999999</v>
      </c>
      <c r="AG99" s="87">
        <v>-18.750854</v>
      </c>
      <c r="AH99" s="3">
        <f t="shared" si="9"/>
        <v>-30.310791000000002</v>
      </c>
    </row>
    <row r="100" spans="2:34" x14ac:dyDescent="0.25">
      <c r="B100" s="101">
        <f t="shared" si="10"/>
        <v>33.200000000000003</v>
      </c>
      <c r="D100" s="101">
        <f t="shared" si="11"/>
        <v>-25.559592000000002</v>
      </c>
      <c r="F100" s="101">
        <f t="shared" si="12"/>
        <v>-28.637723999999999</v>
      </c>
      <c r="H100" s="101">
        <f t="shared" si="13"/>
        <v>-27.163985</v>
      </c>
      <c r="J100" s="6"/>
      <c r="L100" s="6">
        <f>'CL &amp; Data'!L522/1000000000</f>
        <v>0</v>
      </c>
      <c r="N100" s="6">
        <f>'CL &amp; Data'!M522</f>
        <v>0</v>
      </c>
      <c r="P100" s="6">
        <f>'CL &amp; Data'!N522</f>
        <v>0</v>
      </c>
      <c r="R100" s="6">
        <f>'CL &amp; Data'!O522</f>
        <v>0</v>
      </c>
      <c r="T100" s="6">
        <f>'CL &amp; Data'!P522</f>
        <v>0</v>
      </c>
      <c r="W100" s="87">
        <v>33680000000</v>
      </c>
      <c r="X100" s="87">
        <v>11.552951</v>
      </c>
      <c r="Y100" s="87">
        <v>-14.36727</v>
      </c>
      <c r="Z100" s="87">
        <v>-15.161709999999999</v>
      </c>
      <c r="AA100" s="87">
        <v>-17.281756999999999</v>
      </c>
      <c r="AC100" s="87">
        <v>-14.710137</v>
      </c>
      <c r="AD100" s="87">
        <f t="shared" si="7"/>
        <v>-26.263088</v>
      </c>
      <c r="AE100" s="87">
        <v>-13.243045</v>
      </c>
      <c r="AF100" s="87">
        <f t="shared" si="8"/>
        <v>-24.795996000000002</v>
      </c>
      <c r="AG100" s="87">
        <v>-18.646957</v>
      </c>
      <c r="AH100" s="3">
        <f t="shared" si="9"/>
        <v>-30.199908000000001</v>
      </c>
    </row>
    <row r="101" spans="2:34" x14ac:dyDescent="0.25">
      <c r="B101" s="101">
        <f t="shared" si="10"/>
        <v>33.36</v>
      </c>
      <c r="D101" s="101">
        <f t="shared" si="11"/>
        <v>-26.054226999999997</v>
      </c>
      <c r="F101" s="101">
        <f t="shared" si="12"/>
        <v>-29.933323999999999</v>
      </c>
      <c r="H101" s="101">
        <f t="shared" si="13"/>
        <v>-27.107059</v>
      </c>
      <c r="J101" s="6"/>
      <c r="L101" s="6">
        <f>'CL &amp; Data'!L523/1000000000</f>
        <v>0</v>
      </c>
      <c r="N101" s="6">
        <f>'CL &amp; Data'!M523</f>
        <v>0</v>
      </c>
      <c r="P101" s="6">
        <f>'CL &amp; Data'!N523</f>
        <v>0</v>
      </c>
      <c r="R101" s="6">
        <f>'CL &amp; Data'!O523</f>
        <v>0</v>
      </c>
      <c r="T101" s="6">
        <f>'CL &amp; Data'!P523</f>
        <v>0</v>
      </c>
      <c r="W101" s="87">
        <v>33840000000</v>
      </c>
      <c r="X101" s="87">
        <v>11.538928</v>
      </c>
      <c r="Y101" s="87">
        <v>-14.132484</v>
      </c>
      <c r="Z101" s="87">
        <v>-14.485586</v>
      </c>
      <c r="AA101" s="87">
        <v>-15.988348</v>
      </c>
      <c r="AC101" s="87">
        <v>-14.672356000000001</v>
      </c>
      <c r="AD101" s="87">
        <f t="shared" si="7"/>
        <v>-26.211283999999999</v>
      </c>
      <c r="AE101" s="87">
        <v>-13.096147999999999</v>
      </c>
      <c r="AF101" s="87">
        <f t="shared" si="8"/>
        <v>-24.635075999999998</v>
      </c>
      <c r="AG101" s="87">
        <v>-18.419827999999999</v>
      </c>
      <c r="AH101" s="3">
        <f t="shared" si="9"/>
        <v>-29.958756000000001</v>
      </c>
    </row>
    <row r="102" spans="2:34" x14ac:dyDescent="0.25">
      <c r="B102" s="101">
        <f t="shared" si="10"/>
        <v>33.520000000000003</v>
      </c>
      <c r="D102" s="101">
        <f t="shared" si="11"/>
        <v>-26.443975000000002</v>
      </c>
      <c r="F102" s="101">
        <f t="shared" si="12"/>
        <v>-29.857205</v>
      </c>
      <c r="H102" s="101">
        <f t="shared" si="13"/>
        <v>-27.00365</v>
      </c>
      <c r="J102" s="6"/>
      <c r="L102" s="6">
        <f>'CL &amp; Data'!L524/1000000000</f>
        <v>0</v>
      </c>
      <c r="N102" s="6">
        <f>'CL &amp; Data'!M524</f>
        <v>0</v>
      </c>
      <c r="P102" s="6">
        <f>'CL &amp; Data'!N524</f>
        <v>0</v>
      </c>
      <c r="R102" s="6">
        <f>'CL &amp; Data'!O524</f>
        <v>0</v>
      </c>
      <c r="T102" s="6">
        <f>'CL &amp; Data'!P524</f>
        <v>0</v>
      </c>
      <c r="W102" s="87">
        <v>34000000000</v>
      </c>
      <c r="X102" s="87">
        <v>11.494702</v>
      </c>
      <c r="Y102" s="87">
        <v>-13.665293</v>
      </c>
      <c r="Z102" s="87">
        <v>-13.305720000000001</v>
      </c>
      <c r="AA102" s="87">
        <v>-15.114435</v>
      </c>
      <c r="AC102" s="87">
        <v>-14.689301</v>
      </c>
      <c r="AD102" s="87">
        <f t="shared" si="7"/>
        <v>-26.184003000000001</v>
      </c>
      <c r="AE102" s="87">
        <v>-13.132878</v>
      </c>
      <c r="AF102" s="87">
        <f t="shared" si="8"/>
        <v>-24.627580000000002</v>
      </c>
      <c r="AG102" s="87">
        <v>-18.429162999999999</v>
      </c>
      <c r="AH102" s="3">
        <f t="shared" si="9"/>
        <v>-29.923864999999999</v>
      </c>
    </row>
    <row r="103" spans="2:34" x14ac:dyDescent="0.25">
      <c r="B103" s="101">
        <f t="shared" si="10"/>
        <v>33.68</v>
      </c>
      <c r="D103" s="101">
        <f t="shared" si="11"/>
        <v>-25.920220999999998</v>
      </c>
      <c r="F103" s="101">
        <f t="shared" si="12"/>
        <v>-28.834707999999999</v>
      </c>
      <c r="H103" s="101">
        <f t="shared" si="13"/>
        <v>-26.714661</v>
      </c>
      <c r="J103" s="6"/>
      <c r="L103" s="6">
        <f>'CL &amp; Data'!L525/1000000000</f>
        <v>0</v>
      </c>
      <c r="N103" s="6">
        <f>'CL &amp; Data'!M525</f>
        <v>0</v>
      </c>
      <c r="P103" s="6">
        <f>'CL &amp; Data'!N525</f>
        <v>0</v>
      </c>
      <c r="R103" s="6">
        <f>'CL &amp; Data'!O525</f>
        <v>0</v>
      </c>
      <c r="T103" s="6">
        <f>'CL &amp; Data'!P525</f>
        <v>0</v>
      </c>
      <c r="W103" s="87">
        <v>34160000000</v>
      </c>
      <c r="X103" s="87">
        <v>11.491591</v>
      </c>
      <c r="Y103" s="87">
        <v>-14.060895</v>
      </c>
      <c r="Z103" s="87">
        <v>-12.190436999999999</v>
      </c>
      <c r="AA103" s="87">
        <v>-15.074792</v>
      </c>
      <c r="AC103" s="87">
        <v>-14.855051</v>
      </c>
      <c r="AD103" s="87">
        <f t="shared" si="7"/>
        <v>-26.346641999999999</v>
      </c>
      <c r="AE103" s="87">
        <v>-13.547675999999999</v>
      </c>
      <c r="AF103" s="87">
        <f t="shared" si="8"/>
        <v>-25.039266999999999</v>
      </c>
      <c r="AG103" s="87">
        <v>-18.662951</v>
      </c>
      <c r="AH103" s="3">
        <f t="shared" si="9"/>
        <v>-30.154541999999999</v>
      </c>
    </row>
    <row r="104" spans="2:34" x14ac:dyDescent="0.25">
      <c r="B104" s="101">
        <f t="shared" si="10"/>
        <v>33.840000000000003</v>
      </c>
      <c r="D104" s="101">
        <f t="shared" si="11"/>
        <v>-25.671412</v>
      </c>
      <c r="F104" s="101">
        <f t="shared" si="12"/>
        <v>-27.527276000000001</v>
      </c>
      <c r="H104" s="101">
        <f t="shared" si="13"/>
        <v>-26.024514</v>
      </c>
      <c r="J104" s="6"/>
      <c r="L104" s="6">
        <f>'CL &amp; Data'!L526/1000000000</f>
        <v>0</v>
      </c>
      <c r="N104" s="6">
        <f>'CL &amp; Data'!M526</f>
        <v>0</v>
      </c>
      <c r="P104" s="6">
        <f>'CL &amp; Data'!N526</f>
        <v>0</v>
      </c>
      <c r="R104" s="6">
        <f>'CL &amp; Data'!O526</f>
        <v>0</v>
      </c>
      <c r="T104" s="6">
        <f>'CL &amp; Data'!P526</f>
        <v>0</v>
      </c>
      <c r="W104" s="87">
        <v>34320000000</v>
      </c>
      <c r="X104" s="87">
        <v>11.467295</v>
      </c>
      <c r="Y104" s="87">
        <v>-14.776336000000001</v>
      </c>
      <c r="Z104" s="87">
        <v>-12.136645</v>
      </c>
      <c r="AA104" s="87">
        <v>-15.254324</v>
      </c>
      <c r="AC104" s="87">
        <v>-15.010481</v>
      </c>
      <c r="AD104" s="87">
        <f t="shared" si="7"/>
        <v>-26.477775999999999</v>
      </c>
      <c r="AE104" s="87">
        <v>-13.904159999999999</v>
      </c>
      <c r="AF104" s="87">
        <f t="shared" si="8"/>
        <v>-25.371454999999997</v>
      </c>
      <c r="AG104" s="87">
        <v>-18.607693000000001</v>
      </c>
      <c r="AH104" s="3">
        <f t="shared" si="9"/>
        <v>-30.074988000000001</v>
      </c>
    </row>
    <row r="105" spans="2:34" x14ac:dyDescent="0.25">
      <c r="B105" s="101">
        <f t="shared" si="10"/>
        <v>34</v>
      </c>
      <c r="D105" s="101">
        <f t="shared" si="11"/>
        <v>-25.159995000000002</v>
      </c>
      <c r="F105" s="101">
        <f t="shared" si="12"/>
        <v>-26.609137</v>
      </c>
      <c r="H105" s="101">
        <f t="shared" si="13"/>
        <v>-24.800422000000001</v>
      </c>
      <c r="J105" s="6"/>
      <c r="L105" s="6">
        <f>'CL &amp; Data'!L527/1000000000</f>
        <v>0</v>
      </c>
      <c r="N105" s="6">
        <f>'CL &amp; Data'!M527</f>
        <v>0</v>
      </c>
      <c r="P105" s="6">
        <f>'CL &amp; Data'!N527</f>
        <v>0</v>
      </c>
      <c r="R105" s="6">
        <f>'CL &amp; Data'!O527</f>
        <v>0</v>
      </c>
      <c r="T105" s="6">
        <f>'CL &amp; Data'!P527</f>
        <v>0</v>
      </c>
      <c r="W105" s="87">
        <v>34480000000</v>
      </c>
      <c r="X105" s="87">
        <v>11.414183</v>
      </c>
      <c r="Y105" s="87">
        <v>-15.81551</v>
      </c>
      <c r="Z105" s="87">
        <v>-12.385066</v>
      </c>
      <c r="AA105" s="87">
        <v>-15.356976</v>
      </c>
      <c r="AC105" s="87">
        <v>-15.583589</v>
      </c>
      <c r="AD105" s="87">
        <f t="shared" si="7"/>
        <v>-26.997771999999998</v>
      </c>
      <c r="AE105" s="87">
        <v>-14.337762</v>
      </c>
      <c r="AF105" s="87">
        <f t="shared" si="8"/>
        <v>-25.751944999999999</v>
      </c>
      <c r="AG105" s="87">
        <v>-18.565169999999998</v>
      </c>
      <c r="AH105" s="3">
        <f t="shared" si="9"/>
        <v>-29.979352999999996</v>
      </c>
    </row>
    <row r="106" spans="2:34" x14ac:dyDescent="0.25">
      <c r="B106" s="101">
        <f t="shared" si="10"/>
        <v>34.159999999999997</v>
      </c>
      <c r="D106" s="101">
        <f t="shared" si="11"/>
        <v>-25.552486000000002</v>
      </c>
      <c r="F106" s="101">
        <f t="shared" si="12"/>
        <v>-26.566383000000002</v>
      </c>
      <c r="H106" s="101">
        <f t="shared" si="13"/>
        <v>-23.682027999999999</v>
      </c>
      <c r="J106" s="6"/>
      <c r="L106" s="6">
        <f>'CL &amp; Data'!L528/1000000000</f>
        <v>0</v>
      </c>
      <c r="N106" s="6">
        <f>'CL &amp; Data'!M528</f>
        <v>0</v>
      </c>
      <c r="P106" s="6">
        <f>'CL &amp; Data'!N528</f>
        <v>0</v>
      </c>
      <c r="R106" s="6">
        <f>'CL &amp; Data'!O528</f>
        <v>0</v>
      </c>
      <c r="T106" s="6">
        <f>'CL &amp; Data'!P528</f>
        <v>0</v>
      </c>
      <c r="W106" s="87">
        <v>34640000000</v>
      </c>
      <c r="X106" s="87">
        <v>11.430417</v>
      </c>
      <c r="Y106" s="87">
        <v>-16.135012</v>
      </c>
      <c r="Z106" s="87">
        <v>-12.838464999999999</v>
      </c>
      <c r="AA106" s="87">
        <v>-15.263308</v>
      </c>
      <c r="AC106" s="87">
        <v>-15.933090999999999</v>
      </c>
      <c r="AD106" s="87">
        <f t="shared" si="7"/>
        <v>-27.363507999999999</v>
      </c>
      <c r="AE106" s="87">
        <v>-14.996840000000001</v>
      </c>
      <c r="AF106" s="87">
        <f t="shared" si="8"/>
        <v>-26.427257000000001</v>
      </c>
      <c r="AG106" s="87">
        <v>-18.230903999999999</v>
      </c>
      <c r="AH106" s="3">
        <f t="shared" si="9"/>
        <v>-29.661321000000001</v>
      </c>
    </row>
    <row r="107" spans="2:34" x14ac:dyDescent="0.25">
      <c r="B107" s="101">
        <f t="shared" si="10"/>
        <v>34.32</v>
      </c>
      <c r="D107" s="101">
        <f t="shared" si="11"/>
        <v>-26.243631000000001</v>
      </c>
      <c r="F107" s="101">
        <f t="shared" si="12"/>
        <v>-26.721619</v>
      </c>
      <c r="H107" s="101">
        <f t="shared" si="13"/>
        <v>-23.603940000000001</v>
      </c>
      <c r="J107" s="6"/>
      <c r="L107" s="6">
        <f>'CL &amp; Data'!L529/1000000000</f>
        <v>0</v>
      </c>
      <c r="N107" s="6">
        <f>'CL &amp; Data'!M529</f>
        <v>0</v>
      </c>
      <c r="P107" s="6">
        <f>'CL &amp; Data'!N529</f>
        <v>0</v>
      </c>
      <c r="R107" s="6">
        <f>'CL &amp; Data'!O529</f>
        <v>0</v>
      </c>
      <c r="T107" s="6">
        <f>'CL &amp; Data'!P529</f>
        <v>0</v>
      </c>
      <c r="W107" s="87">
        <v>34800000000</v>
      </c>
      <c r="X107" s="87">
        <v>11.404303000000001</v>
      </c>
      <c r="Y107" s="87">
        <v>-15.895251999999999</v>
      </c>
      <c r="Z107" s="87">
        <v>-13.288632</v>
      </c>
      <c r="AA107" s="87">
        <v>-15.002853</v>
      </c>
      <c r="AC107" s="87">
        <v>-16.559170000000002</v>
      </c>
      <c r="AD107" s="87">
        <f t="shared" si="7"/>
        <v>-27.963473</v>
      </c>
      <c r="AE107" s="87">
        <v>-15.873832</v>
      </c>
      <c r="AF107" s="87">
        <f t="shared" si="8"/>
        <v>-27.278134999999999</v>
      </c>
      <c r="AG107" s="87">
        <v>-17.890951000000001</v>
      </c>
      <c r="AH107" s="3">
        <f t="shared" si="9"/>
        <v>-29.295254</v>
      </c>
    </row>
    <row r="108" spans="2:34" x14ac:dyDescent="0.25">
      <c r="B108" s="101">
        <f t="shared" si="10"/>
        <v>34.479999999999997</v>
      </c>
      <c r="D108" s="101">
        <f t="shared" si="11"/>
        <v>-27.229692999999997</v>
      </c>
      <c r="F108" s="101">
        <f t="shared" si="12"/>
        <v>-26.771158999999997</v>
      </c>
      <c r="H108" s="101">
        <f t="shared" si="13"/>
        <v>-23.799249</v>
      </c>
      <c r="J108" s="6"/>
      <c r="L108" s="6">
        <f>'CL &amp; Data'!L530/1000000000</f>
        <v>0</v>
      </c>
      <c r="N108" s="6">
        <f>'CL &amp; Data'!M530</f>
        <v>0</v>
      </c>
      <c r="P108" s="6">
        <f>'CL &amp; Data'!N530</f>
        <v>0</v>
      </c>
      <c r="R108" s="6">
        <f>'CL &amp; Data'!O530</f>
        <v>0</v>
      </c>
      <c r="T108" s="6">
        <f>'CL &amp; Data'!P530</f>
        <v>0</v>
      </c>
      <c r="W108" s="87">
        <v>34960000000</v>
      </c>
      <c r="X108" s="87">
        <v>11.403915</v>
      </c>
      <c r="Y108" s="87">
        <v>-14.729070999999999</v>
      </c>
      <c r="Z108" s="87">
        <v>-13.602024</v>
      </c>
      <c r="AA108" s="87">
        <v>-14.643530999999999</v>
      </c>
      <c r="AC108" s="87">
        <v>-16.802465000000002</v>
      </c>
      <c r="AD108" s="87">
        <f t="shared" si="7"/>
        <v>-28.206380000000003</v>
      </c>
      <c r="AE108" s="87">
        <v>-16.664370999999999</v>
      </c>
      <c r="AF108" s="87">
        <f t="shared" si="8"/>
        <v>-28.068286000000001</v>
      </c>
      <c r="AG108" s="87">
        <v>-17.574558</v>
      </c>
      <c r="AH108" s="3">
        <f t="shared" si="9"/>
        <v>-28.978473000000001</v>
      </c>
    </row>
    <row r="109" spans="2:34" x14ac:dyDescent="0.25">
      <c r="B109" s="101">
        <f t="shared" si="10"/>
        <v>34.64</v>
      </c>
      <c r="D109" s="101">
        <f t="shared" si="11"/>
        <v>-27.565429000000002</v>
      </c>
      <c r="F109" s="101">
        <f t="shared" si="12"/>
        <v>-26.693725000000001</v>
      </c>
      <c r="H109" s="101">
        <f t="shared" si="13"/>
        <v>-24.268881999999998</v>
      </c>
      <c r="J109" s="6"/>
      <c r="L109" s="6">
        <f>'CL &amp; Data'!L531/1000000000</f>
        <v>0</v>
      </c>
      <c r="N109" s="6">
        <f>'CL &amp; Data'!M531</f>
        <v>0</v>
      </c>
      <c r="P109" s="6">
        <f>'CL &amp; Data'!N531</f>
        <v>0</v>
      </c>
      <c r="R109" s="6">
        <f>'CL &amp; Data'!O531</f>
        <v>0</v>
      </c>
      <c r="T109" s="6">
        <f>'CL &amp; Data'!P531</f>
        <v>0</v>
      </c>
      <c r="W109" s="87">
        <v>35120000000</v>
      </c>
      <c r="X109" s="87">
        <v>11.421794</v>
      </c>
      <c r="Y109" s="87">
        <v>-13.333693999999999</v>
      </c>
      <c r="Z109" s="87">
        <v>-13.545985999999999</v>
      </c>
      <c r="AA109" s="87">
        <v>-14.070295</v>
      </c>
      <c r="AC109" s="87">
        <v>-16.975297999999999</v>
      </c>
      <c r="AD109" s="87">
        <f t="shared" si="7"/>
        <v>-28.397092000000001</v>
      </c>
      <c r="AE109" s="87">
        <v>-17.362787000000001</v>
      </c>
      <c r="AF109" s="87">
        <f t="shared" si="8"/>
        <v>-28.784581000000003</v>
      </c>
      <c r="AG109" s="87">
        <v>-17.089376000000001</v>
      </c>
      <c r="AH109" s="3">
        <f t="shared" si="9"/>
        <v>-28.51117</v>
      </c>
    </row>
    <row r="110" spans="2:34" x14ac:dyDescent="0.25">
      <c r="B110" s="101">
        <f t="shared" si="10"/>
        <v>34.799999999999997</v>
      </c>
      <c r="D110" s="101">
        <f t="shared" si="11"/>
        <v>-27.299554999999998</v>
      </c>
      <c r="F110" s="101">
        <f t="shared" si="12"/>
        <v>-26.407156000000001</v>
      </c>
      <c r="H110" s="101">
        <f t="shared" si="13"/>
        <v>-24.692934999999999</v>
      </c>
      <c r="J110" s="6"/>
      <c r="L110" s="6">
        <f>'CL &amp; Data'!L532/1000000000</f>
        <v>0</v>
      </c>
      <c r="N110" s="6">
        <f>'CL &amp; Data'!M532</f>
        <v>0</v>
      </c>
      <c r="P110" s="6">
        <f>'CL &amp; Data'!N532</f>
        <v>0</v>
      </c>
      <c r="R110" s="6">
        <f>'CL &amp; Data'!O532</f>
        <v>0</v>
      </c>
      <c r="T110" s="6">
        <f>'CL &amp; Data'!P532</f>
        <v>0</v>
      </c>
      <c r="W110" s="87">
        <v>35280000000</v>
      </c>
      <c r="X110" s="87">
        <v>11.414766999999999</v>
      </c>
      <c r="Y110" s="87">
        <v>-11.984128999999999</v>
      </c>
      <c r="Z110" s="87">
        <v>-13.392127</v>
      </c>
      <c r="AA110" s="87">
        <v>-13.396032</v>
      </c>
      <c r="AC110" s="87">
        <v>-16.410826</v>
      </c>
      <c r="AD110" s="87">
        <f t="shared" si="7"/>
        <v>-27.825592999999998</v>
      </c>
      <c r="AE110" s="87">
        <v>-18.140841999999999</v>
      </c>
      <c r="AF110" s="87">
        <f t="shared" si="8"/>
        <v>-29.555608999999997</v>
      </c>
      <c r="AG110" s="87">
        <v>-16.507490000000001</v>
      </c>
      <c r="AH110" s="3">
        <f t="shared" si="9"/>
        <v>-27.922257000000002</v>
      </c>
    </row>
    <row r="111" spans="2:34" x14ac:dyDescent="0.25">
      <c r="B111" s="101">
        <f t="shared" si="10"/>
        <v>34.96</v>
      </c>
      <c r="D111" s="101">
        <f t="shared" si="11"/>
        <v>-26.132985999999999</v>
      </c>
      <c r="F111" s="101">
        <f t="shared" si="12"/>
        <v>-26.047446000000001</v>
      </c>
      <c r="H111" s="101">
        <f t="shared" si="13"/>
        <v>-25.005938999999998</v>
      </c>
      <c r="J111" s="6"/>
      <c r="L111" s="6">
        <f>'CL &amp; Data'!L533/1000000000</f>
        <v>0</v>
      </c>
      <c r="N111" s="6">
        <f>'CL &amp; Data'!M533</f>
        <v>0</v>
      </c>
      <c r="P111" s="6">
        <f>'CL &amp; Data'!N533</f>
        <v>0</v>
      </c>
      <c r="R111" s="6">
        <f>'CL &amp; Data'!O533</f>
        <v>0</v>
      </c>
      <c r="T111" s="6">
        <f>'CL &amp; Data'!P533</f>
        <v>0</v>
      </c>
      <c r="W111" s="87">
        <v>35440000000</v>
      </c>
      <c r="X111" s="87">
        <v>11.411417</v>
      </c>
      <c r="Y111" s="87">
        <v>-11.286968999999999</v>
      </c>
      <c r="Z111" s="87">
        <v>-13.519098</v>
      </c>
      <c r="AA111" s="87">
        <v>-12.749897000000001</v>
      </c>
      <c r="AC111" s="87">
        <v>-16.102663</v>
      </c>
      <c r="AD111" s="87">
        <f t="shared" si="7"/>
        <v>-27.51408</v>
      </c>
      <c r="AE111" s="87">
        <v>-19.076242000000001</v>
      </c>
      <c r="AF111" s="87">
        <f t="shared" si="8"/>
        <v>-30.487659000000001</v>
      </c>
      <c r="AG111" s="87">
        <v>-15.879977</v>
      </c>
      <c r="AH111" s="3">
        <f t="shared" si="9"/>
        <v>-27.291394</v>
      </c>
    </row>
    <row r="112" spans="2:34" x14ac:dyDescent="0.25">
      <c r="B112" s="101">
        <f t="shared" si="10"/>
        <v>35.119999999999997</v>
      </c>
      <c r="D112" s="101">
        <f t="shared" si="11"/>
        <v>-24.755488</v>
      </c>
      <c r="F112" s="101">
        <f t="shared" si="12"/>
        <v>-25.492089</v>
      </c>
      <c r="H112" s="101">
        <f t="shared" si="13"/>
        <v>-24.967779999999998</v>
      </c>
      <c r="J112" s="6"/>
      <c r="L112" s="6">
        <f>'CL &amp; Data'!L534/1000000000</f>
        <v>0</v>
      </c>
      <c r="N112" s="6">
        <f>'CL &amp; Data'!M534</f>
        <v>0</v>
      </c>
      <c r="P112" s="6">
        <f>'CL &amp; Data'!N534</f>
        <v>0</v>
      </c>
      <c r="R112" s="6">
        <f>'CL &amp; Data'!O534</f>
        <v>0</v>
      </c>
      <c r="T112" s="6">
        <f>'CL &amp; Data'!P534</f>
        <v>0</v>
      </c>
      <c r="W112" s="87">
        <v>35600000000</v>
      </c>
      <c r="X112" s="87">
        <v>11.407083999999999</v>
      </c>
      <c r="Y112" s="87">
        <v>-10.753795999999999</v>
      </c>
      <c r="Z112" s="87">
        <v>-13.925701999999999</v>
      </c>
      <c r="AA112" s="87">
        <v>-12.000023000000001</v>
      </c>
      <c r="AC112" s="87">
        <v>-15.235970999999999</v>
      </c>
      <c r="AD112" s="87">
        <f t="shared" si="7"/>
        <v>-26.643054999999997</v>
      </c>
      <c r="AE112" s="87">
        <v>-19.556985999999998</v>
      </c>
      <c r="AF112" s="87">
        <f t="shared" si="8"/>
        <v>-30.96407</v>
      </c>
      <c r="AG112" s="87">
        <v>-15.09596</v>
      </c>
      <c r="AH112" s="3">
        <f t="shared" si="9"/>
        <v>-26.503043999999999</v>
      </c>
    </row>
    <row r="113" spans="2:34" x14ac:dyDescent="0.25">
      <c r="B113" s="101">
        <f t="shared" si="10"/>
        <v>35.28</v>
      </c>
      <c r="D113" s="101">
        <f t="shared" si="11"/>
        <v>-23.398896000000001</v>
      </c>
      <c r="F113" s="101">
        <f t="shared" si="12"/>
        <v>-24.810798999999999</v>
      </c>
      <c r="H113" s="101">
        <f t="shared" si="13"/>
        <v>-24.806894</v>
      </c>
      <c r="J113" s="6"/>
      <c r="L113" s="6">
        <f>'CL &amp; Data'!L535/1000000000</f>
        <v>0</v>
      </c>
      <c r="N113" s="6">
        <f>'CL &amp; Data'!M535</f>
        <v>0</v>
      </c>
      <c r="P113" s="6">
        <f>'CL &amp; Data'!N535</f>
        <v>0</v>
      </c>
      <c r="R113" s="6">
        <f>'CL &amp; Data'!O535</f>
        <v>0</v>
      </c>
      <c r="T113" s="6">
        <f>'CL &amp; Data'!P535</f>
        <v>0</v>
      </c>
      <c r="W113" s="87">
        <v>35760000000</v>
      </c>
      <c r="X113" s="87">
        <v>11.436143</v>
      </c>
      <c r="Y113" s="87">
        <v>-10.816521</v>
      </c>
      <c r="Z113" s="87">
        <v>-14.303331</v>
      </c>
      <c r="AA113" s="87">
        <v>-11.403162999999999</v>
      </c>
      <c r="AC113" s="87">
        <v>-14.885445000000001</v>
      </c>
      <c r="AD113" s="87">
        <f t="shared" si="7"/>
        <v>-26.321587999999998</v>
      </c>
      <c r="AE113" s="87">
        <v>-18.739550000000001</v>
      </c>
      <c r="AF113" s="87">
        <f t="shared" si="8"/>
        <v>-30.175693000000003</v>
      </c>
      <c r="AG113" s="87">
        <v>-14.494982</v>
      </c>
      <c r="AH113" s="3">
        <f t="shared" si="9"/>
        <v>-25.931125000000002</v>
      </c>
    </row>
    <row r="114" spans="2:34" x14ac:dyDescent="0.25">
      <c r="B114" s="101">
        <f t="shared" si="10"/>
        <v>35.44</v>
      </c>
      <c r="D114" s="101">
        <f t="shared" si="11"/>
        <v>-22.698385999999999</v>
      </c>
      <c r="F114" s="101">
        <f t="shared" si="12"/>
        <v>-24.161314000000001</v>
      </c>
      <c r="H114" s="101">
        <f t="shared" si="13"/>
        <v>-24.930515</v>
      </c>
      <c r="J114" s="6"/>
      <c r="L114" s="6">
        <f>'CL &amp; Data'!L536/1000000000</f>
        <v>0</v>
      </c>
      <c r="N114" s="6">
        <f>'CL &amp; Data'!M536</f>
        <v>0</v>
      </c>
      <c r="P114" s="6">
        <f>'CL &amp; Data'!N536</f>
        <v>0</v>
      </c>
      <c r="R114" s="6">
        <f>'CL &amp; Data'!O536</f>
        <v>0</v>
      </c>
      <c r="T114" s="6">
        <f>'CL &amp; Data'!P536</f>
        <v>0</v>
      </c>
      <c r="W114" s="87">
        <v>35920000000</v>
      </c>
      <c r="X114" s="87">
        <v>11.460013999999999</v>
      </c>
      <c r="Y114" s="87">
        <v>-11.226089</v>
      </c>
      <c r="Z114" s="87">
        <v>-14.299199</v>
      </c>
      <c r="AA114" s="87">
        <v>-11.009708</v>
      </c>
      <c r="AC114" s="87">
        <v>-14.657071</v>
      </c>
      <c r="AD114" s="87">
        <f t="shared" si="7"/>
        <v>-26.117084999999999</v>
      </c>
      <c r="AE114" s="87">
        <v>-16.928528</v>
      </c>
      <c r="AF114" s="87">
        <f t="shared" si="8"/>
        <v>-28.388542000000001</v>
      </c>
      <c r="AG114" s="87">
        <v>-14.171732</v>
      </c>
      <c r="AH114" s="3">
        <f t="shared" si="9"/>
        <v>-25.631746</v>
      </c>
    </row>
    <row r="115" spans="2:34" x14ac:dyDescent="0.25">
      <c r="B115" s="101">
        <f t="shared" si="10"/>
        <v>35.6</v>
      </c>
      <c r="D115" s="101">
        <f t="shared" si="11"/>
        <v>-22.160879999999999</v>
      </c>
      <c r="F115" s="101">
        <f t="shared" si="12"/>
        <v>-23.407107</v>
      </c>
      <c r="H115" s="101">
        <f t="shared" si="13"/>
        <v>-25.332785999999999</v>
      </c>
      <c r="J115" s="6"/>
      <c r="L115" s="6">
        <f>'CL &amp; Data'!L537/1000000000</f>
        <v>0</v>
      </c>
      <c r="N115" s="6">
        <f>'CL &amp; Data'!M537</f>
        <v>0</v>
      </c>
      <c r="P115" s="6">
        <f>'CL &amp; Data'!N537</f>
        <v>0</v>
      </c>
      <c r="R115" s="6">
        <f>'CL &amp; Data'!O537</f>
        <v>0</v>
      </c>
      <c r="T115" s="6">
        <f>'CL &amp; Data'!P537</f>
        <v>0</v>
      </c>
      <c r="W115" s="87">
        <v>36080000000</v>
      </c>
      <c r="X115" s="87">
        <v>11.490256</v>
      </c>
      <c r="Y115" s="87">
        <v>-11.881831</v>
      </c>
      <c r="Z115" s="87">
        <v>-13.61224</v>
      </c>
      <c r="AA115" s="87">
        <v>-10.776854999999999</v>
      </c>
      <c r="AC115" s="87">
        <v>-15.362164</v>
      </c>
      <c r="AD115" s="87">
        <f t="shared" si="7"/>
        <v>-26.852420000000002</v>
      </c>
      <c r="AE115" s="87">
        <v>-15.164465</v>
      </c>
      <c r="AF115" s="87">
        <f t="shared" si="8"/>
        <v>-26.654721000000002</v>
      </c>
      <c r="AG115" s="87">
        <v>-14.280741000000001</v>
      </c>
      <c r="AH115" s="3">
        <f t="shared" si="9"/>
        <v>-25.770997000000001</v>
      </c>
    </row>
    <row r="116" spans="2:34" x14ac:dyDescent="0.25">
      <c r="B116" s="101">
        <f t="shared" si="10"/>
        <v>35.76</v>
      </c>
      <c r="D116" s="101">
        <f t="shared" si="11"/>
        <v>-22.252663999999999</v>
      </c>
      <c r="F116" s="101">
        <f t="shared" si="12"/>
        <v>-22.839306000000001</v>
      </c>
      <c r="H116" s="101">
        <f t="shared" si="13"/>
        <v>-25.739474000000001</v>
      </c>
      <c r="J116" s="6"/>
      <c r="L116" s="6">
        <f>'CL &amp; Data'!L538/1000000000</f>
        <v>0</v>
      </c>
      <c r="N116" s="6">
        <f>'CL &amp; Data'!M538</f>
        <v>0</v>
      </c>
      <c r="P116" s="6">
        <f>'CL &amp; Data'!N538</f>
        <v>0</v>
      </c>
      <c r="R116" s="6">
        <f>'CL &amp; Data'!O538</f>
        <v>0</v>
      </c>
      <c r="T116" s="6">
        <f>'CL &amp; Data'!P538</f>
        <v>0</v>
      </c>
      <c r="W116" s="87">
        <v>36240000000</v>
      </c>
      <c r="X116" s="87">
        <v>11.542222000000001</v>
      </c>
      <c r="Y116" s="87">
        <v>-12.079864000000001</v>
      </c>
      <c r="Z116" s="87">
        <v>-12.305075</v>
      </c>
      <c r="AA116" s="87">
        <v>-10.620153999999999</v>
      </c>
      <c r="AC116" s="87">
        <v>-16.314699000000001</v>
      </c>
      <c r="AD116" s="87">
        <f t="shared" si="7"/>
        <v>-27.856921</v>
      </c>
      <c r="AE116" s="87">
        <v>-13.940166</v>
      </c>
      <c r="AF116" s="87">
        <f t="shared" si="8"/>
        <v>-25.482388</v>
      </c>
      <c r="AG116" s="87">
        <v>-14.641959999999999</v>
      </c>
      <c r="AH116" s="3">
        <f t="shared" si="9"/>
        <v>-26.184182</v>
      </c>
    </row>
    <row r="117" spans="2:34" x14ac:dyDescent="0.25">
      <c r="B117" s="101">
        <f t="shared" si="10"/>
        <v>35.92</v>
      </c>
      <c r="D117" s="101">
        <f t="shared" si="11"/>
        <v>-22.686102999999999</v>
      </c>
      <c r="F117" s="101">
        <f t="shared" si="12"/>
        <v>-22.469721999999997</v>
      </c>
      <c r="H117" s="101">
        <f t="shared" si="13"/>
        <v>-25.759212999999999</v>
      </c>
      <c r="J117" s="6"/>
      <c r="L117" s="6">
        <f>'CL &amp; Data'!L539/1000000000</f>
        <v>0</v>
      </c>
      <c r="N117" s="6">
        <f>'CL &amp; Data'!M539</f>
        <v>0</v>
      </c>
      <c r="P117" s="6">
        <f>'CL &amp; Data'!N539</f>
        <v>0</v>
      </c>
      <c r="R117" s="6">
        <f>'CL &amp; Data'!O539</f>
        <v>0</v>
      </c>
      <c r="T117" s="6">
        <f>'CL &amp; Data'!P539</f>
        <v>0</v>
      </c>
      <c r="W117" s="87">
        <v>36400000000</v>
      </c>
      <c r="X117" s="87">
        <v>11.543549000000001</v>
      </c>
      <c r="Y117" s="87">
        <v>-12.447877999999999</v>
      </c>
      <c r="Z117" s="87">
        <v>-10.620113999999999</v>
      </c>
      <c r="AA117" s="87">
        <v>-10.497227000000001</v>
      </c>
      <c r="AC117" s="87">
        <v>-17.620508000000001</v>
      </c>
      <c r="AD117" s="87">
        <f t="shared" si="7"/>
        <v>-29.164057</v>
      </c>
      <c r="AE117" s="87">
        <v>-13.177529</v>
      </c>
      <c r="AF117" s="87">
        <f t="shared" si="8"/>
        <v>-24.721077999999999</v>
      </c>
      <c r="AG117" s="87">
        <v>-15.276598</v>
      </c>
      <c r="AH117" s="3">
        <f t="shared" si="9"/>
        <v>-26.820146999999999</v>
      </c>
    </row>
    <row r="118" spans="2:34" x14ac:dyDescent="0.25">
      <c r="B118" s="101">
        <f t="shared" si="10"/>
        <v>36.08</v>
      </c>
      <c r="D118" s="101">
        <f t="shared" si="11"/>
        <v>-23.372087000000001</v>
      </c>
      <c r="F118" s="101">
        <f t="shared" si="12"/>
        <v>-22.267111</v>
      </c>
      <c r="H118" s="101">
        <f t="shared" si="13"/>
        <v>-25.102496000000002</v>
      </c>
      <c r="J118" s="6"/>
      <c r="L118" s="6">
        <f>'CL &amp; Data'!L540/1000000000</f>
        <v>0</v>
      </c>
      <c r="N118" s="6">
        <f>'CL &amp; Data'!M540</f>
        <v>0</v>
      </c>
      <c r="P118" s="6">
        <f>'CL &amp; Data'!N540</f>
        <v>0</v>
      </c>
      <c r="R118" s="6">
        <f>'CL &amp; Data'!O540</f>
        <v>0</v>
      </c>
      <c r="T118" s="6">
        <f>'CL &amp; Data'!P540</f>
        <v>0</v>
      </c>
      <c r="W118" s="87">
        <v>36560000000</v>
      </c>
      <c r="X118" s="87">
        <v>11.56047</v>
      </c>
      <c r="Y118" s="87">
        <v>-12.740716000000001</v>
      </c>
      <c r="Z118" s="87">
        <v>-8.7472715000000001</v>
      </c>
      <c r="AA118" s="87">
        <v>-10.318084000000001</v>
      </c>
      <c r="AC118" s="87">
        <v>-18.849360999999998</v>
      </c>
      <c r="AD118" s="87">
        <f t="shared" si="7"/>
        <v>-30.409830999999997</v>
      </c>
      <c r="AE118" s="87">
        <v>-12.953025999999999</v>
      </c>
      <c r="AF118" s="87">
        <f t="shared" si="8"/>
        <v>-24.513496</v>
      </c>
      <c r="AG118" s="87">
        <v>-16.034616</v>
      </c>
      <c r="AH118" s="3">
        <f t="shared" si="9"/>
        <v>-27.595086000000002</v>
      </c>
    </row>
    <row r="119" spans="2:34" x14ac:dyDescent="0.25">
      <c r="B119" s="101">
        <f t="shared" si="10"/>
        <v>36.24</v>
      </c>
      <c r="D119" s="101">
        <f t="shared" si="11"/>
        <v>-23.622086000000003</v>
      </c>
      <c r="F119" s="101">
        <f t="shared" si="12"/>
        <v>-22.162376000000002</v>
      </c>
      <c r="H119" s="101">
        <f t="shared" si="13"/>
        <v>-23.847297000000001</v>
      </c>
      <c r="J119" s="6"/>
      <c r="L119" s="6">
        <f>'CL &amp; Data'!L541/1000000000</f>
        <v>0</v>
      </c>
      <c r="N119" s="6">
        <f>'CL &amp; Data'!M541</f>
        <v>0</v>
      </c>
      <c r="P119" s="6">
        <f>'CL &amp; Data'!N541</f>
        <v>0</v>
      </c>
      <c r="R119" s="6">
        <f>'CL &amp; Data'!O541</f>
        <v>0</v>
      </c>
      <c r="T119" s="6">
        <f>'CL &amp; Data'!P541</f>
        <v>0</v>
      </c>
      <c r="W119" s="87">
        <v>36720000000</v>
      </c>
      <c r="X119" s="87">
        <v>11.538634</v>
      </c>
      <c r="Y119" s="87">
        <v>-13.135738</v>
      </c>
      <c r="Z119" s="87">
        <v>-6.934361</v>
      </c>
      <c r="AA119" s="87">
        <v>-10.048897999999999</v>
      </c>
      <c r="AC119" s="87">
        <v>-20.006784</v>
      </c>
      <c r="AD119" s="87">
        <f t="shared" si="7"/>
        <v>-31.545417999999998</v>
      </c>
      <c r="AE119" s="87">
        <v>-12.990792000000001</v>
      </c>
      <c r="AF119" s="87">
        <f t="shared" si="8"/>
        <v>-24.529426000000001</v>
      </c>
      <c r="AG119" s="87">
        <v>-16.685448000000001</v>
      </c>
      <c r="AH119" s="3">
        <f t="shared" si="9"/>
        <v>-28.224082000000003</v>
      </c>
    </row>
    <row r="120" spans="2:34" x14ac:dyDescent="0.25">
      <c r="B120" s="101">
        <f t="shared" si="10"/>
        <v>36.4</v>
      </c>
      <c r="D120" s="101">
        <f t="shared" si="11"/>
        <v>-23.991427000000002</v>
      </c>
      <c r="F120" s="101">
        <f t="shared" si="12"/>
        <v>-22.040776000000001</v>
      </c>
      <c r="H120" s="101">
        <f t="shared" si="13"/>
        <v>-22.163663</v>
      </c>
      <c r="J120" s="6"/>
      <c r="L120" s="6">
        <f>'CL &amp; Data'!L542/1000000000</f>
        <v>0</v>
      </c>
      <c r="N120" s="6">
        <f>'CL &amp; Data'!M542</f>
        <v>0</v>
      </c>
      <c r="P120" s="6">
        <f>'CL &amp; Data'!N542</f>
        <v>0</v>
      </c>
      <c r="R120" s="6">
        <f>'CL &amp; Data'!O542</f>
        <v>0</v>
      </c>
      <c r="T120" s="6">
        <f>'CL &amp; Data'!P542</f>
        <v>0</v>
      </c>
      <c r="W120" s="87">
        <v>36880000000</v>
      </c>
      <c r="X120" s="87">
        <v>11.558223</v>
      </c>
      <c r="Y120" s="87">
        <v>-13.055393</v>
      </c>
      <c r="Z120" s="87">
        <v>-5.6548185000000002</v>
      </c>
      <c r="AA120" s="87">
        <v>-9.4546002999999992</v>
      </c>
      <c r="AC120" s="87">
        <v>-20.910034</v>
      </c>
      <c r="AD120" s="87">
        <f t="shared" si="7"/>
        <v>-32.468257000000001</v>
      </c>
      <c r="AE120" s="87">
        <v>-13.203474</v>
      </c>
      <c r="AF120" s="87">
        <f t="shared" si="8"/>
        <v>-24.761696999999998</v>
      </c>
      <c r="AG120" s="87">
        <v>-16.802584</v>
      </c>
      <c r="AH120" s="3">
        <f t="shared" si="9"/>
        <v>-28.360807000000001</v>
      </c>
    </row>
    <row r="121" spans="2:34" x14ac:dyDescent="0.25">
      <c r="B121" s="101">
        <f t="shared" si="10"/>
        <v>36.56</v>
      </c>
      <c r="D121" s="101">
        <f t="shared" si="11"/>
        <v>-24.301186000000001</v>
      </c>
      <c r="F121" s="101">
        <f t="shared" si="12"/>
        <v>-21.878554000000001</v>
      </c>
      <c r="H121" s="101">
        <f t="shared" si="13"/>
        <v>-20.307741499999999</v>
      </c>
      <c r="J121" s="6"/>
      <c r="L121" s="6">
        <f>'CL &amp; Data'!L543/1000000000</f>
        <v>0</v>
      </c>
      <c r="N121" s="6">
        <f>'CL &amp; Data'!M543</f>
        <v>0</v>
      </c>
      <c r="P121" s="6">
        <f>'CL &amp; Data'!N543</f>
        <v>0</v>
      </c>
      <c r="R121" s="6">
        <f>'CL &amp; Data'!O543</f>
        <v>0</v>
      </c>
      <c r="T121" s="6">
        <f>'CL &amp; Data'!P543</f>
        <v>0</v>
      </c>
      <c r="W121" s="87">
        <v>37040000000</v>
      </c>
      <c r="X121" s="87">
        <v>11.474657000000001</v>
      </c>
      <c r="Y121" s="87">
        <v>-12.832988</v>
      </c>
      <c r="Z121" s="87">
        <v>-5.3134718000000003</v>
      </c>
      <c r="AA121" s="87">
        <v>-8.8688736000000006</v>
      </c>
      <c r="AC121" s="87">
        <v>-21.434832</v>
      </c>
      <c r="AD121" s="87">
        <f t="shared" si="7"/>
        <v>-32.909489000000001</v>
      </c>
      <c r="AE121" s="87">
        <v>-13.463892</v>
      </c>
      <c r="AF121" s="87">
        <f t="shared" si="8"/>
        <v>-24.938549000000002</v>
      </c>
      <c r="AG121" s="87">
        <v>-16.659507999999999</v>
      </c>
      <c r="AH121" s="3">
        <f t="shared" si="9"/>
        <v>-28.134164999999999</v>
      </c>
    </row>
    <row r="122" spans="2:34" x14ac:dyDescent="0.25">
      <c r="B122" s="101">
        <f t="shared" si="10"/>
        <v>36.72</v>
      </c>
      <c r="D122" s="101">
        <f t="shared" si="11"/>
        <v>-24.674371999999998</v>
      </c>
      <c r="F122" s="101">
        <f t="shared" si="12"/>
        <v>-21.587531999999999</v>
      </c>
      <c r="H122" s="101">
        <f t="shared" si="13"/>
        <v>-18.472995000000001</v>
      </c>
      <c r="J122" s="6"/>
      <c r="L122" s="6">
        <f>'CL &amp; Data'!L544/1000000000</f>
        <v>0</v>
      </c>
      <c r="N122" s="6">
        <f>'CL &amp; Data'!M544</f>
        <v>0</v>
      </c>
      <c r="P122" s="6">
        <f>'CL &amp; Data'!N544</f>
        <v>0</v>
      </c>
      <c r="R122" s="6">
        <f>'CL &amp; Data'!O544</f>
        <v>0</v>
      </c>
      <c r="T122" s="6">
        <f>'CL &amp; Data'!P544</f>
        <v>0</v>
      </c>
      <c r="W122" s="87">
        <v>37200000000</v>
      </c>
      <c r="X122" s="87">
        <v>11.537794</v>
      </c>
      <c r="Y122" s="87">
        <v>-13.18694</v>
      </c>
      <c r="Z122" s="87">
        <v>-5.5626144000000002</v>
      </c>
      <c r="AA122" s="87">
        <v>-8.5797910999999996</v>
      </c>
      <c r="AC122" s="87">
        <v>-21.930246</v>
      </c>
      <c r="AD122" s="87">
        <f t="shared" si="7"/>
        <v>-33.468040000000002</v>
      </c>
      <c r="AE122" s="87">
        <v>-13.513662</v>
      </c>
      <c r="AF122" s="87">
        <f t="shared" si="8"/>
        <v>-25.051456000000002</v>
      </c>
      <c r="AG122" s="87">
        <v>-16.272717</v>
      </c>
      <c r="AH122" s="3">
        <f t="shared" si="9"/>
        <v>-27.810510999999998</v>
      </c>
    </row>
    <row r="123" spans="2:34" x14ac:dyDescent="0.25">
      <c r="B123" s="101">
        <f t="shared" si="10"/>
        <v>36.880000000000003</v>
      </c>
      <c r="D123" s="101">
        <f t="shared" si="11"/>
        <v>-24.613616</v>
      </c>
      <c r="F123" s="101">
        <f t="shared" si="12"/>
        <v>-21.012823300000001</v>
      </c>
      <c r="H123" s="101">
        <f t="shared" si="13"/>
        <v>-17.213041499999999</v>
      </c>
      <c r="J123" s="6"/>
      <c r="L123" s="6">
        <f>'CL &amp; Data'!L545/1000000000</f>
        <v>0</v>
      </c>
      <c r="N123" s="6">
        <f>'CL &amp; Data'!M545</f>
        <v>0</v>
      </c>
      <c r="P123" s="6">
        <f>'CL &amp; Data'!N545</f>
        <v>0</v>
      </c>
      <c r="R123" s="6">
        <f>'CL &amp; Data'!O545</f>
        <v>0</v>
      </c>
      <c r="T123" s="6">
        <f>'CL &amp; Data'!P545</f>
        <v>0</v>
      </c>
      <c r="W123" s="87">
        <v>37360000000</v>
      </c>
      <c r="X123" s="87">
        <v>11.433782000000001</v>
      </c>
      <c r="Y123" s="87">
        <v>-13.933605</v>
      </c>
      <c r="Z123" s="87">
        <v>-6.5365186</v>
      </c>
      <c r="AA123" s="87">
        <v>-9.1278542999999992</v>
      </c>
      <c r="AC123" s="87">
        <v>-21.992909999999998</v>
      </c>
      <c r="AD123" s="87">
        <f t="shared" si="7"/>
        <v>-33.426692000000003</v>
      </c>
      <c r="AE123" s="87">
        <v>-14.292833999999999</v>
      </c>
      <c r="AF123" s="87">
        <f t="shared" si="8"/>
        <v>-25.726616</v>
      </c>
      <c r="AG123" s="87">
        <v>-16.311707999999999</v>
      </c>
      <c r="AH123" s="3">
        <f t="shared" si="9"/>
        <v>-27.74549</v>
      </c>
    </row>
    <row r="124" spans="2:34" x14ac:dyDescent="0.25">
      <c r="B124" s="101">
        <f t="shared" si="10"/>
        <v>37.04</v>
      </c>
      <c r="D124" s="101">
        <f t="shared" si="11"/>
        <v>-24.307645000000001</v>
      </c>
      <c r="F124" s="101">
        <f t="shared" si="12"/>
        <v>-20.343530600000001</v>
      </c>
      <c r="H124" s="101">
        <f t="shared" si="13"/>
        <v>-16.788128800000003</v>
      </c>
      <c r="J124" s="6"/>
      <c r="L124" s="6">
        <f>'CL &amp; Data'!L546/1000000000</f>
        <v>0</v>
      </c>
      <c r="N124" s="6">
        <f>'CL &amp; Data'!M546</f>
        <v>0</v>
      </c>
      <c r="P124" s="6">
        <f>'CL &amp; Data'!N546</f>
        <v>0</v>
      </c>
      <c r="R124" s="6">
        <f>'CL &amp; Data'!O546</f>
        <v>0</v>
      </c>
      <c r="T124" s="6">
        <f>'CL &amp; Data'!P546</f>
        <v>0</v>
      </c>
      <c r="W124" s="87">
        <v>37520000000</v>
      </c>
      <c r="X124" s="87">
        <v>11.576247</v>
      </c>
      <c r="Y124" s="87">
        <v>-14.857438</v>
      </c>
      <c r="Z124" s="87">
        <v>-7.3669038000000002</v>
      </c>
      <c r="AA124" s="87">
        <v>-9.4197129999999998</v>
      </c>
      <c r="AC124" s="87">
        <v>-22.112829000000001</v>
      </c>
      <c r="AD124" s="87">
        <f t="shared" si="7"/>
        <v>-33.689076</v>
      </c>
      <c r="AE124" s="87">
        <v>-14.827527999999999</v>
      </c>
      <c r="AF124" s="87">
        <f t="shared" si="8"/>
        <v>-26.403775</v>
      </c>
      <c r="AG124" s="87">
        <v>-16.202743999999999</v>
      </c>
      <c r="AH124" s="3">
        <f t="shared" si="9"/>
        <v>-27.778990999999998</v>
      </c>
    </row>
    <row r="125" spans="2:34" x14ac:dyDescent="0.25">
      <c r="B125" s="101">
        <f t="shared" si="10"/>
        <v>37.200000000000003</v>
      </c>
      <c r="D125" s="101">
        <f t="shared" si="11"/>
        <v>-24.724733999999998</v>
      </c>
      <c r="F125" s="101">
        <f t="shared" si="12"/>
        <v>-20.117585099999999</v>
      </c>
      <c r="H125" s="101">
        <f t="shared" si="13"/>
        <v>-17.100408399999999</v>
      </c>
      <c r="J125" s="6"/>
      <c r="L125" s="6">
        <f>'CL &amp; Data'!L547/1000000000</f>
        <v>0</v>
      </c>
      <c r="N125" s="6">
        <f>'CL &amp; Data'!M547</f>
        <v>0</v>
      </c>
      <c r="P125" s="6">
        <f>'CL &amp; Data'!N547</f>
        <v>0</v>
      </c>
      <c r="R125" s="6">
        <f>'CL &amp; Data'!O547</f>
        <v>0</v>
      </c>
      <c r="T125" s="6">
        <f>'CL &amp; Data'!P547</f>
        <v>0</v>
      </c>
      <c r="W125" s="87">
        <v>37680000000</v>
      </c>
      <c r="X125" s="87">
        <v>11.622023</v>
      </c>
      <c r="Y125" s="87">
        <v>-15.565659</v>
      </c>
      <c r="Z125" s="87">
        <v>-8.3857573999999993</v>
      </c>
      <c r="AA125" s="87">
        <v>-9.9485188000000004</v>
      </c>
      <c r="AC125" s="87">
        <v>-21.913036000000002</v>
      </c>
      <c r="AD125" s="87">
        <f t="shared" si="7"/>
        <v>-33.535059000000004</v>
      </c>
      <c r="AE125" s="87">
        <v>-15.442603999999999</v>
      </c>
      <c r="AF125" s="87">
        <f t="shared" si="8"/>
        <v>-27.064627000000002</v>
      </c>
      <c r="AG125" s="87">
        <v>-16.325329</v>
      </c>
      <c r="AH125" s="3">
        <f t="shared" si="9"/>
        <v>-27.947352000000002</v>
      </c>
    </row>
    <row r="126" spans="2:34" x14ac:dyDescent="0.25">
      <c r="B126" s="101">
        <f t="shared" si="10"/>
        <v>37.36</v>
      </c>
      <c r="D126" s="101">
        <f t="shared" si="11"/>
        <v>-25.367387000000001</v>
      </c>
      <c r="F126" s="101">
        <f t="shared" si="12"/>
        <v>-20.5616363</v>
      </c>
      <c r="H126" s="101">
        <f t="shared" si="13"/>
        <v>-17.970300600000002</v>
      </c>
      <c r="J126" s="6"/>
      <c r="L126" s="6">
        <f>'CL &amp; Data'!L548/1000000000</f>
        <v>0</v>
      </c>
      <c r="N126" s="6">
        <f>'CL &amp; Data'!M548</f>
        <v>0</v>
      </c>
      <c r="P126" s="6">
        <f>'CL &amp; Data'!N548</f>
        <v>0</v>
      </c>
      <c r="R126" s="6">
        <f>'CL &amp; Data'!O548</f>
        <v>0</v>
      </c>
      <c r="T126" s="6">
        <f>'CL &amp; Data'!P548</f>
        <v>0</v>
      </c>
      <c r="W126" s="87">
        <v>37840000000</v>
      </c>
      <c r="X126" s="87">
        <v>11.603294</v>
      </c>
      <c r="Y126" s="87">
        <v>-16.608848999999999</v>
      </c>
      <c r="Z126" s="87">
        <v>-9.4820328000000007</v>
      </c>
      <c r="AA126" s="87">
        <v>-10.618867</v>
      </c>
      <c r="AC126" s="87">
        <v>-22.052195000000001</v>
      </c>
      <c r="AD126" s="87">
        <f t="shared" si="7"/>
        <v>-33.655489000000003</v>
      </c>
      <c r="AE126" s="87">
        <v>-16.180434999999999</v>
      </c>
      <c r="AF126" s="87">
        <f t="shared" si="8"/>
        <v>-27.783729000000001</v>
      </c>
      <c r="AG126" s="87">
        <v>-16.656319</v>
      </c>
      <c r="AH126" s="3">
        <f t="shared" si="9"/>
        <v>-28.259613000000002</v>
      </c>
    </row>
    <row r="127" spans="2:34" x14ac:dyDescent="0.25">
      <c r="B127" s="101">
        <f t="shared" si="10"/>
        <v>37.520000000000003</v>
      </c>
      <c r="D127" s="101">
        <f t="shared" si="11"/>
        <v>-26.433685000000001</v>
      </c>
      <c r="F127" s="101">
        <f t="shared" si="12"/>
        <v>-20.99596</v>
      </c>
      <c r="H127" s="101">
        <f t="shared" si="13"/>
        <v>-18.943150800000002</v>
      </c>
      <c r="J127" s="6"/>
      <c r="L127" s="6">
        <f>'CL &amp; Data'!L549/1000000000</f>
        <v>0</v>
      </c>
      <c r="N127" s="6">
        <f>'CL &amp; Data'!M549</f>
        <v>0</v>
      </c>
      <c r="P127" s="6">
        <f>'CL &amp; Data'!N549</f>
        <v>0</v>
      </c>
      <c r="R127" s="6">
        <f>'CL &amp; Data'!O549</f>
        <v>0</v>
      </c>
      <c r="T127" s="6">
        <f>'CL &amp; Data'!P549</f>
        <v>0</v>
      </c>
      <c r="W127" s="87">
        <v>38000000000</v>
      </c>
      <c r="X127" s="87">
        <v>11.616409000000001</v>
      </c>
      <c r="Y127" s="87">
        <v>-17.205893</v>
      </c>
      <c r="Z127" s="87">
        <v>-10.412197000000001</v>
      </c>
      <c r="AA127" s="87">
        <v>-11.129265999999999</v>
      </c>
      <c r="AC127" s="87">
        <v>-21.778552999999999</v>
      </c>
      <c r="AD127" s="87">
        <f t="shared" si="7"/>
        <v>-33.394962</v>
      </c>
      <c r="AE127" s="87">
        <v>-16.452272000000001</v>
      </c>
      <c r="AF127" s="87">
        <f t="shared" si="8"/>
        <v>-28.068681000000002</v>
      </c>
      <c r="AG127" s="87">
        <v>-16.928166999999998</v>
      </c>
      <c r="AH127" s="3">
        <f t="shared" si="9"/>
        <v>-28.544575999999999</v>
      </c>
    </row>
    <row r="128" spans="2:34" x14ac:dyDescent="0.25">
      <c r="B128" s="101">
        <f t="shared" si="10"/>
        <v>37.68</v>
      </c>
      <c r="D128" s="101">
        <f t="shared" si="11"/>
        <v>-27.187682000000002</v>
      </c>
      <c r="F128" s="101">
        <f t="shared" si="12"/>
        <v>-21.570541800000001</v>
      </c>
      <c r="H128" s="101">
        <f t="shared" si="13"/>
        <v>-20.007780400000001</v>
      </c>
      <c r="J128" s="6"/>
      <c r="L128" s="6">
        <f>'CL &amp; Data'!L550/1000000000</f>
        <v>0</v>
      </c>
      <c r="N128" s="6">
        <f>'CL &amp; Data'!M550</f>
        <v>0</v>
      </c>
      <c r="P128" s="6">
        <f>'CL &amp; Data'!N550</f>
        <v>0</v>
      </c>
      <c r="R128" s="6">
        <f>'CL &amp; Data'!O550</f>
        <v>0</v>
      </c>
      <c r="T128" s="6">
        <f>'CL &amp; Data'!P550</f>
        <v>0</v>
      </c>
      <c r="W128" s="87">
        <v>38160000000</v>
      </c>
      <c r="X128" s="87">
        <v>11.587968</v>
      </c>
      <c r="Y128" s="87">
        <v>-17.889386999999999</v>
      </c>
      <c r="Z128" s="87">
        <v>-11.279169</v>
      </c>
      <c r="AA128" s="87">
        <v>-11.860165</v>
      </c>
      <c r="AC128" s="87">
        <v>-21.482855000000001</v>
      </c>
      <c r="AD128" s="87">
        <f t="shared" si="7"/>
        <v>-33.070823000000004</v>
      </c>
      <c r="AE128" s="87">
        <v>-16.416520999999999</v>
      </c>
      <c r="AF128" s="87">
        <f t="shared" si="8"/>
        <v>-28.004489</v>
      </c>
      <c r="AG128" s="87">
        <v>-17.383154000000001</v>
      </c>
      <c r="AH128" s="3">
        <f t="shared" si="9"/>
        <v>-28.971122000000001</v>
      </c>
    </row>
    <row r="129" spans="2:34" x14ac:dyDescent="0.25">
      <c r="B129" s="101">
        <f t="shared" si="10"/>
        <v>37.840000000000003</v>
      </c>
      <c r="D129" s="101">
        <f t="shared" si="11"/>
        <v>-28.212142999999998</v>
      </c>
      <c r="F129" s="101">
        <f t="shared" si="12"/>
        <v>-22.222161</v>
      </c>
      <c r="H129" s="101">
        <f t="shared" si="13"/>
        <v>-21.085326800000001</v>
      </c>
      <c r="J129" s="6"/>
      <c r="L129" s="6">
        <f>'CL &amp; Data'!L551/1000000000</f>
        <v>0</v>
      </c>
      <c r="N129" s="6">
        <f>'CL &amp; Data'!M551</f>
        <v>0</v>
      </c>
      <c r="P129" s="6">
        <f>'CL &amp; Data'!N551</f>
        <v>0</v>
      </c>
      <c r="R129" s="6">
        <f>'CL &amp; Data'!O551</f>
        <v>0</v>
      </c>
      <c r="T129" s="6">
        <f>'CL &amp; Data'!P551</f>
        <v>0</v>
      </c>
      <c r="W129" s="87">
        <v>38320000000</v>
      </c>
      <c r="X129" s="87">
        <v>11.48043</v>
      </c>
      <c r="Y129" s="87">
        <v>-18.522867000000002</v>
      </c>
      <c r="Z129" s="87">
        <v>-12.093805</v>
      </c>
      <c r="AA129" s="87">
        <v>-12.654741</v>
      </c>
      <c r="AC129" s="87">
        <v>-20.941202000000001</v>
      </c>
      <c r="AD129" s="87">
        <f t="shared" si="7"/>
        <v>-32.421632000000002</v>
      </c>
      <c r="AE129" s="87">
        <v>-16.059971000000001</v>
      </c>
      <c r="AF129" s="87">
        <f t="shared" si="8"/>
        <v>-27.540401000000003</v>
      </c>
      <c r="AG129" s="87">
        <v>-17.976358000000001</v>
      </c>
      <c r="AH129" s="3">
        <f t="shared" si="9"/>
        <v>-29.456788000000003</v>
      </c>
    </row>
    <row r="130" spans="2:34" x14ac:dyDescent="0.25">
      <c r="B130" s="101">
        <f t="shared" si="10"/>
        <v>38</v>
      </c>
      <c r="D130" s="101">
        <f t="shared" si="11"/>
        <v>-28.822302000000001</v>
      </c>
      <c r="F130" s="101">
        <f t="shared" si="12"/>
        <v>-22.745674999999999</v>
      </c>
      <c r="H130" s="101">
        <f t="shared" si="13"/>
        <v>-22.028606000000003</v>
      </c>
      <c r="J130" s="6"/>
      <c r="L130" s="6">
        <f>'CL &amp; Data'!L552/1000000000</f>
        <v>0</v>
      </c>
      <c r="N130" s="6">
        <f>'CL &amp; Data'!M552</f>
        <v>0</v>
      </c>
      <c r="P130" s="6">
        <f>'CL &amp; Data'!N552</f>
        <v>0</v>
      </c>
      <c r="R130" s="6">
        <f>'CL &amp; Data'!O552</f>
        <v>0</v>
      </c>
      <c r="T130" s="6">
        <f>'CL &amp; Data'!P552</f>
        <v>0</v>
      </c>
      <c r="W130" s="87">
        <v>38480000000</v>
      </c>
      <c r="X130" s="87">
        <v>11.490653999999999</v>
      </c>
      <c r="Y130" s="87">
        <v>-19.184581999999999</v>
      </c>
      <c r="Z130" s="87">
        <v>-12.626592</v>
      </c>
      <c r="AA130" s="87">
        <v>-13.226639</v>
      </c>
      <c r="AC130" s="87">
        <v>-20.597307000000001</v>
      </c>
      <c r="AD130" s="87">
        <f t="shared" si="7"/>
        <v>-32.087961</v>
      </c>
      <c r="AE130" s="87">
        <v>-15.29124</v>
      </c>
      <c r="AF130" s="87">
        <f t="shared" si="8"/>
        <v>-26.781894000000001</v>
      </c>
      <c r="AG130" s="87">
        <v>-18.453205000000001</v>
      </c>
      <c r="AH130" s="3">
        <f t="shared" si="9"/>
        <v>-29.943859</v>
      </c>
    </row>
    <row r="131" spans="2:34" x14ac:dyDescent="0.25">
      <c r="B131" s="101">
        <f t="shared" si="10"/>
        <v>38.159999999999997</v>
      </c>
      <c r="D131" s="101">
        <f t="shared" si="11"/>
        <v>-29.477354999999999</v>
      </c>
      <c r="F131" s="101">
        <f t="shared" si="12"/>
        <v>-23.448132999999999</v>
      </c>
      <c r="H131" s="101">
        <f t="shared" si="13"/>
        <v>-22.867137</v>
      </c>
      <c r="J131" s="6"/>
      <c r="L131" s="6">
        <f>'CL &amp; Data'!L553/1000000000</f>
        <v>0</v>
      </c>
      <c r="N131" s="6">
        <f>'CL &amp; Data'!M553</f>
        <v>0</v>
      </c>
      <c r="P131" s="6">
        <f>'CL &amp; Data'!N553</f>
        <v>0</v>
      </c>
      <c r="R131" s="6">
        <f>'CL &amp; Data'!O553</f>
        <v>0</v>
      </c>
      <c r="T131" s="6">
        <f>'CL &amp; Data'!P553</f>
        <v>0</v>
      </c>
      <c r="W131" s="87">
        <v>38640000000</v>
      </c>
      <c r="X131" s="87">
        <v>11.318141000000001</v>
      </c>
      <c r="Y131" s="87">
        <v>-19.450496999999999</v>
      </c>
      <c r="Z131" s="87">
        <v>-13.163007</v>
      </c>
      <c r="AA131" s="87">
        <v>-13.684545</v>
      </c>
      <c r="AC131" s="87">
        <v>-20.179386000000001</v>
      </c>
      <c r="AD131" s="87">
        <f t="shared" ref="AD131:AD194" si="14">AC131-X131</f>
        <v>-31.497527000000002</v>
      </c>
      <c r="AE131" s="87">
        <v>-14.636417</v>
      </c>
      <c r="AF131" s="87">
        <f t="shared" ref="AF131:AF194" si="15">AE131-X131</f>
        <v>-25.954557999999999</v>
      </c>
      <c r="AG131" s="87">
        <v>-19.118168000000001</v>
      </c>
      <c r="AH131" s="3">
        <f t="shared" ref="AH131:AH194" si="16">AG131-X131</f>
        <v>-30.436309000000001</v>
      </c>
    </row>
    <row r="132" spans="2:34" x14ac:dyDescent="0.25">
      <c r="B132" s="101">
        <f t="shared" si="10"/>
        <v>38.32</v>
      </c>
      <c r="D132" s="101">
        <f t="shared" si="11"/>
        <v>-30.003297000000003</v>
      </c>
      <c r="F132" s="101">
        <f t="shared" si="12"/>
        <v>-24.135171</v>
      </c>
      <c r="H132" s="101">
        <f t="shared" si="13"/>
        <v>-23.574235000000002</v>
      </c>
      <c r="J132" s="6"/>
      <c r="L132" s="6">
        <f>'CL &amp; Data'!L554/1000000000</f>
        <v>0</v>
      </c>
      <c r="N132" s="6">
        <f>'CL &amp; Data'!M554</f>
        <v>0</v>
      </c>
      <c r="P132" s="6">
        <f>'CL &amp; Data'!N554</f>
        <v>0</v>
      </c>
      <c r="R132" s="6">
        <f>'CL &amp; Data'!O554</f>
        <v>0</v>
      </c>
      <c r="T132" s="6">
        <f>'CL &amp; Data'!P554</f>
        <v>0</v>
      </c>
      <c r="W132" s="87">
        <v>38800000000</v>
      </c>
      <c r="X132" s="87">
        <v>11.301921</v>
      </c>
      <c r="Y132" s="87">
        <v>-18.634734999999999</v>
      </c>
      <c r="Z132" s="87">
        <v>-13.481211999999999</v>
      </c>
      <c r="AA132" s="87">
        <v>-13.701245</v>
      </c>
      <c r="AC132" s="87">
        <v>-18.778874999999999</v>
      </c>
      <c r="AD132" s="87">
        <f t="shared" si="14"/>
        <v>-30.080795999999999</v>
      </c>
      <c r="AE132" s="87">
        <v>-14.037724000000001</v>
      </c>
      <c r="AF132" s="87">
        <f t="shared" si="15"/>
        <v>-25.339645000000001</v>
      </c>
      <c r="AG132" s="87">
        <v>-19.484705000000002</v>
      </c>
      <c r="AH132" s="3">
        <f t="shared" si="16"/>
        <v>-30.786626000000002</v>
      </c>
    </row>
    <row r="133" spans="2:34" x14ac:dyDescent="0.25">
      <c r="B133" s="101">
        <f t="shared" si="10"/>
        <v>38.479999999999997</v>
      </c>
      <c r="D133" s="101">
        <f t="shared" si="11"/>
        <v>-30.675235999999998</v>
      </c>
      <c r="F133" s="101">
        <f t="shared" si="12"/>
        <v>-24.717292999999998</v>
      </c>
      <c r="H133" s="101">
        <f t="shared" si="13"/>
        <v>-24.117246000000002</v>
      </c>
      <c r="J133" s="6"/>
      <c r="L133" s="6">
        <f>'CL &amp; Data'!L555/1000000000</f>
        <v>0</v>
      </c>
      <c r="N133" s="6">
        <f>'CL &amp; Data'!M555</f>
        <v>0</v>
      </c>
      <c r="P133" s="6">
        <f>'CL &amp; Data'!N555</f>
        <v>0</v>
      </c>
      <c r="R133" s="6">
        <f>'CL &amp; Data'!O555</f>
        <v>0</v>
      </c>
      <c r="T133" s="6">
        <f>'CL &amp; Data'!P555</f>
        <v>0</v>
      </c>
      <c r="W133" s="87">
        <v>38960000000</v>
      </c>
      <c r="X133" s="87">
        <v>11.227734</v>
      </c>
      <c r="Y133" s="87">
        <v>-17.385994</v>
      </c>
      <c r="Z133" s="87">
        <v>-13.97424</v>
      </c>
      <c r="AA133" s="87">
        <v>-13.844030999999999</v>
      </c>
      <c r="AC133" s="87">
        <v>-17.258129</v>
      </c>
      <c r="AD133" s="87">
        <f t="shared" si="14"/>
        <v>-28.485863000000002</v>
      </c>
      <c r="AE133" s="87">
        <v>-13.674341</v>
      </c>
      <c r="AF133" s="87">
        <f t="shared" si="15"/>
        <v>-24.902075</v>
      </c>
      <c r="AG133" s="87">
        <v>-20.365843000000002</v>
      </c>
      <c r="AH133" s="3">
        <f t="shared" si="16"/>
        <v>-31.593577000000003</v>
      </c>
    </row>
    <row r="134" spans="2:34" x14ac:dyDescent="0.25">
      <c r="B134" s="101">
        <f t="shared" ref="B134:B197" si="17">W131/1000000000</f>
        <v>38.64</v>
      </c>
      <c r="D134" s="101">
        <f t="shared" ref="D134:D197" si="18">Y131-X131</f>
        <v>-30.768637999999999</v>
      </c>
      <c r="F134" s="101">
        <f t="shared" ref="F134:F197" si="19">AA131-X131</f>
        <v>-25.002686000000001</v>
      </c>
      <c r="H134" s="101">
        <f t="shared" ref="H134:H197" si="20">Z131-X131</f>
        <v>-24.481148000000001</v>
      </c>
      <c r="J134" s="6"/>
      <c r="L134" s="6">
        <f>'CL &amp; Data'!L556/1000000000</f>
        <v>0</v>
      </c>
      <c r="N134" s="6">
        <f>'CL &amp; Data'!M556</f>
        <v>0</v>
      </c>
      <c r="P134" s="6">
        <f>'CL &amp; Data'!N556</f>
        <v>0</v>
      </c>
      <c r="R134" s="6">
        <f>'CL &amp; Data'!O556</f>
        <v>0</v>
      </c>
      <c r="T134" s="6">
        <f>'CL &amp; Data'!P556</f>
        <v>0</v>
      </c>
      <c r="W134" s="87">
        <v>39120000000</v>
      </c>
      <c r="X134" s="87">
        <v>11.116709</v>
      </c>
      <c r="Y134" s="87">
        <v>-16.759933</v>
      </c>
      <c r="Z134" s="87">
        <v>-14.318339</v>
      </c>
      <c r="AA134" s="87">
        <v>-14.100607</v>
      </c>
      <c r="AC134" s="87">
        <v>-16.546989</v>
      </c>
      <c r="AD134" s="87">
        <f t="shared" si="14"/>
        <v>-27.663698</v>
      </c>
      <c r="AE134" s="87">
        <v>-13.398942999999999</v>
      </c>
      <c r="AF134" s="87">
        <f t="shared" si="15"/>
        <v>-24.515651999999999</v>
      </c>
      <c r="AG134" s="87">
        <v>-20.804348000000001</v>
      </c>
      <c r="AH134" s="3">
        <f t="shared" si="16"/>
        <v>-31.921057000000001</v>
      </c>
    </row>
    <row r="135" spans="2:34" x14ac:dyDescent="0.25">
      <c r="B135" s="101">
        <f t="shared" si="17"/>
        <v>38.799999999999997</v>
      </c>
      <c r="D135" s="101">
        <f t="shared" si="18"/>
        <v>-29.936655999999999</v>
      </c>
      <c r="F135" s="101">
        <f t="shared" si="19"/>
        <v>-25.003166</v>
      </c>
      <c r="H135" s="101">
        <f t="shared" si="20"/>
        <v>-24.783132999999999</v>
      </c>
      <c r="J135" s="6"/>
      <c r="L135" s="6">
        <f>'CL &amp; Data'!L557/1000000000</f>
        <v>0</v>
      </c>
      <c r="N135" s="6">
        <f>'CL &amp; Data'!M557</f>
        <v>0</v>
      </c>
      <c r="P135" s="6">
        <f>'CL &amp; Data'!N557</f>
        <v>0</v>
      </c>
      <c r="R135" s="6">
        <f>'CL &amp; Data'!O557</f>
        <v>0</v>
      </c>
      <c r="T135" s="6">
        <f>'CL &amp; Data'!P557</f>
        <v>0</v>
      </c>
      <c r="W135" s="87">
        <v>39280000000</v>
      </c>
      <c r="X135" s="87">
        <v>11.156116000000001</v>
      </c>
      <c r="Y135" s="87">
        <v>-16.702707</v>
      </c>
      <c r="Z135" s="87">
        <v>-14.246309</v>
      </c>
      <c r="AA135" s="87">
        <v>-13.950367</v>
      </c>
      <c r="AC135" s="87">
        <v>-16.238707000000002</v>
      </c>
      <c r="AD135" s="87">
        <f t="shared" si="14"/>
        <v>-27.394823000000002</v>
      </c>
      <c r="AE135" s="87">
        <v>-12.814876999999999</v>
      </c>
      <c r="AF135" s="87">
        <f t="shared" si="15"/>
        <v>-23.970993</v>
      </c>
      <c r="AG135" s="87">
        <v>-20.319067</v>
      </c>
      <c r="AH135" s="3">
        <f t="shared" si="16"/>
        <v>-31.475183000000001</v>
      </c>
    </row>
    <row r="136" spans="2:34" x14ac:dyDescent="0.25">
      <c r="B136" s="101">
        <f t="shared" si="17"/>
        <v>38.96</v>
      </c>
      <c r="D136" s="101">
        <f t="shared" si="18"/>
        <v>-28.613728000000002</v>
      </c>
      <c r="F136" s="101">
        <f t="shared" si="19"/>
        <v>-25.071764999999999</v>
      </c>
      <c r="H136" s="101">
        <f t="shared" si="20"/>
        <v>-25.201974</v>
      </c>
      <c r="J136" s="6"/>
      <c r="L136" s="6">
        <f>'CL &amp; Data'!L558/1000000000</f>
        <v>0</v>
      </c>
      <c r="N136" s="6">
        <f>'CL &amp; Data'!M558</f>
        <v>0</v>
      </c>
      <c r="P136" s="6">
        <f>'CL &amp; Data'!N558</f>
        <v>0</v>
      </c>
      <c r="R136" s="6">
        <f>'CL &amp; Data'!O558</f>
        <v>0</v>
      </c>
      <c r="T136" s="6">
        <f>'CL &amp; Data'!P558</f>
        <v>0</v>
      </c>
      <c r="W136" s="87">
        <v>39440000000</v>
      </c>
      <c r="X136" s="87">
        <v>11.053246</v>
      </c>
      <c r="Y136" s="87">
        <v>-17.292994</v>
      </c>
      <c r="Z136" s="87">
        <v>-13.979673</v>
      </c>
      <c r="AA136" s="87">
        <v>-13.962399</v>
      </c>
      <c r="AC136" s="87">
        <v>-16.393350999999999</v>
      </c>
      <c r="AD136" s="87">
        <f t="shared" si="14"/>
        <v>-27.446596999999997</v>
      </c>
      <c r="AE136" s="87">
        <v>-12.055237</v>
      </c>
      <c r="AF136" s="87">
        <f t="shared" si="15"/>
        <v>-23.108483</v>
      </c>
      <c r="AG136" s="87">
        <v>-19.736899999999999</v>
      </c>
      <c r="AH136" s="3">
        <f t="shared" si="16"/>
        <v>-30.790146</v>
      </c>
    </row>
    <row r="137" spans="2:34" x14ac:dyDescent="0.25">
      <c r="B137" s="101">
        <f t="shared" si="17"/>
        <v>39.119999999999997</v>
      </c>
      <c r="D137" s="101">
        <f t="shared" si="18"/>
        <v>-27.876642</v>
      </c>
      <c r="F137" s="101">
        <f t="shared" si="19"/>
        <v>-25.217316</v>
      </c>
      <c r="H137" s="101">
        <f t="shared" si="20"/>
        <v>-25.435048000000002</v>
      </c>
      <c r="J137" s="6"/>
      <c r="L137" s="6">
        <f>'CL &amp; Data'!L559/1000000000</f>
        <v>0</v>
      </c>
      <c r="N137" s="6">
        <f>'CL &amp; Data'!M559</f>
        <v>0</v>
      </c>
      <c r="P137" s="6">
        <f>'CL &amp; Data'!N559</f>
        <v>0</v>
      </c>
      <c r="R137" s="6">
        <f>'CL &amp; Data'!O559</f>
        <v>0</v>
      </c>
      <c r="T137" s="6">
        <f>'CL &amp; Data'!P559</f>
        <v>0</v>
      </c>
      <c r="W137" s="87">
        <v>39600000000</v>
      </c>
      <c r="X137" s="87">
        <v>11.005293</v>
      </c>
      <c r="Y137" s="87">
        <v>-17.443531</v>
      </c>
      <c r="Z137" s="87">
        <v>-13.741668000000001</v>
      </c>
      <c r="AA137" s="87">
        <v>-13.930334999999999</v>
      </c>
      <c r="AC137" s="87">
        <v>-16.613985</v>
      </c>
      <c r="AD137" s="87">
        <f t="shared" si="14"/>
        <v>-27.619278000000001</v>
      </c>
      <c r="AE137" s="87">
        <v>-11.323461</v>
      </c>
      <c r="AF137" s="87">
        <f t="shared" si="15"/>
        <v>-22.328754</v>
      </c>
      <c r="AG137" s="87">
        <v>-19.154637999999998</v>
      </c>
      <c r="AH137" s="3">
        <f t="shared" si="16"/>
        <v>-30.159931</v>
      </c>
    </row>
    <row r="138" spans="2:34" x14ac:dyDescent="0.25">
      <c r="B138" s="101">
        <f t="shared" si="17"/>
        <v>39.28</v>
      </c>
      <c r="D138" s="101">
        <f t="shared" si="18"/>
        <v>-27.858823000000001</v>
      </c>
      <c r="F138" s="101">
        <f t="shared" si="19"/>
        <v>-25.106483000000001</v>
      </c>
      <c r="H138" s="101">
        <f t="shared" si="20"/>
        <v>-25.402425000000001</v>
      </c>
      <c r="J138" s="6"/>
      <c r="L138" s="6">
        <f>'CL &amp; Data'!L560/1000000000</f>
        <v>0</v>
      </c>
      <c r="N138" s="6">
        <f>'CL &amp; Data'!M560</f>
        <v>0</v>
      </c>
      <c r="P138" s="6">
        <f>'CL &amp; Data'!N560</f>
        <v>0</v>
      </c>
      <c r="R138" s="6">
        <f>'CL &amp; Data'!O560</f>
        <v>0</v>
      </c>
      <c r="T138" s="6">
        <f>'CL &amp; Data'!P560</f>
        <v>0</v>
      </c>
      <c r="W138" s="87">
        <v>39760000000</v>
      </c>
      <c r="X138" s="87">
        <v>11.173235</v>
      </c>
      <c r="Y138" s="87">
        <v>-17.196608999999999</v>
      </c>
      <c r="Z138" s="87">
        <v>-13.523738</v>
      </c>
      <c r="AA138" s="87">
        <v>-13.526605</v>
      </c>
      <c r="AC138" s="87">
        <v>-17.115220999999998</v>
      </c>
      <c r="AD138" s="87">
        <f t="shared" si="14"/>
        <v>-28.288455999999996</v>
      </c>
      <c r="AE138" s="87">
        <v>-10.552973</v>
      </c>
      <c r="AF138" s="87">
        <f t="shared" si="15"/>
        <v>-21.726208</v>
      </c>
      <c r="AG138" s="87">
        <v>-18.563445999999999</v>
      </c>
      <c r="AH138" s="3">
        <f t="shared" si="16"/>
        <v>-29.736680999999997</v>
      </c>
    </row>
    <row r="139" spans="2:34" x14ac:dyDescent="0.25">
      <c r="B139" s="101">
        <f t="shared" si="17"/>
        <v>39.44</v>
      </c>
      <c r="D139" s="101">
        <f t="shared" si="18"/>
        <v>-28.346240000000002</v>
      </c>
      <c r="F139" s="101">
        <f t="shared" si="19"/>
        <v>-25.015644999999999</v>
      </c>
      <c r="H139" s="101">
        <f t="shared" si="20"/>
        <v>-25.032919</v>
      </c>
      <c r="J139" s="6"/>
      <c r="L139" s="6">
        <f>'CL &amp; Data'!L561/1000000000</f>
        <v>0</v>
      </c>
      <c r="N139" s="6">
        <f>'CL &amp; Data'!M561</f>
        <v>0</v>
      </c>
      <c r="P139" s="6">
        <f>'CL &amp; Data'!N561</f>
        <v>0</v>
      </c>
      <c r="R139" s="6">
        <f>'CL &amp; Data'!O561</f>
        <v>0</v>
      </c>
      <c r="T139" s="6">
        <f>'CL &amp; Data'!P561</f>
        <v>0</v>
      </c>
      <c r="W139" s="87">
        <v>39920000000</v>
      </c>
      <c r="X139" s="87">
        <v>11.244429999999999</v>
      </c>
      <c r="Y139" s="87">
        <v>-16.961479000000001</v>
      </c>
      <c r="Z139" s="87">
        <v>-13.695542</v>
      </c>
      <c r="AA139" s="87">
        <v>-12.891019</v>
      </c>
      <c r="AC139" s="87">
        <v>-18.188041999999999</v>
      </c>
      <c r="AD139" s="87">
        <f t="shared" si="14"/>
        <v>-29.432471999999997</v>
      </c>
      <c r="AE139" s="87">
        <v>-10.083041</v>
      </c>
      <c r="AF139" s="87">
        <f t="shared" si="15"/>
        <v>-21.327470999999999</v>
      </c>
      <c r="AG139" s="87">
        <v>-17.762266</v>
      </c>
      <c r="AH139" s="3">
        <f t="shared" si="16"/>
        <v>-29.006695999999998</v>
      </c>
    </row>
    <row r="140" spans="2:34" x14ac:dyDescent="0.25">
      <c r="B140" s="101">
        <f t="shared" si="17"/>
        <v>39.6</v>
      </c>
      <c r="D140" s="101">
        <f t="shared" si="18"/>
        <v>-28.448824000000002</v>
      </c>
      <c r="F140" s="101">
        <f t="shared" si="19"/>
        <v>-24.935628000000001</v>
      </c>
      <c r="H140" s="101">
        <f t="shared" si="20"/>
        <v>-24.746960999999999</v>
      </c>
      <c r="J140" s="6"/>
      <c r="L140" s="6">
        <f>'CL &amp; Data'!L562/1000000000</f>
        <v>0</v>
      </c>
      <c r="N140" s="6">
        <f>'CL &amp; Data'!M562</f>
        <v>0</v>
      </c>
      <c r="P140" s="6">
        <f>'CL &amp; Data'!N562</f>
        <v>0</v>
      </c>
      <c r="R140" s="6">
        <f>'CL &amp; Data'!O562</f>
        <v>0</v>
      </c>
      <c r="T140" s="6">
        <f>'CL &amp; Data'!P562</f>
        <v>0</v>
      </c>
      <c r="W140" s="87">
        <v>40080000000</v>
      </c>
      <c r="X140" s="87">
        <v>11.571187</v>
      </c>
      <c r="Y140" s="87">
        <v>-16.653044000000001</v>
      </c>
      <c r="Z140" s="87">
        <v>-13.749302999999999</v>
      </c>
      <c r="AA140" s="87">
        <v>-11.912038000000001</v>
      </c>
      <c r="AC140" s="87">
        <v>-19.279995</v>
      </c>
      <c r="AD140" s="87">
        <f t="shared" si="14"/>
        <v>-30.851182000000001</v>
      </c>
      <c r="AE140" s="87">
        <v>-9.6209773999999992</v>
      </c>
      <c r="AF140" s="87">
        <f t="shared" si="15"/>
        <v>-21.192164399999999</v>
      </c>
      <c r="AG140" s="87">
        <v>-16.765442</v>
      </c>
      <c r="AH140" s="3">
        <f t="shared" si="16"/>
        <v>-28.336629000000002</v>
      </c>
    </row>
    <row r="141" spans="2:34" x14ac:dyDescent="0.25">
      <c r="B141" s="101">
        <f t="shared" si="17"/>
        <v>39.76</v>
      </c>
      <c r="D141" s="101">
        <f t="shared" si="18"/>
        <v>-28.369844000000001</v>
      </c>
      <c r="F141" s="101">
        <f t="shared" si="19"/>
        <v>-24.699840000000002</v>
      </c>
      <c r="H141" s="101">
        <f t="shared" si="20"/>
        <v>-24.696973</v>
      </c>
      <c r="J141" s="6"/>
      <c r="L141" s="6">
        <f>'CL &amp; Data'!L563/1000000000</f>
        <v>0</v>
      </c>
      <c r="N141" s="6">
        <f>'CL &amp; Data'!M563</f>
        <v>0</v>
      </c>
      <c r="P141" s="6">
        <f>'CL &amp; Data'!N563</f>
        <v>0</v>
      </c>
      <c r="R141" s="6">
        <f>'CL &amp; Data'!O563</f>
        <v>0</v>
      </c>
      <c r="T141" s="6">
        <f>'CL &amp; Data'!P563</f>
        <v>0</v>
      </c>
      <c r="W141" s="87">
        <v>40240000000</v>
      </c>
      <c r="X141" s="87">
        <v>11.648586</v>
      </c>
      <c r="Y141" s="87">
        <v>-17.227727999999999</v>
      </c>
      <c r="Z141" s="87">
        <v>-14.039218999999999</v>
      </c>
      <c r="AA141" s="87">
        <v>-11.00065</v>
      </c>
      <c r="AC141" s="87">
        <v>-20.631053999999999</v>
      </c>
      <c r="AD141" s="87">
        <f t="shared" si="14"/>
        <v>-32.279640000000001</v>
      </c>
      <c r="AE141" s="87">
        <v>-9.4999207999999999</v>
      </c>
      <c r="AF141" s="87">
        <f t="shared" si="15"/>
        <v>-21.1485068</v>
      </c>
      <c r="AG141" s="87">
        <v>-15.530832999999999</v>
      </c>
      <c r="AH141" s="3">
        <f t="shared" si="16"/>
        <v>-27.179418999999999</v>
      </c>
    </row>
    <row r="142" spans="2:34" x14ac:dyDescent="0.25">
      <c r="B142" s="101">
        <f t="shared" si="17"/>
        <v>39.92</v>
      </c>
      <c r="D142" s="101">
        <f t="shared" si="18"/>
        <v>-28.205908999999998</v>
      </c>
      <c r="F142" s="101">
        <f t="shared" si="19"/>
        <v>-24.135449000000001</v>
      </c>
      <c r="H142" s="101">
        <f t="shared" si="20"/>
        <v>-24.939971999999997</v>
      </c>
      <c r="J142" s="6"/>
      <c r="L142" s="6">
        <f>'CL &amp; Data'!L564/1000000000</f>
        <v>0</v>
      </c>
      <c r="N142" s="6">
        <f>'CL &amp; Data'!M564</f>
        <v>0</v>
      </c>
      <c r="P142" s="6">
        <f>'CL &amp; Data'!N564</f>
        <v>0</v>
      </c>
      <c r="R142" s="6">
        <f>'CL &amp; Data'!O564</f>
        <v>0</v>
      </c>
      <c r="T142" s="6">
        <f>'CL &amp; Data'!P564</f>
        <v>0</v>
      </c>
      <c r="W142" s="87">
        <v>40400000000</v>
      </c>
      <c r="X142" s="87">
        <v>11.657870000000001</v>
      </c>
      <c r="Y142" s="87">
        <v>-18.014970999999999</v>
      </c>
      <c r="Z142" s="87">
        <v>-14.592212999999999</v>
      </c>
      <c r="AA142" s="87">
        <v>-10.300890000000001</v>
      </c>
      <c r="AC142" s="87">
        <v>-21.974212999999999</v>
      </c>
      <c r="AD142" s="87">
        <f t="shared" si="14"/>
        <v>-33.632083000000002</v>
      </c>
      <c r="AE142" s="87">
        <v>-9.6546593000000005</v>
      </c>
      <c r="AF142" s="87">
        <f t="shared" si="15"/>
        <v>-21.312529300000001</v>
      </c>
      <c r="AG142" s="87">
        <v>-14.270208999999999</v>
      </c>
      <c r="AH142" s="3">
        <f t="shared" si="16"/>
        <v>-25.928079</v>
      </c>
    </row>
    <row r="143" spans="2:34" x14ac:dyDescent="0.25">
      <c r="B143" s="101">
        <f t="shared" si="17"/>
        <v>40.08</v>
      </c>
      <c r="D143" s="101">
        <f t="shared" si="18"/>
        <v>-28.224231000000003</v>
      </c>
      <c r="F143" s="101">
        <f t="shared" si="19"/>
        <v>-23.483225000000001</v>
      </c>
      <c r="H143" s="101">
        <f t="shared" si="20"/>
        <v>-25.320489999999999</v>
      </c>
      <c r="J143" s="6"/>
      <c r="L143" s="6">
        <f>'CL &amp; Data'!L565/1000000000</f>
        <v>0</v>
      </c>
      <c r="N143" s="6">
        <f>'CL &amp; Data'!M565</f>
        <v>0</v>
      </c>
      <c r="P143" s="6">
        <f>'CL &amp; Data'!N565</f>
        <v>0</v>
      </c>
      <c r="R143" s="6">
        <f>'CL &amp; Data'!O565</f>
        <v>0</v>
      </c>
      <c r="T143" s="6">
        <f>'CL &amp; Data'!P565</f>
        <v>0</v>
      </c>
      <c r="W143" s="87">
        <v>40560000000</v>
      </c>
      <c r="X143" s="87">
        <v>11.748806</v>
      </c>
      <c r="Y143" s="87">
        <v>-18.668296999999999</v>
      </c>
      <c r="Z143" s="87">
        <v>-15.787898999999999</v>
      </c>
      <c r="AA143" s="87">
        <v>-9.9638214000000005</v>
      </c>
      <c r="AC143" s="87">
        <v>-23.023232</v>
      </c>
      <c r="AD143" s="87">
        <f t="shared" si="14"/>
        <v>-34.772038000000002</v>
      </c>
      <c r="AE143" s="87">
        <v>-10.022482</v>
      </c>
      <c r="AF143" s="87">
        <f t="shared" si="15"/>
        <v>-21.771287999999998</v>
      </c>
      <c r="AG143" s="87">
        <v>-13.203353</v>
      </c>
      <c r="AH143" s="3">
        <f t="shared" si="16"/>
        <v>-24.952159000000002</v>
      </c>
    </row>
    <row r="144" spans="2:34" x14ac:dyDescent="0.25">
      <c r="B144" s="101">
        <f t="shared" si="17"/>
        <v>40.24</v>
      </c>
      <c r="D144" s="101">
        <f t="shared" si="18"/>
        <v>-28.876314000000001</v>
      </c>
      <c r="F144" s="101">
        <f t="shared" si="19"/>
        <v>-22.649236000000002</v>
      </c>
      <c r="H144" s="101">
        <f t="shared" si="20"/>
        <v>-25.687804999999997</v>
      </c>
      <c r="J144" s="6"/>
      <c r="L144" s="6">
        <f>'CL &amp; Data'!L566/1000000000</f>
        <v>0</v>
      </c>
      <c r="N144" s="6">
        <f>'CL &amp; Data'!M566</f>
        <v>0</v>
      </c>
      <c r="P144" s="6">
        <f>'CL &amp; Data'!N566</f>
        <v>0</v>
      </c>
      <c r="R144" s="6">
        <f>'CL &amp; Data'!O566</f>
        <v>0</v>
      </c>
      <c r="T144" s="6">
        <f>'CL &amp; Data'!P566</f>
        <v>0</v>
      </c>
      <c r="W144" s="87">
        <v>40720000000</v>
      </c>
      <c r="X144" s="87">
        <v>11.81772</v>
      </c>
      <c r="Y144" s="87">
        <v>-19.098869000000001</v>
      </c>
      <c r="Z144" s="87">
        <v>-17.734418999999999</v>
      </c>
      <c r="AA144" s="87">
        <v>-10.183942</v>
      </c>
      <c r="AC144" s="87">
        <v>-23.817824999999999</v>
      </c>
      <c r="AD144" s="87">
        <f t="shared" si="14"/>
        <v>-35.635545</v>
      </c>
      <c r="AE144" s="87">
        <v>-10.610227999999999</v>
      </c>
      <c r="AF144" s="87">
        <f t="shared" si="15"/>
        <v>-22.427948000000001</v>
      </c>
      <c r="AG144" s="87">
        <v>-12.253231</v>
      </c>
      <c r="AH144" s="3">
        <f t="shared" si="16"/>
        <v>-24.070951000000001</v>
      </c>
    </row>
    <row r="145" spans="2:34" x14ac:dyDescent="0.25">
      <c r="B145" s="101">
        <f t="shared" si="17"/>
        <v>40.4</v>
      </c>
      <c r="D145" s="101">
        <f t="shared" si="18"/>
        <v>-29.672840999999998</v>
      </c>
      <c r="F145" s="101">
        <f t="shared" si="19"/>
        <v>-21.958760000000002</v>
      </c>
      <c r="H145" s="101">
        <f t="shared" si="20"/>
        <v>-26.250083</v>
      </c>
      <c r="J145" s="6"/>
      <c r="L145" s="6">
        <f>'CL &amp; Data'!L567/1000000000</f>
        <v>0</v>
      </c>
      <c r="N145" s="6">
        <f>'CL &amp; Data'!M567</f>
        <v>0</v>
      </c>
      <c r="P145" s="6">
        <f>'CL &amp; Data'!N567</f>
        <v>0</v>
      </c>
      <c r="R145" s="6">
        <f>'CL &amp; Data'!O567</f>
        <v>0</v>
      </c>
      <c r="T145" s="6">
        <f>'CL &amp; Data'!P567</f>
        <v>0</v>
      </c>
      <c r="W145" s="87">
        <v>40880000000</v>
      </c>
      <c r="X145" s="87">
        <v>11.806595</v>
      </c>
      <c r="Y145" s="87">
        <v>-19.510470999999999</v>
      </c>
      <c r="Z145" s="87">
        <v>-20.776197</v>
      </c>
      <c r="AA145" s="87">
        <v>-11.176268</v>
      </c>
      <c r="AC145" s="87">
        <v>-24.317889999999998</v>
      </c>
      <c r="AD145" s="87">
        <f t="shared" si="14"/>
        <v>-36.124485</v>
      </c>
      <c r="AE145" s="87">
        <v>-11.650992</v>
      </c>
      <c r="AF145" s="87">
        <f t="shared" si="15"/>
        <v>-23.457587</v>
      </c>
      <c r="AG145" s="87">
        <v>-11.597367999999999</v>
      </c>
      <c r="AH145" s="3">
        <f t="shared" si="16"/>
        <v>-23.403962999999997</v>
      </c>
    </row>
    <row r="146" spans="2:34" x14ac:dyDescent="0.25">
      <c r="B146" s="101">
        <f t="shared" si="17"/>
        <v>40.56</v>
      </c>
      <c r="D146" s="101">
        <f t="shared" si="18"/>
        <v>-30.417102999999997</v>
      </c>
      <c r="F146" s="101">
        <f t="shared" si="19"/>
        <v>-21.712627400000002</v>
      </c>
      <c r="H146" s="101">
        <f t="shared" si="20"/>
        <v>-27.536704999999998</v>
      </c>
      <c r="J146" s="6"/>
      <c r="L146" s="6">
        <f>'CL &amp; Data'!L568/1000000000</f>
        <v>0</v>
      </c>
      <c r="N146" s="6">
        <f>'CL &amp; Data'!M568</f>
        <v>0</v>
      </c>
      <c r="P146" s="6">
        <f>'CL &amp; Data'!N568</f>
        <v>0</v>
      </c>
      <c r="R146" s="6">
        <f>'CL &amp; Data'!O568</f>
        <v>0</v>
      </c>
      <c r="T146" s="6">
        <f>'CL &amp; Data'!P568</f>
        <v>0</v>
      </c>
      <c r="W146" s="87">
        <v>41040000000</v>
      </c>
      <c r="X146" s="87">
        <v>11.757410999999999</v>
      </c>
      <c r="Y146" s="87">
        <v>-19.974934000000001</v>
      </c>
      <c r="Z146" s="87">
        <v>-24.795258</v>
      </c>
      <c r="AA146" s="87">
        <v>-12.505767000000001</v>
      </c>
      <c r="AC146" s="87">
        <v>-24.329726999999998</v>
      </c>
      <c r="AD146" s="87">
        <f t="shared" si="14"/>
        <v>-36.087137999999996</v>
      </c>
      <c r="AE146" s="87">
        <v>-12.829648000000001</v>
      </c>
      <c r="AF146" s="87">
        <f t="shared" si="15"/>
        <v>-24.587059</v>
      </c>
      <c r="AG146" s="87">
        <v>-11.121544999999999</v>
      </c>
      <c r="AH146" s="3">
        <f t="shared" si="16"/>
        <v>-22.878955999999999</v>
      </c>
    </row>
    <row r="147" spans="2:34" x14ac:dyDescent="0.25">
      <c r="B147" s="101">
        <f t="shared" si="17"/>
        <v>40.72</v>
      </c>
      <c r="D147" s="101">
        <f t="shared" si="18"/>
        <v>-30.916589000000002</v>
      </c>
      <c r="F147" s="101">
        <f t="shared" si="19"/>
        <v>-22.001662</v>
      </c>
      <c r="H147" s="101">
        <f t="shared" si="20"/>
        <v>-29.552138999999997</v>
      </c>
      <c r="J147" s="6"/>
      <c r="L147" s="6">
        <f>'CL &amp; Data'!L569/1000000000</f>
        <v>0</v>
      </c>
      <c r="N147" s="6">
        <f>'CL &amp; Data'!M569</f>
        <v>0</v>
      </c>
      <c r="P147" s="6">
        <f>'CL &amp; Data'!N569</f>
        <v>0</v>
      </c>
      <c r="R147" s="6">
        <f>'CL &amp; Data'!O569</f>
        <v>0</v>
      </c>
      <c r="T147" s="6">
        <f>'CL &amp; Data'!P569</f>
        <v>0</v>
      </c>
      <c r="W147" s="87">
        <v>41200000000</v>
      </c>
      <c r="X147" s="87">
        <v>11.71237</v>
      </c>
      <c r="Y147" s="87">
        <v>-19.958926999999999</v>
      </c>
      <c r="Z147" s="87">
        <v>-29.743801000000001</v>
      </c>
      <c r="AA147" s="87">
        <v>-13.884969999999999</v>
      </c>
      <c r="AC147" s="87">
        <v>-23.857695</v>
      </c>
      <c r="AD147" s="87">
        <f t="shared" si="14"/>
        <v>-35.570065</v>
      </c>
      <c r="AE147" s="87">
        <v>-14.454043</v>
      </c>
      <c r="AF147" s="87">
        <f t="shared" si="15"/>
        <v>-26.166412999999999</v>
      </c>
      <c r="AG147" s="87">
        <v>-10.848969</v>
      </c>
      <c r="AH147" s="3">
        <f t="shared" si="16"/>
        <v>-22.561339</v>
      </c>
    </row>
    <row r="148" spans="2:34" x14ac:dyDescent="0.25">
      <c r="B148" s="101">
        <f t="shared" si="17"/>
        <v>40.880000000000003</v>
      </c>
      <c r="D148" s="101">
        <f t="shared" si="18"/>
        <v>-31.317065999999997</v>
      </c>
      <c r="F148" s="101">
        <f t="shared" si="19"/>
        <v>-22.982863000000002</v>
      </c>
      <c r="H148" s="101">
        <f t="shared" si="20"/>
        <v>-32.582791999999998</v>
      </c>
      <c r="J148" s="6"/>
      <c r="L148" s="6">
        <f>'CL &amp; Data'!L570/1000000000</f>
        <v>0</v>
      </c>
      <c r="N148" s="6">
        <f>'CL &amp; Data'!M570</f>
        <v>0</v>
      </c>
      <c r="P148" s="6">
        <f>'CL &amp; Data'!N570</f>
        <v>0</v>
      </c>
      <c r="R148" s="6">
        <f>'CL &amp; Data'!O570</f>
        <v>0</v>
      </c>
      <c r="T148" s="6">
        <f>'CL &amp; Data'!P570</f>
        <v>0</v>
      </c>
      <c r="W148" s="87">
        <v>41360000000</v>
      </c>
      <c r="X148" s="87">
        <v>11.621956000000001</v>
      </c>
      <c r="Y148" s="87">
        <v>-19.033251</v>
      </c>
      <c r="Z148" s="87">
        <v>-35.537598000000003</v>
      </c>
      <c r="AA148" s="87">
        <v>-15.458235</v>
      </c>
      <c r="AC148" s="87">
        <v>-22.905415000000001</v>
      </c>
      <c r="AD148" s="87">
        <f t="shared" si="14"/>
        <v>-34.527371000000002</v>
      </c>
      <c r="AE148" s="87">
        <v>-16.186451000000002</v>
      </c>
      <c r="AF148" s="87">
        <f t="shared" si="15"/>
        <v>-27.808407000000003</v>
      </c>
      <c r="AG148" s="87">
        <v>-10.742926000000001</v>
      </c>
      <c r="AH148" s="3">
        <f t="shared" si="16"/>
        <v>-22.364882000000001</v>
      </c>
    </row>
    <row r="149" spans="2:34" x14ac:dyDescent="0.25">
      <c r="B149" s="101">
        <f t="shared" si="17"/>
        <v>41.04</v>
      </c>
      <c r="D149" s="101">
        <f t="shared" si="18"/>
        <v>-31.732345000000002</v>
      </c>
      <c r="F149" s="101">
        <f t="shared" si="19"/>
        <v>-24.263178</v>
      </c>
      <c r="H149" s="101">
        <f t="shared" si="20"/>
        <v>-36.552669000000002</v>
      </c>
      <c r="J149" s="6"/>
      <c r="L149" s="6">
        <f>'CL &amp; Data'!L571/1000000000</f>
        <v>0</v>
      </c>
      <c r="N149" s="6">
        <f>'CL &amp; Data'!M571</f>
        <v>0</v>
      </c>
      <c r="P149" s="6">
        <f>'CL &amp; Data'!N571</f>
        <v>0</v>
      </c>
      <c r="R149" s="6">
        <f>'CL &amp; Data'!O571</f>
        <v>0</v>
      </c>
      <c r="T149" s="6">
        <f>'CL &amp; Data'!P571</f>
        <v>0</v>
      </c>
      <c r="W149" s="87">
        <v>41520000000</v>
      </c>
      <c r="X149" s="87">
        <v>11.574161</v>
      </c>
      <c r="Y149" s="87">
        <v>-17.279416999999999</v>
      </c>
      <c r="Z149" s="87">
        <v>-38.020470000000003</v>
      </c>
      <c r="AA149" s="87">
        <v>-16.919499999999999</v>
      </c>
      <c r="AC149" s="87">
        <v>-21.547718</v>
      </c>
      <c r="AD149" s="87">
        <f t="shared" si="14"/>
        <v>-33.121879</v>
      </c>
      <c r="AE149" s="87">
        <v>-17.688306999999998</v>
      </c>
      <c r="AF149" s="87">
        <f t="shared" si="15"/>
        <v>-29.262467999999998</v>
      </c>
      <c r="AG149" s="87">
        <v>-10.794976</v>
      </c>
      <c r="AH149" s="3">
        <f t="shared" si="16"/>
        <v>-22.369137000000002</v>
      </c>
    </row>
    <row r="150" spans="2:34" x14ac:dyDescent="0.25">
      <c r="B150" s="101">
        <f t="shared" si="17"/>
        <v>41.2</v>
      </c>
      <c r="D150" s="101">
        <f t="shared" si="18"/>
        <v>-31.671296999999999</v>
      </c>
      <c r="F150" s="101">
        <f t="shared" si="19"/>
        <v>-25.597339999999999</v>
      </c>
      <c r="H150" s="101">
        <f t="shared" si="20"/>
        <v>-41.456170999999998</v>
      </c>
      <c r="J150" s="6"/>
      <c r="L150" s="6">
        <f>'CL &amp; Data'!L572/1000000000</f>
        <v>0</v>
      </c>
      <c r="N150" s="6">
        <f>'CL &amp; Data'!M572</f>
        <v>0</v>
      </c>
      <c r="P150" s="6">
        <f>'CL &amp; Data'!N572</f>
        <v>0</v>
      </c>
      <c r="R150" s="6">
        <f>'CL &amp; Data'!O572</f>
        <v>0</v>
      </c>
      <c r="T150" s="6">
        <f>'CL &amp; Data'!P572</f>
        <v>0</v>
      </c>
      <c r="W150" s="87">
        <v>41680000000</v>
      </c>
      <c r="X150" s="87">
        <v>11.508965</v>
      </c>
      <c r="Y150" s="87">
        <v>-15.043438</v>
      </c>
      <c r="Z150" s="87">
        <v>-34.893138999999998</v>
      </c>
      <c r="AA150" s="87">
        <v>-15.96752</v>
      </c>
      <c r="AC150" s="87">
        <v>-20.179625000000001</v>
      </c>
      <c r="AD150" s="87">
        <f t="shared" si="14"/>
        <v>-31.688590000000001</v>
      </c>
      <c r="AE150" s="87">
        <v>-18.926469999999998</v>
      </c>
      <c r="AF150" s="87">
        <f t="shared" si="15"/>
        <v>-30.435434999999998</v>
      </c>
      <c r="AG150" s="87">
        <v>-11.431049</v>
      </c>
      <c r="AH150" s="3">
        <f t="shared" si="16"/>
        <v>-22.940013999999998</v>
      </c>
    </row>
    <row r="151" spans="2:34" x14ac:dyDescent="0.25">
      <c r="B151" s="101">
        <f t="shared" si="17"/>
        <v>41.36</v>
      </c>
      <c r="D151" s="101">
        <f t="shared" si="18"/>
        <v>-30.655207000000001</v>
      </c>
      <c r="F151" s="101">
        <f t="shared" si="19"/>
        <v>-27.080190999999999</v>
      </c>
      <c r="H151" s="101">
        <f t="shared" si="20"/>
        <v>-47.159554</v>
      </c>
      <c r="J151" s="6"/>
      <c r="L151" s="6">
        <f>'CL &amp; Data'!L573/1000000000</f>
        <v>0</v>
      </c>
      <c r="N151" s="6">
        <f>'CL &amp; Data'!M573</f>
        <v>0</v>
      </c>
      <c r="P151" s="6">
        <f>'CL &amp; Data'!N573</f>
        <v>0</v>
      </c>
      <c r="R151" s="6">
        <f>'CL &amp; Data'!O573</f>
        <v>0</v>
      </c>
      <c r="T151" s="6">
        <f>'CL &amp; Data'!P573</f>
        <v>0</v>
      </c>
      <c r="W151" s="87">
        <v>41840000000</v>
      </c>
      <c r="X151" s="87">
        <v>11.400312</v>
      </c>
      <c r="Y151" s="87">
        <v>-12.677225</v>
      </c>
      <c r="Z151" s="87">
        <v>-31.727323999999999</v>
      </c>
      <c r="AA151" s="87">
        <v>-13.687381</v>
      </c>
      <c r="AC151" s="87">
        <v>-19.038967</v>
      </c>
      <c r="AD151" s="87">
        <f t="shared" si="14"/>
        <v>-30.439278999999999</v>
      </c>
      <c r="AE151" s="87">
        <v>-20.043703000000001</v>
      </c>
      <c r="AF151" s="87">
        <f t="shared" si="15"/>
        <v>-31.444015</v>
      </c>
      <c r="AG151" s="87">
        <v>-13.039293000000001</v>
      </c>
      <c r="AH151" s="3">
        <f t="shared" si="16"/>
        <v>-24.439605</v>
      </c>
    </row>
    <row r="152" spans="2:34" x14ac:dyDescent="0.25">
      <c r="B152" s="101">
        <f t="shared" si="17"/>
        <v>41.52</v>
      </c>
      <c r="D152" s="101">
        <f t="shared" si="18"/>
        <v>-28.853577999999999</v>
      </c>
      <c r="F152" s="101">
        <f t="shared" si="19"/>
        <v>-28.493660999999999</v>
      </c>
      <c r="H152" s="101">
        <f t="shared" si="20"/>
        <v>-49.594631000000007</v>
      </c>
      <c r="J152" s="6"/>
      <c r="L152" s="6">
        <f>'CL &amp; Data'!L574/1000000000</f>
        <v>0</v>
      </c>
      <c r="N152" s="6">
        <f>'CL &amp; Data'!M574</f>
        <v>0</v>
      </c>
      <c r="P152" s="6">
        <f>'CL &amp; Data'!N574</f>
        <v>0</v>
      </c>
      <c r="R152" s="6">
        <f>'CL &amp; Data'!O574</f>
        <v>0</v>
      </c>
      <c r="T152" s="6">
        <f>'CL &amp; Data'!P574</f>
        <v>0</v>
      </c>
      <c r="W152" s="87">
        <v>42000000000</v>
      </c>
      <c r="X152" s="87">
        <v>11.309583999999999</v>
      </c>
      <c r="Y152" s="87">
        <v>-10.791684999999999</v>
      </c>
      <c r="Z152" s="87">
        <v>-29.183634000000001</v>
      </c>
      <c r="AA152" s="87">
        <v>-12.070608</v>
      </c>
      <c r="AC152" s="87">
        <v>-18.544377999999998</v>
      </c>
      <c r="AD152" s="87">
        <f t="shared" si="14"/>
        <v>-29.853961999999996</v>
      </c>
      <c r="AE152" s="87">
        <v>-20.438025</v>
      </c>
      <c r="AF152" s="87">
        <f t="shared" si="15"/>
        <v>-31.747608999999997</v>
      </c>
      <c r="AG152" s="87">
        <v>-14.503746</v>
      </c>
      <c r="AH152" s="3">
        <f t="shared" si="16"/>
        <v>-25.813330000000001</v>
      </c>
    </row>
    <row r="153" spans="2:34" x14ac:dyDescent="0.25">
      <c r="B153" s="101">
        <f t="shared" si="17"/>
        <v>41.68</v>
      </c>
      <c r="D153" s="101">
        <f t="shared" si="18"/>
        <v>-26.552402999999998</v>
      </c>
      <c r="F153" s="101">
        <f t="shared" si="19"/>
        <v>-27.476485</v>
      </c>
      <c r="H153" s="101">
        <f t="shared" si="20"/>
        <v>-46.402103999999994</v>
      </c>
      <c r="J153" s="6"/>
      <c r="L153" s="6">
        <f>'CL &amp; Data'!L575/1000000000</f>
        <v>0</v>
      </c>
      <c r="N153" s="6">
        <f>'CL &amp; Data'!M575</f>
        <v>0</v>
      </c>
      <c r="P153" s="6">
        <f>'CL &amp; Data'!N575</f>
        <v>0</v>
      </c>
      <c r="R153" s="6">
        <f>'CL &amp; Data'!O575</f>
        <v>0</v>
      </c>
      <c r="T153" s="6">
        <f>'CL &amp; Data'!P575</f>
        <v>0</v>
      </c>
      <c r="W153" s="87">
        <v>42160000000</v>
      </c>
      <c r="X153" s="87">
        <v>11.238875</v>
      </c>
      <c r="Y153" s="87">
        <v>-9.5165013999999992</v>
      </c>
      <c r="Z153" s="87">
        <v>-27.127115</v>
      </c>
      <c r="AA153" s="87">
        <v>-12.024637999999999</v>
      </c>
      <c r="AC153" s="87">
        <v>-18.308474</v>
      </c>
      <c r="AD153" s="87">
        <f t="shared" si="14"/>
        <v>-29.547349000000001</v>
      </c>
      <c r="AE153" s="87">
        <v>-19.817177000000001</v>
      </c>
      <c r="AF153" s="87">
        <f t="shared" si="15"/>
        <v>-31.056052000000001</v>
      </c>
      <c r="AG153" s="87">
        <v>-14.553477000000001</v>
      </c>
      <c r="AH153" s="3">
        <f t="shared" si="16"/>
        <v>-25.792352000000001</v>
      </c>
    </row>
    <row r="154" spans="2:34" x14ac:dyDescent="0.25">
      <c r="B154" s="101">
        <f t="shared" si="17"/>
        <v>41.84</v>
      </c>
      <c r="D154" s="101">
        <f t="shared" si="18"/>
        <v>-24.077537</v>
      </c>
      <c r="F154" s="101">
        <f t="shared" si="19"/>
        <v>-25.087693000000002</v>
      </c>
      <c r="H154" s="101">
        <f t="shared" si="20"/>
        <v>-43.127635999999995</v>
      </c>
      <c r="J154" s="6"/>
      <c r="L154" s="6">
        <f>'CL &amp; Data'!L576/1000000000</f>
        <v>0</v>
      </c>
      <c r="N154" s="6">
        <f>'CL &amp; Data'!M576</f>
        <v>0</v>
      </c>
      <c r="P154" s="6">
        <f>'CL &amp; Data'!N576</f>
        <v>0</v>
      </c>
      <c r="R154" s="6">
        <f>'CL &amp; Data'!O576</f>
        <v>0</v>
      </c>
      <c r="T154" s="6">
        <f>'CL &amp; Data'!P576</f>
        <v>0</v>
      </c>
      <c r="W154" s="87">
        <v>42320000000</v>
      </c>
      <c r="X154" s="87">
        <v>11.194169</v>
      </c>
      <c r="Y154" s="87">
        <v>-8.8831729999999993</v>
      </c>
      <c r="Z154" s="87">
        <v>-25.395657</v>
      </c>
      <c r="AA154" s="87">
        <v>-12.965737000000001</v>
      </c>
      <c r="AC154" s="87">
        <v>-18.382594999999998</v>
      </c>
      <c r="AD154" s="87">
        <f t="shared" si="14"/>
        <v>-29.576763999999997</v>
      </c>
      <c r="AE154" s="87">
        <v>-18.771519000000001</v>
      </c>
      <c r="AF154" s="87">
        <f t="shared" si="15"/>
        <v>-29.965688</v>
      </c>
      <c r="AG154" s="87">
        <v>-14.324759</v>
      </c>
      <c r="AH154" s="3">
        <f t="shared" si="16"/>
        <v>-25.518928000000002</v>
      </c>
    </row>
    <row r="155" spans="2:34" x14ac:dyDescent="0.25">
      <c r="B155" s="101">
        <f t="shared" si="17"/>
        <v>42</v>
      </c>
      <c r="D155" s="101">
        <f t="shared" si="18"/>
        <v>-22.101268999999998</v>
      </c>
      <c r="F155" s="101">
        <f t="shared" si="19"/>
        <v>-23.380192000000001</v>
      </c>
      <c r="H155" s="101">
        <f t="shared" si="20"/>
        <v>-40.493217999999999</v>
      </c>
      <c r="J155" s="6"/>
      <c r="L155" s="6">
        <f>'CL &amp; Data'!L577/1000000000</f>
        <v>0</v>
      </c>
      <c r="N155" s="6">
        <f>'CL &amp; Data'!M577</f>
        <v>0</v>
      </c>
      <c r="P155" s="6">
        <f>'CL &amp; Data'!N577</f>
        <v>0</v>
      </c>
      <c r="R155" s="6">
        <f>'CL &amp; Data'!O577</f>
        <v>0</v>
      </c>
      <c r="T155" s="6">
        <f>'CL &amp; Data'!P577</f>
        <v>0</v>
      </c>
      <c r="W155" s="87">
        <v>42480000000</v>
      </c>
      <c r="X155" s="87">
        <v>11.129293000000001</v>
      </c>
      <c r="Y155" s="87">
        <v>-8.4497613999999999</v>
      </c>
      <c r="Z155" s="87">
        <v>-23.790697000000002</v>
      </c>
      <c r="AA155" s="87">
        <v>-14.240524000000001</v>
      </c>
      <c r="AC155" s="87">
        <v>-18.285145</v>
      </c>
      <c r="AD155" s="87">
        <f t="shared" si="14"/>
        <v>-29.414438000000001</v>
      </c>
      <c r="AE155" s="87">
        <v>-17.55031</v>
      </c>
      <c r="AF155" s="87">
        <f t="shared" si="15"/>
        <v>-28.679603</v>
      </c>
      <c r="AG155" s="87">
        <v>-14.263417</v>
      </c>
      <c r="AH155" s="3">
        <f t="shared" si="16"/>
        <v>-25.392710000000001</v>
      </c>
    </row>
    <row r="156" spans="2:34" x14ac:dyDescent="0.25">
      <c r="B156" s="101">
        <f t="shared" si="17"/>
        <v>42.16</v>
      </c>
      <c r="D156" s="101">
        <f t="shared" si="18"/>
        <v>-20.755376399999999</v>
      </c>
      <c r="F156" s="101">
        <f t="shared" si="19"/>
        <v>-23.263513</v>
      </c>
      <c r="H156" s="101">
        <f t="shared" si="20"/>
        <v>-38.365989999999996</v>
      </c>
      <c r="J156" s="6"/>
      <c r="L156" s="6">
        <f>'CL &amp; Data'!L578/1000000000</f>
        <v>0</v>
      </c>
      <c r="N156" s="6">
        <f>'CL &amp; Data'!M578</f>
        <v>0</v>
      </c>
      <c r="P156" s="6">
        <f>'CL &amp; Data'!N578</f>
        <v>0</v>
      </c>
      <c r="R156" s="6">
        <f>'CL &amp; Data'!O578</f>
        <v>0</v>
      </c>
      <c r="T156" s="6">
        <f>'CL &amp; Data'!P578</f>
        <v>0</v>
      </c>
      <c r="W156" s="87">
        <v>42640000000</v>
      </c>
      <c r="X156" s="87">
        <v>11.129189</v>
      </c>
      <c r="Y156" s="87">
        <v>-8.1327162000000008</v>
      </c>
      <c r="Z156" s="87">
        <v>-22.177074000000001</v>
      </c>
      <c r="AA156" s="87">
        <v>-15.291710999999999</v>
      </c>
      <c r="AC156" s="87">
        <v>-18.209800999999999</v>
      </c>
      <c r="AD156" s="87">
        <f t="shared" si="14"/>
        <v>-29.338989999999999</v>
      </c>
      <c r="AE156" s="87">
        <v>-16.326605000000001</v>
      </c>
      <c r="AF156" s="87">
        <f t="shared" si="15"/>
        <v>-27.455794000000001</v>
      </c>
      <c r="AG156" s="87">
        <v>-14.364420000000001</v>
      </c>
      <c r="AH156" s="3">
        <f t="shared" si="16"/>
        <v>-25.493608999999999</v>
      </c>
    </row>
    <row r="157" spans="2:34" x14ac:dyDescent="0.25">
      <c r="B157" s="101">
        <f t="shared" si="17"/>
        <v>42.32</v>
      </c>
      <c r="D157" s="101">
        <f t="shared" si="18"/>
        <v>-20.077342000000002</v>
      </c>
      <c r="F157" s="101">
        <f t="shared" si="19"/>
        <v>-24.159905999999999</v>
      </c>
      <c r="H157" s="101">
        <f t="shared" si="20"/>
        <v>-36.589826000000002</v>
      </c>
      <c r="J157" s="6"/>
      <c r="L157" s="6">
        <f>'CL &amp; Data'!L579/1000000000</f>
        <v>0</v>
      </c>
      <c r="N157" s="6">
        <f>'CL &amp; Data'!M579</f>
        <v>0</v>
      </c>
      <c r="P157" s="6">
        <f>'CL &amp; Data'!N579</f>
        <v>0</v>
      </c>
      <c r="R157" s="6">
        <f>'CL &amp; Data'!O579</f>
        <v>0</v>
      </c>
      <c r="T157" s="6">
        <f>'CL &amp; Data'!P579</f>
        <v>0</v>
      </c>
      <c r="W157" s="87">
        <v>42800000000</v>
      </c>
      <c r="X157" s="87">
        <v>11.170985999999999</v>
      </c>
      <c r="Y157" s="87">
        <v>-8.1845187999999993</v>
      </c>
      <c r="Z157" s="87">
        <v>-20.522601999999999</v>
      </c>
      <c r="AA157" s="87">
        <v>-15.431986</v>
      </c>
      <c r="AC157" s="87">
        <v>-18.302707999999999</v>
      </c>
      <c r="AD157" s="87">
        <f t="shared" si="14"/>
        <v>-29.473693999999998</v>
      </c>
      <c r="AE157" s="87">
        <v>-14.714866000000001</v>
      </c>
      <c r="AF157" s="87">
        <f t="shared" si="15"/>
        <v>-25.885852</v>
      </c>
      <c r="AG157" s="87">
        <v>-14.647402</v>
      </c>
      <c r="AH157" s="3">
        <f t="shared" si="16"/>
        <v>-25.818387999999999</v>
      </c>
    </row>
    <row r="158" spans="2:34" x14ac:dyDescent="0.25">
      <c r="B158" s="101">
        <f t="shared" si="17"/>
        <v>42.48</v>
      </c>
      <c r="D158" s="101">
        <f t="shared" si="18"/>
        <v>-19.5790544</v>
      </c>
      <c r="F158" s="101">
        <f t="shared" si="19"/>
        <v>-25.369817000000001</v>
      </c>
      <c r="H158" s="101">
        <f t="shared" si="20"/>
        <v>-34.919989999999999</v>
      </c>
      <c r="J158" s="6"/>
      <c r="L158" s="6">
        <f>'CL &amp; Data'!L580/1000000000</f>
        <v>0</v>
      </c>
      <c r="N158" s="6">
        <f>'CL &amp; Data'!M580</f>
        <v>0</v>
      </c>
      <c r="P158" s="6">
        <f>'CL &amp; Data'!N580</f>
        <v>0</v>
      </c>
      <c r="R158" s="6">
        <f>'CL &amp; Data'!O580</f>
        <v>0</v>
      </c>
      <c r="T158" s="6">
        <f>'CL &amp; Data'!P580</f>
        <v>0</v>
      </c>
      <c r="W158" s="87">
        <v>42960000000</v>
      </c>
      <c r="X158" s="87">
        <v>11.195803</v>
      </c>
      <c r="Y158" s="87">
        <v>-8.4701117999999997</v>
      </c>
      <c r="Z158" s="87">
        <v>-19.105297</v>
      </c>
      <c r="AA158" s="87">
        <v>-15.102753</v>
      </c>
      <c r="AC158" s="87">
        <v>-18.562816999999999</v>
      </c>
      <c r="AD158" s="87">
        <f t="shared" si="14"/>
        <v>-29.758620000000001</v>
      </c>
      <c r="AE158" s="87">
        <v>-13.491472999999999</v>
      </c>
      <c r="AF158" s="87">
        <f t="shared" si="15"/>
        <v>-24.687275999999997</v>
      </c>
      <c r="AG158" s="87">
        <v>-14.982037999999999</v>
      </c>
      <c r="AH158" s="3">
        <f t="shared" si="16"/>
        <v>-26.177841000000001</v>
      </c>
    </row>
    <row r="159" spans="2:34" x14ac:dyDescent="0.25">
      <c r="B159" s="101">
        <f t="shared" si="17"/>
        <v>42.64</v>
      </c>
      <c r="D159" s="101">
        <f t="shared" si="18"/>
        <v>-19.261905200000001</v>
      </c>
      <c r="F159" s="101">
        <f t="shared" si="19"/>
        <v>-26.4209</v>
      </c>
      <c r="H159" s="101">
        <f t="shared" si="20"/>
        <v>-33.306263000000001</v>
      </c>
      <c r="J159" s="6"/>
      <c r="L159" s="6">
        <f>'CL &amp; Data'!L581/1000000000</f>
        <v>0</v>
      </c>
      <c r="N159" s="6">
        <f>'CL &amp; Data'!M581</f>
        <v>0</v>
      </c>
      <c r="P159" s="6">
        <f>'CL &amp; Data'!N581</f>
        <v>0</v>
      </c>
      <c r="R159" s="6">
        <f>'CL &amp; Data'!O581</f>
        <v>0</v>
      </c>
      <c r="T159" s="6">
        <f>'CL &amp; Data'!P581</f>
        <v>0</v>
      </c>
      <c r="W159" s="87">
        <v>43120000000</v>
      </c>
      <c r="X159" s="87">
        <v>11.27915</v>
      </c>
      <c r="Y159" s="87">
        <v>-8.7449864999999996</v>
      </c>
      <c r="Z159" s="87">
        <v>-18.239487</v>
      </c>
      <c r="AA159" s="87">
        <v>-14.606589</v>
      </c>
      <c r="AC159" s="87">
        <v>-18.862680000000001</v>
      </c>
      <c r="AD159" s="87">
        <f t="shared" si="14"/>
        <v>-30.141829999999999</v>
      </c>
      <c r="AE159" s="87">
        <v>-12.966194</v>
      </c>
      <c r="AF159" s="87">
        <f t="shared" si="15"/>
        <v>-24.245343999999999</v>
      </c>
      <c r="AG159" s="87">
        <v>-15.410397</v>
      </c>
      <c r="AH159" s="3">
        <f t="shared" si="16"/>
        <v>-26.689546999999997</v>
      </c>
    </row>
    <row r="160" spans="2:34" x14ac:dyDescent="0.25">
      <c r="B160" s="101">
        <f t="shared" si="17"/>
        <v>42.8</v>
      </c>
      <c r="D160" s="101">
        <f t="shared" si="18"/>
        <v>-19.355504799999999</v>
      </c>
      <c r="F160" s="101">
        <f t="shared" si="19"/>
        <v>-26.602972000000001</v>
      </c>
      <c r="H160" s="101">
        <f t="shared" si="20"/>
        <v>-31.693587999999998</v>
      </c>
      <c r="J160" s="6"/>
      <c r="L160" s="6">
        <f>'CL &amp; Data'!L582/1000000000</f>
        <v>0</v>
      </c>
      <c r="N160" s="6">
        <f>'CL &amp; Data'!M582</f>
        <v>0</v>
      </c>
      <c r="P160" s="6">
        <f>'CL &amp; Data'!N582</f>
        <v>0</v>
      </c>
      <c r="R160" s="6">
        <f>'CL &amp; Data'!O582</f>
        <v>0</v>
      </c>
      <c r="T160" s="6">
        <f>'CL &amp; Data'!P582</f>
        <v>0</v>
      </c>
      <c r="W160" s="87">
        <v>43280000000</v>
      </c>
      <c r="X160" s="87">
        <v>11.296447000000001</v>
      </c>
      <c r="Y160" s="87">
        <v>-9.2158566000000004</v>
      </c>
      <c r="Z160" s="87">
        <v>-18.143442</v>
      </c>
      <c r="AA160" s="87">
        <v>-14.495732</v>
      </c>
      <c r="AC160" s="87">
        <v>-19.482348999999999</v>
      </c>
      <c r="AD160" s="87">
        <f t="shared" si="14"/>
        <v>-30.778796</v>
      </c>
      <c r="AE160" s="87">
        <v>-13.193228</v>
      </c>
      <c r="AF160" s="87">
        <f t="shared" si="15"/>
        <v>-24.489674999999998</v>
      </c>
      <c r="AG160" s="87">
        <v>-16.051335999999999</v>
      </c>
      <c r="AH160" s="3">
        <f t="shared" si="16"/>
        <v>-27.347783</v>
      </c>
    </row>
    <row r="161" spans="2:34" x14ac:dyDescent="0.25">
      <c r="B161" s="101">
        <f t="shared" si="17"/>
        <v>42.96</v>
      </c>
      <c r="D161" s="101">
        <f t="shared" si="18"/>
        <v>-19.665914799999999</v>
      </c>
      <c r="F161" s="101">
        <f t="shared" si="19"/>
        <v>-26.298555999999998</v>
      </c>
      <c r="H161" s="101">
        <f t="shared" si="20"/>
        <v>-30.301099999999998</v>
      </c>
      <c r="J161" s="6"/>
      <c r="L161" s="6">
        <f>'CL &amp; Data'!L583/1000000000</f>
        <v>0</v>
      </c>
      <c r="N161" s="6">
        <f>'CL &amp; Data'!M583</f>
        <v>0</v>
      </c>
      <c r="P161" s="6">
        <f>'CL &amp; Data'!N583</f>
        <v>0</v>
      </c>
      <c r="R161" s="6">
        <f>'CL &amp; Data'!O583</f>
        <v>0</v>
      </c>
      <c r="T161" s="6">
        <f>'CL &amp; Data'!P583</f>
        <v>0</v>
      </c>
      <c r="W161" s="87">
        <v>43440000000</v>
      </c>
      <c r="X161" s="87">
        <v>11.34381</v>
      </c>
      <c r="Y161" s="87">
        <v>-9.4344950000000001</v>
      </c>
      <c r="Z161" s="87">
        <v>-18.156016999999999</v>
      </c>
      <c r="AA161" s="87">
        <v>-14.670572</v>
      </c>
      <c r="AC161" s="87">
        <v>-19.618786</v>
      </c>
      <c r="AD161" s="87">
        <f t="shared" si="14"/>
        <v>-30.962595999999998</v>
      </c>
      <c r="AE161" s="87">
        <v>-13.861874</v>
      </c>
      <c r="AF161" s="87">
        <f t="shared" si="15"/>
        <v>-25.205683999999998</v>
      </c>
      <c r="AG161" s="87">
        <v>-16.866309999999999</v>
      </c>
      <c r="AH161" s="3">
        <f t="shared" si="16"/>
        <v>-28.210119999999996</v>
      </c>
    </row>
    <row r="162" spans="2:34" x14ac:dyDescent="0.25">
      <c r="B162" s="101">
        <f t="shared" si="17"/>
        <v>43.12</v>
      </c>
      <c r="D162" s="101">
        <f t="shared" si="18"/>
        <v>-20.024136499999997</v>
      </c>
      <c r="F162" s="101">
        <f t="shared" si="19"/>
        <v>-25.885739000000001</v>
      </c>
      <c r="H162" s="101">
        <f t="shared" si="20"/>
        <v>-29.518636999999998</v>
      </c>
      <c r="J162" s="6"/>
      <c r="L162" s="6">
        <f>'CL &amp; Data'!L584/1000000000</f>
        <v>0</v>
      </c>
      <c r="N162" s="6">
        <f>'CL &amp; Data'!M584</f>
        <v>0</v>
      </c>
      <c r="P162" s="6">
        <f>'CL &amp; Data'!N584</f>
        <v>0</v>
      </c>
      <c r="R162" s="6">
        <f>'CL &amp; Data'!O584</f>
        <v>0</v>
      </c>
      <c r="T162" s="6">
        <f>'CL &amp; Data'!P584</f>
        <v>0</v>
      </c>
      <c r="W162" s="87">
        <v>43600000000</v>
      </c>
      <c r="X162" s="87">
        <v>11.38317</v>
      </c>
      <c r="Y162" s="87">
        <v>-9.5181340999999993</v>
      </c>
      <c r="Z162" s="87">
        <v>-18.518561999999999</v>
      </c>
      <c r="AA162" s="87">
        <v>-14.829858</v>
      </c>
      <c r="AC162" s="87">
        <v>-19.825899</v>
      </c>
      <c r="AD162" s="87">
        <f t="shared" si="14"/>
        <v>-31.209069</v>
      </c>
      <c r="AE162" s="87">
        <v>-14.589152</v>
      </c>
      <c r="AF162" s="87">
        <f t="shared" si="15"/>
        <v>-25.972321999999998</v>
      </c>
      <c r="AG162" s="87">
        <v>-17.769175000000001</v>
      </c>
      <c r="AH162" s="3">
        <f t="shared" si="16"/>
        <v>-29.152345</v>
      </c>
    </row>
    <row r="163" spans="2:34" x14ac:dyDescent="0.25">
      <c r="B163" s="101">
        <f t="shared" si="17"/>
        <v>43.28</v>
      </c>
      <c r="D163" s="101">
        <f t="shared" si="18"/>
        <v>-20.512303600000003</v>
      </c>
      <c r="F163" s="101">
        <f t="shared" si="19"/>
        <v>-25.792179000000001</v>
      </c>
      <c r="H163" s="101">
        <f t="shared" si="20"/>
        <v>-29.439889000000001</v>
      </c>
      <c r="J163" s="6"/>
      <c r="L163" s="6">
        <f>'CL &amp; Data'!L585/1000000000</f>
        <v>0</v>
      </c>
      <c r="N163" s="6">
        <f>'CL &amp; Data'!M585</f>
        <v>0</v>
      </c>
      <c r="P163" s="6">
        <f>'CL &amp; Data'!N585</f>
        <v>0</v>
      </c>
      <c r="R163" s="6">
        <f>'CL &amp; Data'!O585</f>
        <v>0</v>
      </c>
      <c r="T163" s="6">
        <f>'CL &amp; Data'!P585</f>
        <v>0</v>
      </c>
      <c r="W163" s="87">
        <v>43760000000</v>
      </c>
      <c r="X163" s="87">
        <v>11.414974000000001</v>
      </c>
      <c r="Y163" s="87">
        <v>-9.4420556999999992</v>
      </c>
      <c r="Z163" s="87">
        <v>-19.202294999999999</v>
      </c>
      <c r="AA163" s="87">
        <v>-15.239571</v>
      </c>
      <c r="AC163" s="87">
        <v>-19.453393999999999</v>
      </c>
      <c r="AD163" s="87">
        <f t="shared" si="14"/>
        <v>-30.868368</v>
      </c>
      <c r="AE163" s="87">
        <v>-15.08785</v>
      </c>
      <c r="AF163" s="87">
        <f t="shared" si="15"/>
        <v>-26.502824</v>
      </c>
      <c r="AG163" s="87">
        <v>-18.923311000000002</v>
      </c>
      <c r="AH163" s="3">
        <f t="shared" si="16"/>
        <v>-30.338285000000003</v>
      </c>
    </row>
    <row r="164" spans="2:34" x14ac:dyDescent="0.25">
      <c r="B164" s="101">
        <f t="shared" si="17"/>
        <v>43.44</v>
      </c>
      <c r="D164" s="101">
        <f t="shared" si="18"/>
        <v>-20.778305</v>
      </c>
      <c r="F164" s="101">
        <f t="shared" si="19"/>
        <v>-26.014381999999998</v>
      </c>
      <c r="H164" s="101">
        <f t="shared" si="20"/>
        <v>-29.499826999999996</v>
      </c>
      <c r="J164" s="6"/>
      <c r="L164" s="6">
        <f>'CL &amp; Data'!L586/1000000000</f>
        <v>0</v>
      </c>
      <c r="N164" s="6">
        <f>'CL &amp; Data'!M586</f>
        <v>0</v>
      </c>
      <c r="P164" s="6">
        <f>'CL &amp; Data'!N586</f>
        <v>0</v>
      </c>
      <c r="R164" s="6">
        <f>'CL &amp; Data'!O586</f>
        <v>0</v>
      </c>
      <c r="T164" s="6">
        <f>'CL &amp; Data'!P586</f>
        <v>0</v>
      </c>
      <c r="W164" s="87">
        <v>43920000000</v>
      </c>
      <c r="X164" s="87">
        <v>11.399837</v>
      </c>
      <c r="Y164" s="87">
        <v>-9.0580005999999997</v>
      </c>
      <c r="Z164" s="87">
        <v>-19.668030000000002</v>
      </c>
      <c r="AA164" s="87">
        <v>-15.670510999999999</v>
      </c>
      <c r="AC164" s="87">
        <v>-18.634985</v>
      </c>
      <c r="AD164" s="87">
        <f t="shared" si="14"/>
        <v>-30.034821999999998</v>
      </c>
      <c r="AE164" s="87">
        <v>-15.398379</v>
      </c>
      <c r="AF164" s="87">
        <f t="shared" si="15"/>
        <v>-26.798216</v>
      </c>
      <c r="AG164" s="87">
        <v>-20.29542</v>
      </c>
      <c r="AH164" s="3">
        <f t="shared" si="16"/>
        <v>-31.695256999999998</v>
      </c>
    </row>
    <row r="165" spans="2:34" x14ac:dyDescent="0.25">
      <c r="B165" s="101">
        <f t="shared" si="17"/>
        <v>43.6</v>
      </c>
      <c r="D165" s="101">
        <f t="shared" si="18"/>
        <v>-20.901304099999997</v>
      </c>
      <c r="F165" s="101">
        <f t="shared" si="19"/>
        <v>-26.213028000000001</v>
      </c>
      <c r="H165" s="101">
        <f t="shared" si="20"/>
        <v>-29.901731999999999</v>
      </c>
      <c r="J165" s="6"/>
      <c r="L165" s="6">
        <f>'CL &amp; Data'!L587/1000000000</f>
        <v>0</v>
      </c>
      <c r="N165" s="6">
        <f>'CL &amp; Data'!M587</f>
        <v>0</v>
      </c>
      <c r="P165" s="6">
        <f>'CL &amp; Data'!N587</f>
        <v>0</v>
      </c>
      <c r="R165" s="6">
        <f>'CL &amp; Data'!O587</f>
        <v>0</v>
      </c>
      <c r="T165" s="6">
        <f>'CL &amp; Data'!P587</f>
        <v>0</v>
      </c>
      <c r="W165" s="87">
        <v>44080000000</v>
      </c>
      <c r="X165" s="87">
        <v>11.329141999999999</v>
      </c>
      <c r="Y165" s="87">
        <v>-8.5560217000000005</v>
      </c>
      <c r="Z165" s="87">
        <v>-19.839027000000002</v>
      </c>
      <c r="AA165" s="87">
        <v>-16.202321999999999</v>
      </c>
      <c r="AC165" s="87">
        <v>-17.833224999999999</v>
      </c>
      <c r="AD165" s="87">
        <f t="shared" si="14"/>
        <v>-29.162366999999996</v>
      </c>
      <c r="AE165" s="87">
        <v>-15.140267</v>
      </c>
      <c r="AF165" s="87">
        <f t="shared" si="15"/>
        <v>-26.469408999999999</v>
      </c>
      <c r="AG165" s="87">
        <v>-22.161221000000001</v>
      </c>
      <c r="AH165" s="3">
        <f t="shared" si="16"/>
        <v>-33.490363000000002</v>
      </c>
    </row>
    <row r="166" spans="2:34" x14ac:dyDescent="0.25">
      <c r="B166" s="101">
        <f t="shared" si="17"/>
        <v>43.76</v>
      </c>
      <c r="D166" s="101">
        <f t="shared" si="18"/>
        <v>-20.857029699999998</v>
      </c>
      <c r="F166" s="101">
        <f t="shared" si="19"/>
        <v>-26.654544999999999</v>
      </c>
      <c r="H166" s="101">
        <f t="shared" si="20"/>
        <v>-30.617269</v>
      </c>
      <c r="J166" s="6"/>
      <c r="L166" s="6">
        <f>'CL &amp; Data'!L588/1000000000</f>
        <v>0</v>
      </c>
      <c r="N166" s="6">
        <f>'CL &amp; Data'!M588</f>
        <v>0</v>
      </c>
      <c r="P166" s="6">
        <f>'CL &amp; Data'!N588</f>
        <v>0</v>
      </c>
      <c r="R166" s="6">
        <f>'CL &amp; Data'!O588</f>
        <v>0</v>
      </c>
      <c r="T166" s="6">
        <f>'CL &amp; Data'!P588</f>
        <v>0</v>
      </c>
      <c r="W166" s="87">
        <v>44240000000</v>
      </c>
      <c r="X166" s="87">
        <v>11.287271</v>
      </c>
      <c r="Y166" s="87">
        <v>-7.7769903999999999</v>
      </c>
      <c r="Z166" s="87">
        <v>-19.676573000000001</v>
      </c>
      <c r="AA166" s="87">
        <v>-16.518373</v>
      </c>
      <c r="AC166" s="87">
        <v>-16.971430000000002</v>
      </c>
      <c r="AD166" s="87">
        <f t="shared" si="14"/>
        <v>-28.258701000000002</v>
      </c>
      <c r="AE166" s="87">
        <v>-14.409224999999999</v>
      </c>
      <c r="AF166" s="87">
        <f t="shared" si="15"/>
        <v>-25.696496</v>
      </c>
      <c r="AG166" s="87">
        <v>-24.648931999999999</v>
      </c>
      <c r="AH166" s="3">
        <f t="shared" si="16"/>
        <v>-35.936202999999999</v>
      </c>
    </row>
    <row r="167" spans="2:34" x14ac:dyDescent="0.25">
      <c r="B167" s="101">
        <f t="shared" si="17"/>
        <v>43.92</v>
      </c>
      <c r="D167" s="101">
        <f t="shared" si="18"/>
        <v>-20.457837599999998</v>
      </c>
      <c r="F167" s="101">
        <f t="shared" si="19"/>
        <v>-27.070347999999999</v>
      </c>
      <c r="H167" s="101">
        <f t="shared" si="20"/>
        <v>-31.067867</v>
      </c>
      <c r="J167" s="6"/>
      <c r="L167" s="6">
        <f>'CL &amp; Data'!L589/1000000000</f>
        <v>0</v>
      </c>
      <c r="N167" s="6">
        <f>'CL &amp; Data'!M589</f>
        <v>0</v>
      </c>
      <c r="P167" s="6">
        <f>'CL &amp; Data'!N589</f>
        <v>0</v>
      </c>
      <c r="R167" s="6">
        <f>'CL &amp; Data'!O589</f>
        <v>0</v>
      </c>
      <c r="T167" s="6">
        <f>'CL &amp; Data'!P589</f>
        <v>0</v>
      </c>
      <c r="W167" s="87">
        <v>44400000000</v>
      </c>
      <c r="X167" s="87">
        <v>11.216290000000001</v>
      </c>
      <c r="Y167" s="87">
        <v>-7.2949175999999998</v>
      </c>
      <c r="Z167" s="87">
        <v>-18.529854</v>
      </c>
      <c r="AA167" s="87">
        <v>-16.767803000000001</v>
      </c>
      <c r="AC167" s="87">
        <v>-16.400296999999998</v>
      </c>
      <c r="AD167" s="87">
        <f t="shared" si="14"/>
        <v>-27.616586999999999</v>
      </c>
      <c r="AE167" s="87">
        <v>-13.305954</v>
      </c>
      <c r="AF167" s="87">
        <f t="shared" si="15"/>
        <v>-24.522244000000001</v>
      </c>
      <c r="AG167" s="87">
        <v>-27.319323000000001</v>
      </c>
      <c r="AH167" s="3">
        <f t="shared" si="16"/>
        <v>-38.535612999999998</v>
      </c>
    </row>
    <row r="168" spans="2:34" x14ac:dyDescent="0.25">
      <c r="B168" s="101">
        <f t="shared" si="17"/>
        <v>44.08</v>
      </c>
      <c r="D168" s="101">
        <f t="shared" si="18"/>
        <v>-19.8851637</v>
      </c>
      <c r="F168" s="101">
        <f t="shared" si="19"/>
        <v>-27.531464</v>
      </c>
      <c r="H168" s="101">
        <f t="shared" si="20"/>
        <v>-31.168168999999999</v>
      </c>
      <c r="J168" s="6"/>
      <c r="L168" s="6">
        <f>'CL &amp; Data'!L590/1000000000</f>
        <v>0</v>
      </c>
      <c r="N168" s="6">
        <f>'CL &amp; Data'!M590</f>
        <v>0</v>
      </c>
      <c r="P168" s="6">
        <f>'CL &amp; Data'!N590</f>
        <v>0</v>
      </c>
      <c r="R168" s="6">
        <f>'CL &amp; Data'!O590</f>
        <v>0</v>
      </c>
      <c r="T168" s="6">
        <f>'CL &amp; Data'!P590</f>
        <v>0</v>
      </c>
      <c r="W168" s="87">
        <v>44560000000</v>
      </c>
      <c r="X168" s="87">
        <v>11.137001</v>
      </c>
      <c r="Y168" s="87">
        <v>-6.8874097000000001</v>
      </c>
      <c r="Z168" s="87">
        <v>-17.087738000000002</v>
      </c>
      <c r="AA168" s="87">
        <v>-16.347505999999999</v>
      </c>
      <c r="AC168" s="87">
        <v>-15.951772</v>
      </c>
      <c r="AD168" s="87">
        <f t="shared" si="14"/>
        <v>-27.088773</v>
      </c>
      <c r="AE168" s="87">
        <v>-12.085478999999999</v>
      </c>
      <c r="AF168" s="87">
        <f t="shared" si="15"/>
        <v>-23.222479999999997</v>
      </c>
      <c r="AG168" s="87">
        <v>-28.970738999999998</v>
      </c>
      <c r="AH168" s="3">
        <f t="shared" si="16"/>
        <v>-40.10774</v>
      </c>
    </row>
    <row r="169" spans="2:34" x14ac:dyDescent="0.25">
      <c r="B169" s="101">
        <f t="shared" si="17"/>
        <v>44.24</v>
      </c>
      <c r="D169" s="101">
        <f t="shared" si="18"/>
        <v>-19.064261399999999</v>
      </c>
      <c r="F169" s="101">
        <f t="shared" si="19"/>
        <v>-27.805644000000001</v>
      </c>
      <c r="H169" s="101">
        <f t="shared" si="20"/>
        <v>-30.963844000000002</v>
      </c>
      <c r="J169" s="6"/>
      <c r="L169" s="6">
        <f>'CL &amp; Data'!L591/1000000000</f>
        <v>0</v>
      </c>
      <c r="N169" s="6">
        <f>'CL &amp; Data'!M591</f>
        <v>0</v>
      </c>
      <c r="P169" s="6">
        <f>'CL &amp; Data'!N591</f>
        <v>0</v>
      </c>
      <c r="R169" s="6">
        <f>'CL &amp; Data'!O591</f>
        <v>0</v>
      </c>
      <c r="T169" s="6">
        <f>'CL &amp; Data'!P591</f>
        <v>0</v>
      </c>
      <c r="W169" s="87">
        <v>44720000000</v>
      </c>
      <c r="X169" s="87">
        <v>11.043345</v>
      </c>
      <c r="Y169" s="87">
        <v>-7.0893291999999999</v>
      </c>
      <c r="Z169" s="87">
        <v>-15.960938000000001</v>
      </c>
      <c r="AA169" s="87">
        <v>-15.993781</v>
      </c>
      <c r="AC169" s="87">
        <v>-16.043341000000002</v>
      </c>
      <c r="AD169" s="87">
        <f t="shared" si="14"/>
        <v>-27.086686</v>
      </c>
      <c r="AE169" s="87">
        <v>-11.023949999999999</v>
      </c>
      <c r="AF169" s="87">
        <f t="shared" si="15"/>
        <v>-22.067295000000001</v>
      </c>
      <c r="AG169" s="87">
        <v>-29.551147</v>
      </c>
      <c r="AH169" s="3">
        <f t="shared" si="16"/>
        <v>-40.594492000000002</v>
      </c>
    </row>
    <row r="170" spans="2:34" x14ac:dyDescent="0.25">
      <c r="B170" s="101">
        <f t="shared" si="17"/>
        <v>44.4</v>
      </c>
      <c r="D170" s="101">
        <f t="shared" si="18"/>
        <v>-18.511207599999999</v>
      </c>
      <c r="F170" s="101">
        <f t="shared" si="19"/>
        <v>-27.984093000000001</v>
      </c>
      <c r="H170" s="101">
        <f t="shared" si="20"/>
        <v>-29.746144000000001</v>
      </c>
      <c r="J170" s="6"/>
      <c r="L170" s="6">
        <f>'CL &amp; Data'!L592/1000000000</f>
        <v>0</v>
      </c>
      <c r="N170" s="6">
        <f>'CL &amp; Data'!M592</f>
        <v>0</v>
      </c>
      <c r="P170" s="6">
        <f>'CL &amp; Data'!N592</f>
        <v>0</v>
      </c>
      <c r="R170" s="6">
        <f>'CL &amp; Data'!O592</f>
        <v>0</v>
      </c>
      <c r="T170" s="6">
        <f>'CL &amp; Data'!P592</f>
        <v>0</v>
      </c>
      <c r="W170" s="87">
        <v>44880000000</v>
      </c>
      <c r="X170" s="87">
        <v>10.947620000000001</v>
      </c>
      <c r="Y170" s="87">
        <v>-7.3658624000000001</v>
      </c>
      <c r="Z170" s="87">
        <v>-15.478705</v>
      </c>
      <c r="AA170" s="87">
        <v>-15.794535</v>
      </c>
      <c r="AC170" s="87">
        <v>-16.092064000000001</v>
      </c>
      <c r="AD170" s="87">
        <f t="shared" si="14"/>
        <v>-27.039684000000001</v>
      </c>
      <c r="AE170" s="87">
        <v>-10.469681</v>
      </c>
      <c r="AF170" s="87">
        <f t="shared" si="15"/>
        <v>-21.417301000000002</v>
      </c>
      <c r="AG170" s="87">
        <v>-30.448882999999999</v>
      </c>
      <c r="AH170" s="3">
        <f t="shared" si="16"/>
        <v>-41.396502999999996</v>
      </c>
    </row>
    <row r="171" spans="2:34" x14ac:dyDescent="0.25">
      <c r="B171" s="101">
        <f t="shared" si="17"/>
        <v>44.56</v>
      </c>
      <c r="D171" s="101">
        <f t="shared" si="18"/>
        <v>-18.024410700000001</v>
      </c>
      <c r="F171" s="101">
        <f t="shared" si="19"/>
        <v>-27.484507000000001</v>
      </c>
      <c r="H171" s="101">
        <f t="shared" si="20"/>
        <v>-28.224739</v>
      </c>
      <c r="J171" s="6"/>
      <c r="L171" s="6">
        <f>'CL &amp; Data'!L593/1000000000</f>
        <v>0</v>
      </c>
      <c r="N171" s="6">
        <f>'CL &amp; Data'!M593</f>
        <v>0</v>
      </c>
      <c r="P171" s="6">
        <f>'CL &amp; Data'!N593</f>
        <v>0</v>
      </c>
      <c r="R171" s="6">
        <f>'CL &amp; Data'!O593</f>
        <v>0</v>
      </c>
      <c r="T171" s="6">
        <f>'CL &amp; Data'!P593</f>
        <v>0</v>
      </c>
      <c r="W171" s="87">
        <v>45040000000</v>
      </c>
      <c r="X171" s="87">
        <v>10.908213</v>
      </c>
      <c r="Y171" s="87">
        <v>-7.9829625999999996</v>
      </c>
      <c r="Z171" s="87">
        <v>-15.873060000000001</v>
      </c>
      <c r="AA171" s="87">
        <v>-16.097850999999999</v>
      </c>
      <c r="AC171" s="87">
        <v>-16.655401000000001</v>
      </c>
      <c r="AD171" s="87">
        <f t="shared" si="14"/>
        <v>-27.563614000000001</v>
      </c>
      <c r="AE171" s="87">
        <v>-10.369631</v>
      </c>
      <c r="AF171" s="87">
        <f t="shared" si="15"/>
        <v>-21.277844000000002</v>
      </c>
      <c r="AG171" s="87">
        <v>-30.827826000000002</v>
      </c>
      <c r="AH171" s="3">
        <f t="shared" si="16"/>
        <v>-41.736039000000005</v>
      </c>
    </row>
    <row r="172" spans="2:34" x14ac:dyDescent="0.25">
      <c r="B172" s="101">
        <f t="shared" si="17"/>
        <v>44.72</v>
      </c>
      <c r="D172" s="101">
        <f t="shared" si="18"/>
        <v>-18.1326742</v>
      </c>
      <c r="F172" s="101">
        <f t="shared" si="19"/>
        <v>-27.037126000000001</v>
      </c>
      <c r="H172" s="101">
        <f t="shared" si="20"/>
        <v>-27.004283000000001</v>
      </c>
      <c r="J172" s="6"/>
      <c r="L172" s="6">
        <f>'CL &amp; Data'!L594/1000000000</f>
        <v>0</v>
      </c>
      <c r="N172" s="6">
        <f>'CL &amp; Data'!M594</f>
        <v>0</v>
      </c>
      <c r="P172" s="6">
        <f>'CL &amp; Data'!N594</f>
        <v>0</v>
      </c>
      <c r="R172" s="6">
        <f>'CL &amp; Data'!O594</f>
        <v>0</v>
      </c>
      <c r="T172" s="6">
        <f>'CL &amp; Data'!P594</f>
        <v>0</v>
      </c>
      <c r="W172" s="87">
        <v>45200000000</v>
      </c>
      <c r="X172" s="87">
        <v>10.938893</v>
      </c>
      <c r="Y172" s="87">
        <v>-8.6704187000000008</v>
      </c>
      <c r="Z172" s="87">
        <v>-17.207723999999999</v>
      </c>
      <c r="AA172" s="87">
        <v>-16.549752999999999</v>
      </c>
      <c r="AC172" s="87">
        <v>-17.102257000000002</v>
      </c>
      <c r="AD172" s="87">
        <f t="shared" si="14"/>
        <v>-28.041150000000002</v>
      </c>
      <c r="AE172" s="87">
        <v>-10.647061000000001</v>
      </c>
      <c r="AF172" s="87">
        <f t="shared" si="15"/>
        <v>-21.585954000000001</v>
      </c>
      <c r="AG172" s="87">
        <v>-30.412147999999998</v>
      </c>
      <c r="AH172" s="3">
        <f t="shared" si="16"/>
        <v>-41.351040999999995</v>
      </c>
    </row>
    <row r="173" spans="2:34" x14ac:dyDescent="0.25">
      <c r="B173" s="101">
        <f t="shared" si="17"/>
        <v>44.88</v>
      </c>
      <c r="D173" s="101">
        <f t="shared" si="18"/>
        <v>-18.313482400000002</v>
      </c>
      <c r="F173" s="101">
        <f t="shared" si="19"/>
        <v>-26.742155</v>
      </c>
      <c r="H173" s="101">
        <f t="shared" si="20"/>
        <v>-26.426324999999999</v>
      </c>
      <c r="J173" s="6"/>
      <c r="L173" s="6">
        <f>'CL &amp; Data'!L595/1000000000</f>
        <v>0</v>
      </c>
      <c r="N173" s="6">
        <f>'CL &amp; Data'!M595</f>
        <v>0</v>
      </c>
      <c r="P173" s="6">
        <f>'CL &amp; Data'!N595</f>
        <v>0</v>
      </c>
      <c r="R173" s="6">
        <f>'CL &amp; Data'!O595</f>
        <v>0</v>
      </c>
      <c r="T173" s="6">
        <f>'CL &amp; Data'!P595</f>
        <v>0</v>
      </c>
      <c r="W173" s="87">
        <v>45360000000</v>
      </c>
      <c r="X173" s="87">
        <v>11.012980000000001</v>
      </c>
      <c r="Y173" s="87">
        <v>-9.6403017000000002</v>
      </c>
      <c r="Z173" s="87">
        <v>-19.261049</v>
      </c>
      <c r="AA173" s="87">
        <v>-16.990003999999999</v>
      </c>
      <c r="AC173" s="87">
        <v>-18.177681</v>
      </c>
      <c r="AD173" s="87">
        <f t="shared" si="14"/>
        <v>-29.190660999999999</v>
      </c>
      <c r="AE173" s="87">
        <v>-11.279184000000001</v>
      </c>
      <c r="AF173" s="87">
        <f t="shared" si="15"/>
        <v>-22.292164</v>
      </c>
      <c r="AG173" s="87">
        <v>-28.725653000000001</v>
      </c>
      <c r="AH173" s="3">
        <f t="shared" si="16"/>
        <v>-39.738633</v>
      </c>
    </row>
    <row r="174" spans="2:34" x14ac:dyDescent="0.25">
      <c r="B174" s="101">
        <f t="shared" si="17"/>
        <v>45.04</v>
      </c>
      <c r="D174" s="101">
        <f t="shared" si="18"/>
        <v>-18.8911756</v>
      </c>
      <c r="F174" s="101">
        <f t="shared" si="19"/>
        <v>-27.006063999999999</v>
      </c>
      <c r="H174" s="101">
        <f t="shared" si="20"/>
        <v>-26.781272999999999</v>
      </c>
      <c r="J174" s="6"/>
      <c r="L174" s="6">
        <f>'CL &amp; Data'!L596/1000000000</f>
        <v>0</v>
      </c>
      <c r="N174" s="6">
        <f>'CL &amp; Data'!M596</f>
        <v>0</v>
      </c>
      <c r="P174" s="6">
        <f>'CL &amp; Data'!N596</f>
        <v>0</v>
      </c>
      <c r="R174" s="6">
        <f>'CL &amp; Data'!O596</f>
        <v>0</v>
      </c>
      <c r="T174" s="6">
        <f>'CL &amp; Data'!P596</f>
        <v>0</v>
      </c>
      <c r="W174" s="87">
        <v>45520000000</v>
      </c>
      <c r="X174" s="87">
        <v>11.070107</v>
      </c>
      <c r="Y174" s="87">
        <v>-10.317439</v>
      </c>
      <c r="Z174" s="87">
        <v>-21.529385000000001</v>
      </c>
      <c r="AA174" s="87">
        <v>-17.663694</v>
      </c>
      <c r="AC174" s="87">
        <v>-19.143481999999999</v>
      </c>
      <c r="AD174" s="87">
        <f t="shared" si="14"/>
        <v>-30.213588999999999</v>
      </c>
      <c r="AE174" s="87">
        <v>-12.322744</v>
      </c>
      <c r="AF174" s="87">
        <f t="shared" si="15"/>
        <v>-23.392851</v>
      </c>
      <c r="AG174" s="87">
        <v>-26.563786</v>
      </c>
      <c r="AH174" s="3">
        <f t="shared" si="16"/>
        <v>-37.633893</v>
      </c>
    </row>
    <row r="175" spans="2:34" x14ac:dyDescent="0.25">
      <c r="B175" s="101">
        <f t="shared" si="17"/>
        <v>45.2</v>
      </c>
      <c r="D175" s="101">
        <f t="shared" si="18"/>
        <v>-19.609311699999999</v>
      </c>
      <c r="F175" s="101">
        <f t="shared" si="19"/>
        <v>-27.488645999999999</v>
      </c>
      <c r="H175" s="101">
        <f t="shared" si="20"/>
        <v>-28.146616999999999</v>
      </c>
      <c r="J175" s="6"/>
      <c r="L175" s="6">
        <f>'CL &amp; Data'!L597/1000000000</f>
        <v>0</v>
      </c>
      <c r="N175" s="6">
        <f>'CL &amp; Data'!M597</f>
        <v>0</v>
      </c>
      <c r="P175" s="6">
        <f>'CL &amp; Data'!N597</f>
        <v>0</v>
      </c>
      <c r="R175" s="6">
        <f>'CL &amp; Data'!O597</f>
        <v>0</v>
      </c>
      <c r="T175" s="6">
        <f>'CL &amp; Data'!P597</f>
        <v>0</v>
      </c>
      <c r="W175" s="87">
        <v>45680000000</v>
      </c>
      <c r="X175" s="87">
        <v>11.100218999999999</v>
      </c>
      <c r="Y175" s="87">
        <v>-10.836546</v>
      </c>
      <c r="Z175" s="87">
        <v>-21.477150000000002</v>
      </c>
      <c r="AA175" s="87">
        <v>-18.318178</v>
      </c>
      <c r="AC175" s="87">
        <v>-20.196141999999998</v>
      </c>
      <c r="AD175" s="87">
        <f t="shared" si="14"/>
        <v>-31.296360999999997</v>
      </c>
      <c r="AE175" s="87">
        <v>-13.402685999999999</v>
      </c>
      <c r="AF175" s="87">
        <f t="shared" si="15"/>
        <v>-24.502904999999998</v>
      </c>
      <c r="AG175" s="87">
        <v>-24.126698999999999</v>
      </c>
      <c r="AH175" s="3">
        <f t="shared" si="16"/>
        <v>-35.226917999999998</v>
      </c>
    </row>
    <row r="176" spans="2:34" x14ac:dyDescent="0.25">
      <c r="B176" s="101">
        <f t="shared" si="17"/>
        <v>45.36</v>
      </c>
      <c r="D176" s="101">
        <f t="shared" si="18"/>
        <v>-20.653281700000001</v>
      </c>
      <c r="F176" s="101">
        <f t="shared" si="19"/>
        <v>-28.002983999999998</v>
      </c>
      <c r="H176" s="101">
        <f t="shared" si="20"/>
        <v>-30.274028999999999</v>
      </c>
      <c r="J176" s="6"/>
      <c r="L176" s="6">
        <f>'CL &amp; Data'!L598/1000000000</f>
        <v>0</v>
      </c>
      <c r="N176" s="6">
        <f>'CL &amp; Data'!M598</f>
        <v>0</v>
      </c>
      <c r="P176" s="6">
        <f>'CL &amp; Data'!N598</f>
        <v>0</v>
      </c>
      <c r="R176" s="6">
        <f>'CL &amp; Data'!O598</f>
        <v>0</v>
      </c>
      <c r="T176" s="6">
        <f>'CL &amp; Data'!P598</f>
        <v>0</v>
      </c>
      <c r="W176" s="87">
        <v>45840000000</v>
      </c>
      <c r="X176" s="87">
        <v>11.160399</v>
      </c>
      <c r="Y176" s="87">
        <v>-11.345336</v>
      </c>
      <c r="Z176" s="87">
        <v>-18.900884999999999</v>
      </c>
      <c r="AA176" s="87">
        <v>-19.256294</v>
      </c>
      <c r="AC176" s="87">
        <v>-20.703146</v>
      </c>
      <c r="AD176" s="87">
        <f t="shared" si="14"/>
        <v>-31.863545000000002</v>
      </c>
      <c r="AE176" s="87">
        <v>-14.511746</v>
      </c>
      <c r="AF176" s="87">
        <f t="shared" si="15"/>
        <v>-25.672145</v>
      </c>
      <c r="AG176" s="87">
        <v>-21.996100999999999</v>
      </c>
      <c r="AH176" s="3">
        <f t="shared" si="16"/>
        <v>-33.156500000000001</v>
      </c>
    </row>
    <row r="177" spans="2:34" x14ac:dyDescent="0.25">
      <c r="B177" s="101">
        <f t="shared" si="17"/>
        <v>45.52</v>
      </c>
      <c r="D177" s="101">
        <f t="shared" si="18"/>
        <v>-21.387546</v>
      </c>
      <c r="F177" s="101">
        <f t="shared" si="19"/>
        <v>-28.733801</v>
      </c>
      <c r="H177" s="101">
        <f t="shared" si="20"/>
        <v>-32.599491999999998</v>
      </c>
      <c r="J177" s="6"/>
      <c r="L177" s="6">
        <f>'CL &amp; Data'!L599/1000000000</f>
        <v>0</v>
      </c>
      <c r="N177" s="6">
        <f>'CL &amp; Data'!M599</f>
        <v>0</v>
      </c>
      <c r="P177" s="6">
        <f>'CL &amp; Data'!N599</f>
        <v>0</v>
      </c>
      <c r="R177" s="6">
        <f>'CL &amp; Data'!O599</f>
        <v>0</v>
      </c>
      <c r="T177" s="6">
        <f>'CL &amp; Data'!P599</f>
        <v>0</v>
      </c>
      <c r="W177" s="87">
        <v>46000000000</v>
      </c>
      <c r="X177" s="87">
        <v>11.287146</v>
      </c>
      <c r="Y177" s="87">
        <v>-12.038315000000001</v>
      </c>
      <c r="Z177" s="87">
        <v>-16.339205</v>
      </c>
      <c r="AA177" s="87">
        <v>-20.260349000000001</v>
      </c>
      <c r="AC177" s="87">
        <v>-21.462531999999999</v>
      </c>
      <c r="AD177" s="87">
        <f t="shared" si="14"/>
        <v>-32.749678000000003</v>
      </c>
      <c r="AE177" s="87">
        <v>-15.581458</v>
      </c>
      <c r="AF177" s="87">
        <f t="shared" si="15"/>
        <v>-26.868603999999998</v>
      </c>
      <c r="AG177" s="87">
        <v>-20.185214999999999</v>
      </c>
      <c r="AH177" s="3">
        <f t="shared" si="16"/>
        <v>-31.472360999999999</v>
      </c>
    </row>
    <row r="178" spans="2:34" x14ac:dyDescent="0.25">
      <c r="B178" s="101">
        <f t="shared" si="17"/>
        <v>45.68</v>
      </c>
      <c r="D178" s="101">
        <f t="shared" si="18"/>
        <v>-21.936765000000001</v>
      </c>
      <c r="F178" s="101">
        <f t="shared" si="19"/>
        <v>-29.418396999999999</v>
      </c>
      <c r="H178" s="101">
        <f t="shared" si="20"/>
        <v>-32.577369000000004</v>
      </c>
      <c r="J178" s="6"/>
      <c r="L178" s="6">
        <f>'CL &amp; Data'!L600/1000000000</f>
        <v>0</v>
      </c>
      <c r="N178" s="6">
        <f>'CL &amp; Data'!M600</f>
        <v>0</v>
      </c>
      <c r="P178" s="6">
        <f>'CL &amp; Data'!N600</f>
        <v>0</v>
      </c>
      <c r="R178" s="6">
        <f>'CL &amp; Data'!O600</f>
        <v>0</v>
      </c>
      <c r="T178" s="6">
        <f>'CL &amp; Data'!P600</f>
        <v>0</v>
      </c>
      <c r="W178" s="87">
        <v>46160000000</v>
      </c>
      <c r="X178" s="87">
        <v>11.373657</v>
      </c>
      <c r="Y178" s="87">
        <v>-12.692413</v>
      </c>
      <c r="Z178" s="87">
        <v>-14.362057999999999</v>
      </c>
      <c r="AA178" s="87">
        <v>-21.735302000000001</v>
      </c>
      <c r="AC178" s="87">
        <v>-21.804639999999999</v>
      </c>
      <c r="AD178" s="87">
        <f t="shared" si="14"/>
        <v>-33.178297000000001</v>
      </c>
      <c r="AE178" s="87">
        <v>-16.488762000000001</v>
      </c>
      <c r="AF178" s="87">
        <f t="shared" si="15"/>
        <v>-27.862419000000003</v>
      </c>
      <c r="AG178" s="87">
        <v>-18.748688000000001</v>
      </c>
      <c r="AH178" s="3">
        <f t="shared" si="16"/>
        <v>-30.122345000000003</v>
      </c>
    </row>
    <row r="179" spans="2:34" x14ac:dyDescent="0.25">
      <c r="B179" s="101">
        <f t="shared" si="17"/>
        <v>45.84</v>
      </c>
      <c r="D179" s="101">
        <f t="shared" si="18"/>
        <v>-22.505735000000001</v>
      </c>
      <c r="F179" s="101">
        <f t="shared" si="19"/>
        <v>-30.416693000000002</v>
      </c>
      <c r="H179" s="101">
        <f t="shared" si="20"/>
        <v>-30.061284000000001</v>
      </c>
      <c r="J179" s="6"/>
      <c r="L179" s="6">
        <f>'CL &amp; Data'!L601/1000000000</f>
        <v>0</v>
      </c>
      <c r="N179" s="6">
        <f>'CL &amp; Data'!M601</f>
        <v>0</v>
      </c>
      <c r="P179" s="6">
        <f>'CL &amp; Data'!N601</f>
        <v>0</v>
      </c>
      <c r="R179" s="6">
        <f>'CL &amp; Data'!O601</f>
        <v>0</v>
      </c>
      <c r="T179" s="6">
        <f>'CL &amp; Data'!P601</f>
        <v>0</v>
      </c>
      <c r="W179" s="87">
        <v>46320000000</v>
      </c>
      <c r="X179" s="87">
        <v>11.390580999999999</v>
      </c>
      <c r="Y179" s="87">
        <v>-13.718401</v>
      </c>
      <c r="Z179" s="87">
        <v>-12.718661000000001</v>
      </c>
      <c r="AA179" s="87">
        <v>-23.766092</v>
      </c>
      <c r="AC179" s="87">
        <v>-21.959285999999999</v>
      </c>
      <c r="AD179" s="87">
        <f t="shared" si="14"/>
        <v>-33.349866999999996</v>
      </c>
      <c r="AE179" s="87">
        <v>-17.015820000000001</v>
      </c>
      <c r="AF179" s="87">
        <f t="shared" si="15"/>
        <v>-28.406401000000002</v>
      </c>
      <c r="AG179" s="87">
        <v>-17.540330999999998</v>
      </c>
      <c r="AH179" s="3">
        <f t="shared" si="16"/>
        <v>-28.930911999999999</v>
      </c>
    </row>
    <row r="180" spans="2:34" x14ac:dyDescent="0.25">
      <c r="B180" s="101">
        <f t="shared" si="17"/>
        <v>46</v>
      </c>
      <c r="D180" s="101">
        <f t="shared" si="18"/>
        <v>-23.325461000000001</v>
      </c>
      <c r="F180" s="101">
        <f t="shared" si="19"/>
        <v>-31.547495000000001</v>
      </c>
      <c r="H180" s="101">
        <f t="shared" si="20"/>
        <v>-27.626351</v>
      </c>
      <c r="J180" s="6"/>
      <c r="L180" s="6">
        <f>'CL &amp; Data'!L602/1000000000</f>
        <v>0</v>
      </c>
      <c r="N180" s="6">
        <f>'CL &amp; Data'!M602</f>
        <v>0</v>
      </c>
      <c r="P180" s="6">
        <f>'CL &amp; Data'!N602</f>
        <v>0</v>
      </c>
      <c r="R180" s="6">
        <f>'CL &amp; Data'!O602</f>
        <v>0</v>
      </c>
      <c r="T180" s="6">
        <f>'CL &amp; Data'!P602</f>
        <v>0</v>
      </c>
      <c r="W180" s="87">
        <v>46480000000</v>
      </c>
      <c r="X180" s="87">
        <v>11.465455</v>
      </c>
      <c r="Y180" s="87">
        <v>-14.873931000000001</v>
      </c>
      <c r="Z180" s="87">
        <v>-11.255848</v>
      </c>
      <c r="AA180" s="87">
        <v>-27.165596000000001</v>
      </c>
      <c r="AC180" s="87">
        <v>-21.569320999999999</v>
      </c>
      <c r="AD180" s="87">
        <f t="shared" si="14"/>
        <v>-33.034776000000001</v>
      </c>
      <c r="AE180" s="87">
        <v>-17.174164000000001</v>
      </c>
      <c r="AF180" s="87">
        <f t="shared" si="15"/>
        <v>-28.639619000000003</v>
      </c>
      <c r="AG180" s="87">
        <v>-16.664418999999999</v>
      </c>
      <c r="AH180" s="3">
        <f t="shared" si="16"/>
        <v>-28.129874000000001</v>
      </c>
    </row>
    <row r="181" spans="2:34" x14ac:dyDescent="0.25">
      <c r="B181" s="101">
        <f t="shared" si="17"/>
        <v>46.16</v>
      </c>
      <c r="D181" s="101">
        <f t="shared" si="18"/>
        <v>-24.06607</v>
      </c>
      <c r="F181" s="101">
        <f t="shared" si="19"/>
        <v>-33.108958999999999</v>
      </c>
      <c r="H181" s="101">
        <f t="shared" si="20"/>
        <v>-25.735714999999999</v>
      </c>
      <c r="J181" s="6"/>
      <c r="L181" s="6">
        <f>'CL &amp; Data'!L603/1000000000</f>
        <v>0</v>
      </c>
      <c r="N181" s="6">
        <f>'CL &amp; Data'!M603</f>
        <v>0</v>
      </c>
      <c r="P181" s="6">
        <f>'CL &amp; Data'!N603</f>
        <v>0</v>
      </c>
      <c r="R181" s="6">
        <f>'CL &amp; Data'!O603</f>
        <v>0</v>
      </c>
      <c r="T181" s="6">
        <f>'CL &amp; Data'!P603</f>
        <v>0</v>
      </c>
      <c r="W181" s="87">
        <v>46640000000</v>
      </c>
      <c r="X181" s="87">
        <v>11.328042</v>
      </c>
      <c r="Y181" s="87">
        <v>-16.832836</v>
      </c>
      <c r="Z181" s="87">
        <v>-9.8861340999999996</v>
      </c>
      <c r="AA181" s="87">
        <v>-31.720406000000001</v>
      </c>
      <c r="AC181" s="87">
        <v>-21.148142</v>
      </c>
      <c r="AD181" s="87">
        <f t="shared" si="14"/>
        <v>-32.476184000000003</v>
      </c>
      <c r="AE181" s="87">
        <v>-16.623104000000001</v>
      </c>
      <c r="AF181" s="87">
        <f t="shared" si="15"/>
        <v>-27.951146000000001</v>
      </c>
      <c r="AG181" s="87">
        <v>-15.759482</v>
      </c>
      <c r="AH181" s="3">
        <f t="shared" si="16"/>
        <v>-27.087524000000002</v>
      </c>
    </row>
    <row r="182" spans="2:34" x14ac:dyDescent="0.25">
      <c r="B182" s="101">
        <f t="shared" si="17"/>
        <v>46.32</v>
      </c>
      <c r="D182" s="101">
        <f t="shared" si="18"/>
        <v>-25.108981999999997</v>
      </c>
      <c r="F182" s="101">
        <f t="shared" si="19"/>
        <v>-35.156672999999998</v>
      </c>
      <c r="H182" s="101">
        <f t="shared" si="20"/>
        <v>-24.109242000000002</v>
      </c>
      <c r="J182" s="6"/>
      <c r="L182" s="6">
        <f>'CL &amp; Data'!L604/1000000000</f>
        <v>0</v>
      </c>
      <c r="N182" s="6">
        <f>'CL &amp; Data'!M604</f>
        <v>0</v>
      </c>
      <c r="P182" s="6">
        <f>'CL &amp; Data'!N604</f>
        <v>0</v>
      </c>
      <c r="R182" s="6">
        <f>'CL &amp; Data'!O604</f>
        <v>0</v>
      </c>
      <c r="T182" s="6">
        <f>'CL &amp; Data'!P604</f>
        <v>0</v>
      </c>
      <c r="W182" s="87">
        <v>46800000000</v>
      </c>
      <c r="X182" s="87">
        <v>11.235459000000001</v>
      </c>
      <c r="Y182" s="87">
        <v>-19.936235</v>
      </c>
      <c r="Z182" s="87">
        <v>-8.5857524999999999</v>
      </c>
      <c r="AA182" s="87">
        <v>-31.090230999999999</v>
      </c>
      <c r="AC182" s="87">
        <v>-20.687988000000001</v>
      </c>
      <c r="AD182" s="87">
        <f t="shared" si="14"/>
        <v>-31.923447000000003</v>
      </c>
      <c r="AE182" s="87">
        <v>-15.960846</v>
      </c>
      <c r="AF182" s="87">
        <f t="shared" si="15"/>
        <v>-27.196305000000002</v>
      </c>
      <c r="AG182" s="87">
        <v>-15.07835</v>
      </c>
      <c r="AH182" s="3">
        <f t="shared" si="16"/>
        <v>-26.313808999999999</v>
      </c>
    </row>
    <row r="183" spans="2:34" x14ac:dyDescent="0.25">
      <c r="B183" s="101">
        <f t="shared" si="17"/>
        <v>46.48</v>
      </c>
      <c r="D183" s="101">
        <f t="shared" si="18"/>
        <v>-26.339386000000001</v>
      </c>
      <c r="F183" s="101">
        <f t="shared" si="19"/>
        <v>-38.631050999999999</v>
      </c>
      <c r="H183" s="101">
        <f t="shared" si="20"/>
        <v>-22.721302999999999</v>
      </c>
      <c r="J183" s="6"/>
      <c r="L183" s="6">
        <f>'CL &amp; Data'!L605/1000000000</f>
        <v>0</v>
      </c>
      <c r="N183" s="6">
        <f>'CL &amp; Data'!M605</f>
        <v>0</v>
      </c>
      <c r="P183" s="6">
        <f>'CL &amp; Data'!N605</f>
        <v>0</v>
      </c>
      <c r="R183" s="6">
        <f>'CL &amp; Data'!O605</f>
        <v>0</v>
      </c>
      <c r="T183" s="6">
        <f>'CL &amp; Data'!P605</f>
        <v>0</v>
      </c>
      <c r="W183" s="87">
        <v>46960000000</v>
      </c>
      <c r="X183" s="87">
        <v>11.131491</v>
      </c>
      <c r="Y183" s="87">
        <v>-25.184401999999999</v>
      </c>
      <c r="Z183" s="87">
        <v>-7.3978232999999998</v>
      </c>
      <c r="AA183" s="87">
        <v>-25.409314999999999</v>
      </c>
      <c r="AC183" s="87">
        <v>-20.293164999999998</v>
      </c>
      <c r="AD183" s="87">
        <f t="shared" si="14"/>
        <v>-31.424655999999999</v>
      </c>
      <c r="AE183" s="87">
        <v>-14.69971</v>
      </c>
      <c r="AF183" s="87">
        <f t="shared" si="15"/>
        <v>-25.831201</v>
      </c>
      <c r="AG183" s="87">
        <v>-14.510377999999999</v>
      </c>
      <c r="AH183" s="3">
        <f t="shared" si="16"/>
        <v>-25.641869</v>
      </c>
    </row>
    <row r="184" spans="2:34" x14ac:dyDescent="0.25">
      <c r="B184" s="101">
        <f t="shared" si="17"/>
        <v>46.64</v>
      </c>
      <c r="D184" s="101">
        <f t="shared" si="18"/>
        <v>-28.160878</v>
      </c>
      <c r="F184" s="101">
        <f t="shared" si="19"/>
        <v>-43.048448</v>
      </c>
      <c r="H184" s="101">
        <f t="shared" si="20"/>
        <v>-21.2141761</v>
      </c>
      <c r="J184" s="6"/>
      <c r="L184" s="6">
        <f>'CL &amp; Data'!L606/1000000000</f>
        <v>0</v>
      </c>
      <c r="N184" s="6">
        <f>'CL &amp; Data'!M606</f>
        <v>0</v>
      </c>
      <c r="P184" s="6">
        <f>'CL &amp; Data'!N606</f>
        <v>0</v>
      </c>
      <c r="R184" s="6">
        <f>'CL &amp; Data'!O606</f>
        <v>0</v>
      </c>
      <c r="T184" s="6">
        <f>'CL &amp; Data'!P606</f>
        <v>0</v>
      </c>
      <c r="W184" s="87">
        <v>47120000000</v>
      </c>
      <c r="X184" s="87">
        <v>10.914958</v>
      </c>
      <c r="Y184" s="87">
        <v>-28.922796000000002</v>
      </c>
      <c r="Z184" s="87">
        <v>-6.6056851999999999</v>
      </c>
      <c r="AA184" s="87">
        <v>-21.695377000000001</v>
      </c>
      <c r="AC184" s="87">
        <v>-20.044360999999999</v>
      </c>
      <c r="AD184" s="87">
        <f t="shared" si="14"/>
        <v>-30.959319000000001</v>
      </c>
      <c r="AE184" s="87">
        <v>-14.333486000000001</v>
      </c>
      <c r="AF184" s="87">
        <f t="shared" si="15"/>
        <v>-25.248443999999999</v>
      </c>
      <c r="AG184" s="87">
        <v>-14.31701</v>
      </c>
      <c r="AH184" s="3">
        <f t="shared" si="16"/>
        <v>-25.231968000000002</v>
      </c>
    </row>
    <row r="185" spans="2:34" x14ac:dyDescent="0.25">
      <c r="B185" s="101">
        <f t="shared" si="17"/>
        <v>46.8</v>
      </c>
      <c r="D185" s="101">
        <f t="shared" si="18"/>
        <v>-31.171694000000002</v>
      </c>
      <c r="F185" s="101">
        <f t="shared" si="19"/>
        <v>-42.325690000000002</v>
      </c>
      <c r="H185" s="101">
        <f t="shared" si="20"/>
        <v>-19.8212115</v>
      </c>
      <c r="J185" s="6"/>
      <c r="L185" s="6">
        <f>'CL &amp; Data'!L607/1000000000</f>
        <v>0</v>
      </c>
      <c r="N185" s="6">
        <f>'CL &amp; Data'!M607</f>
        <v>0</v>
      </c>
      <c r="P185" s="6">
        <f>'CL &amp; Data'!N607</f>
        <v>0</v>
      </c>
      <c r="R185" s="6">
        <f>'CL &amp; Data'!O607</f>
        <v>0</v>
      </c>
      <c r="T185" s="6">
        <f>'CL &amp; Data'!P607</f>
        <v>0</v>
      </c>
      <c r="W185" s="87">
        <v>47280000000</v>
      </c>
      <c r="X185" s="87">
        <v>10.809983000000001</v>
      </c>
      <c r="Y185" s="87">
        <v>-22.997039999999998</v>
      </c>
      <c r="Z185" s="87">
        <v>-5.9437232</v>
      </c>
      <c r="AA185" s="87">
        <v>-19.050255</v>
      </c>
      <c r="AC185" s="87">
        <v>-20.007145000000001</v>
      </c>
      <c r="AD185" s="87">
        <f t="shared" si="14"/>
        <v>-30.817128000000004</v>
      </c>
      <c r="AE185" s="87">
        <v>-13.950569</v>
      </c>
      <c r="AF185" s="87">
        <f t="shared" si="15"/>
        <v>-24.760552000000001</v>
      </c>
      <c r="AG185" s="87">
        <v>-13.981343000000001</v>
      </c>
      <c r="AH185" s="3">
        <f t="shared" si="16"/>
        <v>-24.791326000000002</v>
      </c>
    </row>
    <row r="186" spans="2:34" x14ac:dyDescent="0.25">
      <c r="B186" s="101">
        <f t="shared" si="17"/>
        <v>46.96</v>
      </c>
      <c r="D186" s="101">
        <f t="shared" si="18"/>
        <v>-36.315893000000003</v>
      </c>
      <c r="F186" s="101">
        <f t="shared" si="19"/>
        <v>-36.540806000000003</v>
      </c>
      <c r="H186" s="101">
        <f t="shared" si="20"/>
        <v>-18.529314299999999</v>
      </c>
      <c r="J186" s="6"/>
      <c r="L186" s="6">
        <f>'CL &amp; Data'!L608/1000000000</f>
        <v>0</v>
      </c>
      <c r="N186" s="6">
        <f>'CL &amp; Data'!M608</f>
        <v>0</v>
      </c>
      <c r="P186" s="6">
        <f>'CL &amp; Data'!N608</f>
        <v>0</v>
      </c>
      <c r="R186" s="6">
        <f>'CL &amp; Data'!O608</f>
        <v>0</v>
      </c>
      <c r="T186" s="6">
        <f>'CL &amp; Data'!P608</f>
        <v>0</v>
      </c>
      <c r="W186" s="87">
        <v>47440000000</v>
      </c>
      <c r="X186" s="87">
        <v>10.575768999999999</v>
      </c>
      <c r="Y186" s="87">
        <v>-18.275455000000001</v>
      </c>
      <c r="Z186" s="87">
        <v>-5.6149259000000002</v>
      </c>
      <c r="AA186" s="87">
        <v>-17.408932</v>
      </c>
      <c r="AC186" s="87">
        <v>-19.073523999999999</v>
      </c>
      <c r="AD186" s="87">
        <f t="shared" si="14"/>
        <v>-29.649293</v>
      </c>
      <c r="AE186" s="87">
        <v>-14.175800000000001</v>
      </c>
      <c r="AF186" s="87">
        <f t="shared" si="15"/>
        <v>-24.751569</v>
      </c>
      <c r="AG186" s="87">
        <v>-13.644197</v>
      </c>
      <c r="AH186" s="3">
        <f t="shared" si="16"/>
        <v>-24.219965999999999</v>
      </c>
    </row>
    <row r="187" spans="2:34" x14ac:dyDescent="0.25">
      <c r="B187" s="101">
        <f t="shared" si="17"/>
        <v>47.12</v>
      </c>
      <c r="D187" s="101">
        <f t="shared" si="18"/>
        <v>-39.837754000000004</v>
      </c>
      <c r="F187" s="101">
        <f t="shared" si="19"/>
        <v>-32.610334999999999</v>
      </c>
      <c r="H187" s="101">
        <f t="shared" si="20"/>
        <v>-17.520643200000002</v>
      </c>
      <c r="J187" s="6"/>
      <c r="L187" s="6">
        <f>'CL &amp; Data'!L609/1000000000</f>
        <v>0</v>
      </c>
      <c r="N187" s="6">
        <f>'CL &amp; Data'!M609</f>
        <v>0</v>
      </c>
      <c r="P187" s="6">
        <f>'CL &amp; Data'!N609</f>
        <v>0</v>
      </c>
      <c r="R187" s="6">
        <f>'CL &amp; Data'!O609</f>
        <v>0</v>
      </c>
      <c r="T187" s="6">
        <f>'CL &amp; Data'!P609</f>
        <v>0</v>
      </c>
      <c r="W187" s="87">
        <v>47600000000</v>
      </c>
      <c r="X187" s="87">
        <v>10.469109</v>
      </c>
      <c r="Y187" s="87">
        <v>-15.380773</v>
      </c>
      <c r="Z187" s="87">
        <v>-5.3018188000000004</v>
      </c>
      <c r="AA187" s="87">
        <v>-16.397473999999999</v>
      </c>
      <c r="AC187" s="87">
        <v>-17.695471000000001</v>
      </c>
      <c r="AD187" s="87">
        <f t="shared" si="14"/>
        <v>-28.164580000000001</v>
      </c>
      <c r="AE187" s="87">
        <v>-14.004153000000001</v>
      </c>
      <c r="AF187" s="87">
        <f t="shared" si="15"/>
        <v>-24.473261999999998</v>
      </c>
      <c r="AG187" s="87">
        <v>-13.257095</v>
      </c>
      <c r="AH187" s="3">
        <f t="shared" si="16"/>
        <v>-23.726203999999999</v>
      </c>
    </row>
    <row r="188" spans="2:34" x14ac:dyDescent="0.25">
      <c r="B188" s="101">
        <f t="shared" si="17"/>
        <v>47.28</v>
      </c>
      <c r="D188" s="101">
        <f t="shared" si="18"/>
        <v>-33.807023000000001</v>
      </c>
      <c r="F188" s="101">
        <f t="shared" si="19"/>
        <v>-29.860238000000003</v>
      </c>
      <c r="H188" s="101">
        <f t="shared" si="20"/>
        <v>-16.7537062</v>
      </c>
      <c r="J188" s="6"/>
      <c r="L188" s="6">
        <f>'CL &amp; Data'!L610/1000000000</f>
        <v>0</v>
      </c>
      <c r="N188" s="6">
        <f>'CL &amp; Data'!M610</f>
        <v>0</v>
      </c>
      <c r="P188" s="6">
        <f>'CL &amp; Data'!N610</f>
        <v>0</v>
      </c>
      <c r="R188" s="6">
        <f>'CL &amp; Data'!O610</f>
        <v>0</v>
      </c>
      <c r="T188" s="6">
        <f>'CL &amp; Data'!P610</f>
        <v>0</v>
      </c>
      <c r="W188" s="87">
        <v>47760000000</v>
      </c>
      <c r="X188" s="87">
        <v>10.262691</v>
      </c>
      <c r="Y188" s="87">
        <v>-13.404752999999999</v>
      </c>
      <c r="Z188" s="87">
        <v>-5.0691619000000001</v>
      </c>
      <c r="AA188" s="87">
        <v>-15.88395</v>
      </c>
      <c r="AC188" s="87">
        <v>-15.999309999999999</v>
      </c>
      <c r="AD188" s="87">
        <f t="shared" si="14"/>
        <v>-26.262000999999998</v>
      </c>
      <c r="AE188" s="87">
        <v>-13.547838</v>
      </c>
      <c r="AF188" s="87">
        <f t="shared" si="15"/>
        <v>-23.810529000000002</v>
      </c>
      <c r="AG188" s="87">
        <v>-12.857168</v>
      </c>
      <c r="AH188" s="3">
        <f t="shared" si="16"/>
        <v>-23.119858999999998</v>
      </c>
    </row>
    <row r="189" spans="2:34" x14ac:dyDescent="0.25">
      <c r="B189" s="101">
        <f t="shared" si="17"/>
        <v>47.44</v>
      </c>
      <c r="D189" s="101">
        <f t="shared" si="18"/>
        <v>-28.851224000000002</v>
      </c>
      <c r="F189" s="101">
        <f t="shared" si="19"/>
        <v>-27.984701000000001</v>
      </c>
      <c r="H189" s="101">
        <f t="shared" si="20"/>
        <v>-16.1906949</v>
      </c>
      <c r="J189" s="6"/>
      <c r="L189" s="6">
        <f>'CL &amp; Data'!L611/1000000000</f>
        <v>0</v>
      </c>
      <c r="N189" s="6">
        <f>'CL &amp; Data'!M611</f>
        <v>0</v>
      </c>
      <c r="P189" s="6">
        <f>'CL &amp; Data'!N611</f>
        <v>0</v>
      </c>
      <c r="R189" s="6">
        <f>'CL &amp; Data'!O611</f>
        <v>0</v>
      </c>
      <c r="T189" s="6">
        <f>'CL &amp; Data'!P611</f>
        <v>0</v>
      </c>
      <c r="W189" s="87">
        <v>47920000000</v>
      </c>
      <c r="X189" s="87">
        <v>10.125449</v>
      </c>
      <c r="Y189" s="87">
        <v>-12.24344</v>
      </c>
      <c r="Z189" s="87">
        <v>-5.2638167999999999</v>
      </c>
      <c r="AA189" s="87">
        <v>-15.79824</v>
      </c>
      <c r="AC189" s="87">
        <v>-14.607044</v>
      </c>
      <c r="AD189" s="87">
        <f t="shared" si="14"/>
        <v>-24.732492999999998</v>
      </c>
      <c r="AE189" s="87">
        <v>-13.622977000000001</v>
      </c>
      <c r="AF189" s="87">
        <f t="shared" si="15"/>
        <v>-23.748426000000002</v>
      </c>
      <c r="AG189" s="87">
        <v>-12.322501000000001</v>
      </c>
      <c r="AH189" s="3">
        <f t="shared" si="16"/>
        <v>-22.447949999999999</v>
      </c>
    </row>
    <row r="190" spans="2:34" x14ac:dyDescent="0.25">
      <c r="B190" s="101">
        <f t="shared" si="17"/>
        <v>47.6</v>
      </c>
      <c r="D190" s="101">
        <f t="shared" si="18"/>
        <v>-25.849882000000001</v>
      </c>
      <c r="F190" s="101">
        <f t="shared" si="19"/>
        <v>-26.866582999999999</v>
      </c>
      <c r="H190" s="101">
        <f t="shared" si="20"/>
        <v>-15.770927799999999</v>
      </c>
      <c r="J190" s="6"/>
      <c r="L190" s="6">
        <f>'CL &amp; Data'!L612/1000000000</f>
        <v>0</v>
      </c>
      <c r="N190" s="6">
        <f>'CL &amp; Data'!M612</f>
        <v>0</v>
      </c>
      <c r="P190" s="6">
        <f>'CL &amp; Data'!N612</f>
        <v>0</v>
      </c>
      <c r="R190" s="6">
        <f>'CL &amp; Data'!O612</f>
        <v>0</v>
      </c>
      <c r="T190" s="6">
        <f>'CL &amp; Data'!P612</f>
        <v>0</v>
      </c>
      <c r="W190" s="87">
        <v>48080000000</v>
      </c>
      <c r="X190" s="87">
        <v>9.9777260000000005</v>
      </c>
      <c r="Y190" s="87">
        <v>-12.204307999999999</v>
      </c>
      <c r="Z190" s="87">
        <v>-5.9525037000000003</v>
      </c>
      <c r="AA190" s="87">
        <v>-15.816343</v>
      </c>
      <c r="AC190" s="87">
        <v>-14.140999000000001</v>
      </c>
      <c r="AD190" s="87">
        <f t="shared" si="14"/>
        <v>-24.118725000000001</v>
      </c>
      <c r="AE190" s="87">
        <v>-13.966293</v>
      </c>
      <c r="AF190" s="87">
        <f t="shared" si="15"/>
        <v>-23.944019000000001</v>
      </c>
      <c r="AG190" s="87">
        <v>-11.941776000000001</v>
      </c>
      <c r="AH190" s="3">
        <f t="shared" si="16"/>
        <v>-21.919502000000001</v>
      </c>
    </row>
    <row r="191" spans="2:34" x14ac:dyDescent="0.25">
      <c r="B191" s="101">
        <f t="shared" si="17"/>
        <v>47.76</v>
      </c>
      <c r="D191" s="101">
        <f t="shared" si="18"/>
        <v>-23.667444</v>
      </c>
      <c r="F191" s="101">
        <f t="shared" si="19"/>
        <v>-26.146641000000002</v>
      </c>
      <c r="H191" s="101">
        <f t="shared" si="20"/>
        <v>-15.331852900000001</v>
      </c>
      <c r="J191" s="6"/>
      <c r="L191" s="6">
        <f>'CL &amp; Data'!L613/1000000000</f>
        <v>0</v>
      </c>
      <c r="N191" s="6">
        <f>'CL &amp; Data'!M613</f>
        <v>0</v>
      </c>
      <c r="P191" s="6">
        <f>'CL &amp; Data'!N613</f>
        <v>0</v>
      </c>
      <c r="R191" s="6">
        <f>'CL &amp; Data'!O613</f>
        <v>0</v>
      </c>
      <c r="T191" s="6">
        <f>'CL &amp; Data'!P613</f>
        <v>0</v>
      </c>
      <c r="W191" s="87">
        <v>48240000000</v>
      </c>
      <c r="X191" s="87">
        <v>9.9764575999999998</v>
      </c>
      <c r="Y191" s="87">
        <v>-12.800447</v>
      </c>
      <c r="Z191" s="87">
        <v>-6.9380188</v>
      </c>
      <c r="AA191" s="87">
        <v>-15.890283</v>
      </c>
      <c r="AC191" s="87">
        <v>-14.218579999999999</v>
      </c>
      <c r="AD191" s="87">
        <f t="shared" si="14"/>
        <v>-24.195037599999999</v>
      </c>
      <c r="AE191" s="87">
        <v>-14.748214000000001</v>
      </c>
      <c r="AF191" s="87">
        <f t="shared" si="15"/>
        <v>-24.724671600000001</v>
      </c>
      <c r="AG191" s="87">
        <v>-11.516638</v>
      </c>
      <c r="AH191" s="3">
        <f t="shared" si="16"/>
        <v>-21.4930956</v>
      </c>
    </row>
    <row r="192" spans="2:34" x14ac:dyDescent="0.25">
      <c r="B192" s="101">
        <f t="shared" si="17"/>
        <v>47.92</v>
      </c>
      <c r="D192" s="101">
        <f t="shared" si="18"/>
        <v>-22.368888999999999</v>
      </c>
      <c r="F192" s="101">
        <f t="shared" si="19"/>
        <v>-25.923689</v>
      </c>
      <c r="H192" s="101">
        <f t="shared" si="20"/>
        <v>-15.3892658</v>
      </c>
      <c r="J192" s="6"/>
      <c r="L192" s="6">
        <f>'CL &amp; Data'!L614/1000000000</f>
        <v>0</v>
      </c>
      <c r="N192" s="6">
        <f>'CL &amp; Data'!M614</f>
        <v>0</v>
      </c>
      <c r="P192" s="6">
        <f>'CL &amp; Data'!N614</f>
        <v>0</v>
      </c>
      <c r="R192" s="6">
        <f>'CL &amp; Data'!O614</f>
        <v>0</v>
      </c>
      <c r="T192" s="6">
        <f>'CL &amp; Data'!P614</f>
        <v>0</v>
      </c>
      <c r="W192" s="87">
        <v>48400000000</v>
      </c>
      <c r="X192" s="87">
        <v>10.035625</v>
      </c>
      <c r="Y192" s="87">
        <v>-12.995063</v>
      </c>
      <c r="Z192" s="87">
        <v>-8.1730660999999998</v>
      </c>
      <c r="AA192" s="87">
        <v>-15.791347999999999</v>
      </c>
      <c r="AC192" s="87">
        <v>-14.574555</v>
      </c>
      <c r="AD192" s="87">
        <f t="shared" si="14"/>
        <v>-24.61018</v>
      </c>
      <c r="AE192" s="87">
        <v>-15.364405</v>
      </c>
      <c r="AF192" s="87">
        <f t="shared" si="15"/>
        <v>-25.400030000000001</v>
      </c>
      <c r="AG192" s="87">
        <v>-11.079326</v>
      </c>
      <c r="AH192" s="3">
        <f t="shared" si="16"/>
        <v>-21.114950999999998</v>
      </c>
    </row>
    <row r="193" spans="2:34" x14ac:dyDescent="0.25">
      <c r="B193" s="101">
        <f t="shared" si="17"/>
        <v>48.08</v>
      </c>
      <c r="D193" s="101">
        <f t="shared" si="18"/>
        <v>-22.182034000000002</v>
      </c>
      <c r="F193" s="101">
        <f t="shared" si="19"/>
        <v>-25.794069</v>
      </c>
      <c r="H193" s="101">
        <f t="shared" si="20"/>
        <v>-15.930229700000002</v>
      </c>
      <c r="J193" s="6"/>
      <c r="L193" s="6">
        <f>'CL &amp; Data'!L615/1000000000</f>
        <v>0</v>
      </c>
      <c r="N193" s="6">
        <f>'CL &amp; Data'!M615</f>
        <v>0</v>
      </c>
      <c r="P193" s="6">
        <f>'CL &amp; Data'!N615</f>
        <v>0</v>
      </c>
      <c r="R193" s="6">
        <f>'CL &amp; Data'!O615</f>
        <v>0</v>
      </c>
      <c r="T193" s="6">
        <f>'CL &amp; Data'!P615</f>
        <v>0</v>
      </c>
      <c r="W193" s="87">
        <v>48560000000</v>
      </c>
      <c r="X193" s="87">
        <v>10.029545000000001</v>
      </c>
      <c r="Y193" s="87">
        <v>-12.939423</v>
      </c>
      <c r="Z193" s="87">
        <v>-9.3958777999999992</v>
      </c>
      <c r="AA193" s="87">
        <v>-15.578657</v>
      </c>
      <c r="AC193" s="87">
        <v>-14.933972000000001</v>
      </c>
      <c r="AD193" s="87">
        <f t="shared" si="14"/>
        <v>-24.963517000000003</v>
      </c>
      <c r="AE193" s="87">
        <v>-16.179466000000001</v>
      </c>
      <c r="AF193" s="87">
        <f t="shared" si="15"/>
        <v>-26.209011000000004</v>
      </c>
      <c r="AG193" s="87">
        <v>-10.715102999999999</v>
      </c>
      <c r="AH193" s="3">
        <f t="shared" si="16"/>
        <v>-20.744647999999998</v>
      </c>
    </row>
    <row r="194" spans="2:34" x14ac:dyDescent="0.25">
      <c r="B194" s="101">
        <f t="shared" si="17"/>
        <v>48.24</v>
      </c>
      <c r="D194" s="101">
        <f t="shared" si="18"/>
        <v>-22.776904600000002</v>
      </c>
      <c r="F194" s="101">
        <f t="shared" si="19"/>
        <v>-25.8667406</v>
      </c>
      <c r="H194" s="101">
        <f t="shared" si="20"/>
        <v>-16.914476399999998</v>
      </c>
      <c r="J194" s="6"/>
      <c r="L194" s="6">
        <f>'CL &amp; Data'!L616/1000000000</f>
        <v>0</v>
      </c>
      <c r="N194" s="6">
        <f>'CL &amp; Data'!M616</f>
        <v>0</v>
      </c>
      <c r="P194" s="6">
        <f>'CL &amp; Data'!N616</f>
        <v>0</v>
      </c>
      <c r="R194" s="6">
        <f>'CL &amp; Data'!O616</f>
        <v>0</v>
      </c>
      <c r="T194" s="6">
        <f>'CL &amp; Data'!P616</f>
        <v>0</v>
      </c>
      <c r="W194" s="87">
        <v>48720000000</v>
      </c>
      <c r="X194" s="87">
        <v>10.164249</v>
      </c>
      <c r="Y194" s="87">
        <v>-12.720719000000001</v>
      </c>
      <c r="Z194" s="87">
        <v>-10.406889</v>
      </c>
      <c r="AA194" s="87">
        <v>-15.162763999999999</v>
      </c>
      <c r="AC194" s="87">
        <v>-15.264246</v>
      </c>
      <c r="AD194" s="87">
        <f t="shared" si="14"/>
        <v>-25.428494999999998</v>
      </c>
      <c r="AE194" s="87">
        <v>-17.15155</v>
      </c>
      <c r="AF194" s="87">
        <f t="shared" si="15"/>
        <v>-27.315798999999998</v>
      </c>
      <c r="AG194" s="87">
        <v>-10.359302</v>
      </c>
      <c r="AH194" s="3">
        <f t="shared" si="16"/>
        <v>-20.523550999999998</v>
      </c>
    </row>
    <row r="195" spans="2:34" x14ac:dyDescent="0.25">
      <c r="B195" s="101">
        <f t="shared" si="17"/>
        <v>48.4</v>
      </c>
      <c r="D195" s="101">
        <f t="shared" si="18"/>
        <v>-23.030687999999998</v>
      </c>
      <c r="F195" s="101">
        <f t="shared" si="19"/>
        <v>-25.826972999999999</v>
      </c>
      <c r="H195" s="101">
        <f t="shared" si="20"/>
        <v>-18.208691099999999</v>
      </c>
      <c r="J195" s="6"/>
      <c r="L195" s="6">
        <f>'CL &amp; Data'!L617/1000000000</f>
        <v>0</v>
      </c>
      <c r="N195" s="6">
        <f>'CL &amp; Data'!M617</f>
        <v>0</v>
      </c>
      <c r="P195" s="6">
        <f>'CL &amp; Data'!N617</f>
        <v>0</v>
      </c>
      <c r="R195" s="6">
        <f>'CL &amp; Data'!O617</f>
        <v>0</v>
      </c>
      <c r="T195" s="6">
        <f>'CL &amp; Data'!P617</f>
        <v>0</v>
      </c>
      <c r="W195" s="87">
        <v>48880000000</v>
      </c>
      <c r="X195" s="87">
        <v>10.162786000000001</v>
      </c>
      <c r="Y195" s="87">
        <v>-12.255587999999999</v>
      </c>
      <c r="Z195" s="87">
        <v>-11.070371</v>
      </c>
      <c r="AA195" s="87">
        <v>-14.437343</v>
      </c>
      <c r="AC195" s="87">
        <v>-15.363445</v>
      </c>
      <c r="AD195" s="87">
        <f t="shared" ref="AD195:AD202" si="21">AC195-X195</f>
        <v>-25.526231000000003</v>
      </c>
      <c r="AE195" s="87">
        <v>-17.771795000000001</v>
      </c>
      <c r="AF195" s="87">
        <f t="shared" ref="AF195:AF202" si="22">AE195-X195</f>
        <v>-27.934581000000001</v>
      </c>
      <c r="AG195" s="87">
        <v>-10.044959</v>
      </c>
      <c r="AH195" s="3">
        <f t="shared" ref="AH195:AH202" si="23">AG195-X195</f>
        <v>-20.207745000000003</v>
      </c>
    </row>
    <row r="196" spans="2:34" x14ac:dyDescent="0.25">
      <c r="B196" s="101">
        <f t="shared" si="17"/>
        <v>48.56</v>
      </c>
      <c r="D196" s="101">
        <f t="shared" si="18"/>
        <v>-22.968968</v>
      </c>
      <c r="F196" s="101">
        <f t="shared" si="19"/>
        <v>-25.608201999999999</v>
      </c>
      <c r="H196" s="101">
        <f t="shared" si="20"/>
        <v>-19.4254228</v>
      </c>
      <c r="J196" s="6"/>
      <c r="L196" s="6">
        <f>'CL &amp; Data'!L618/1000000000</f>
        <v>0</v>
      </c>
      <c r="N196" s="6">
        <f>'CL &amp; Data'!M618</f>
        <v>0</v>
      </c>
      <c r="P196" s="6">
        <f>'CL &amp; Data'!N618</f>
        <v>0</v>
      </c>
      <c r="R196" s="6">
        <f>'CL &amp; Data'!O618</f>
        <v>0</v>
      </c>
      <c r="T196" s="6">
        <f>'CL &amp; Data'!P618</f>
        <v>0</v>
      </c>
      <c r="W196" s="87">
        <v>49040000000</v>
      </c>
      <c r="X196" s="87">
        <v>10.239811</v>
      </c>
      <c r="Y196" s="87">
        <v>-11.788561</v>
      </c>
      <c r="Z196" s="87">
        <v>-11.058901000000001</v>
      </c>
      <c r="AA196" s="87">
        <v>-13.518106</v>
      </c>
      <c r="AC196" s="87">
        <v>-15.161232</v>
      </c>
      <c r="AD196" s="87">
        <f t="shared" si="21"/>
        <v>-25.401043000000001</v>
      </c>
      <c r="AE196" s="87">
        <v>-18.132560999999999</v>
      </c>
      <c r="AF196" s="87">
        <f t="shared" si="22"/>
        <v>-28.372371999999999</v>
      </c>
      <c r="AG196" s="87">
        <v>-9.7491274000000008</v>
      </c>
      <c r="AH196" s="3">
        <f t="shared" si="23"/>
        <v>-19.988938400000002</v>
      </c>
    </row>
    <row r="197" spans="2:34" x14ac:dyDescent="0.25">
      <c r="B197" s="101">
        <f t="shared" si="17"/>
        <v>48.72</v>
      </c>
      <c r="D197" s="101">
        <f t="shared" si="18"/>
        <v>-22.884968000000001</v>
      </c>
      <c r="F197" s="101">
        <f t="shared" si="19"/>
        <v>-25.327013000000001</v>
      </c>
      <c r="H197" s="101">
        <f t="shared" si="20"/>
        <v>-20.571137999999998</v>
      </c>
      <c r="J197" s="6"/>
      <c r="L197" s="6">
        <f>'CL &amp; Data'!L619/1000000000</f>
        <v>0</v>
      </c>
      <c r="N197" s="6">
        <f>'CL &amp; Data'!M619</f>
        <v>0</v>
      </c>
      <c r="P197" s="6">
        <f>'CL &amp; Data'!N619</f>
        <v>0</v>
      </c>
      <c r="R197" s="6">
        <f>'CL &amp; Data'!O619</f>
        <v>0</v>
      </c>
      <c r="T197" s="6">
        <f>'CL &amp; Data'!P619</f>
        <v>0</v>
      </c>
      <c r="W197" s="87">
        <v>49200000000</v>
      </c>
      <c r="X197" s="87">
        <v>10.291121</v>
      </c>
      <c r="Y197" s="87">
        <v>-11.253698</v>
      </c>
      <c r="Z197" s="87">
        <v>-10.244956</v>
      </c>
      <c r="AA197" s="87">
        <v>-12.644971999999999</v>
      </c>
      <c r="AC197" s="87">
        <v>-14.543794999999999</v>
      </c>
      <c r="AD197" s="87">
        <f t="shared" si="21"/>
        <v>-24.834916</v>
      </c>
      <c r="AE197" s="87">
        <v>-18.170646999999999</v>
      </c>
      <c r="AF197" s="87">
        <f t="shared" si="22"/>
        <v>-28.461767999999999</v>
      </c>
      <c r="AG197" s="87">
        <v>-9.4733123999999993</v>
      </c>
      <c r="AH197" s="3">
        <f t="shared" si="23"/>
        <v>-19.764433400000001</v>
      </c>
    </row>
    <row r="198" spans="2:34" x14ac:dyDescent="0.25">
      <c r="B198" s="101">
        <f t="shared" ref="B198:B205" si="24">W195/1000000000</f>
        <v>48.88</v>
      </c>
      <c r="D198" s="101">
        <f t="shared" ref="D198:D205" si="25">Y195-X195</f>
        <v>-22.418374</v>
      </c>
      <c r="F198" s="101">
        <f t="shared" ref="F198:F205" si="26">AA195-X195</f>
        <v>-24.600129000000003</v>
      </c>
      <c r="H198" s="101">
        <f t="shared" ref="H198:H205" si="27">Z195-X195</f>
        <v>-21.233156999999999</v>
      </c>
      <c r="J198" s="6"/>
      <c r="L198" s="6">
        <f>'CL &amp; Data'!L620/1000000000</f>
        <v>0</v>
      </c>
      <c r="N198" s="6">
        <f>'CL &amp; Data'!M620</f>
        <v>0</v>
      </c>
      <c r="P198" s="6">
        <f>'CL &amp; Data'!N620</f>
        <v>0</v>
      </c>
      <c r="R198" s="6">
        <f>'CL &amp; Data'!O620</f>
        <v>0</v>
      </c>
      <c r="T198" s="6">
        <f>'CL &amp; Data'!P620</f>
        <v>0</v>
      </c>
      <c r="W198" s="87">
        <v>49360000000</v>
      </c>
      <c r="X198" s="87">
        <v>10.297634</v>
      </c>
      <c r="Y198" s="87">
        <v>-10.908839</v>
      </c>
      <c r="Z198" s="87">
        <v>-8.8521137000000003</v>
      </c>
      <c r="AA198" s="87">
        <v>-12.114280000000001</v>
      </c>
      <c r="AC198" s="87">
        <v>-13.727045</v>
      </c>
      <c r="AD198" s="87">
        <f t="shared" si="21"/>
        <v>-24.024678999999999</v>
      </c>
      <c r="AE198" s="87">
        <v>-18.041262</v>
      </c>
      <c r="AF198" s="87">
        <f t="shared" si="22"/>
        <v>-28.338895999999998</v>
      </c>
      <c r="AG198" s="87">
        <v>-9.3364439000000008</v>
      </c>
      <c r="AH198" s="3">
        <f t="shared" si="23"/>
        <v>-19.634077900000001</v>
      </c>
    </row>
    <row r="199" spans="2:34" x14ac:dyDescent="0.25">
      <c r="B199" s="101">
        <f t="shared" si="24"/>
        <v>49.04</v>
      </c>
      <c r="D199" s="101">
        <f t="shared" si="25"/>
        <v>-22.028371999999997</v>
      </c>
      <c r="F199" s="101">
        <f t="shared" si="26"/>
        <v>-23.757916999999999</v>
      </c>
      <c r="H199" s="101">
        <f t="shared" si="27"/>
        <v>-21.298712000000002</v>
      </c>
      <c r="J199" s="6"/>
      <c r="L199" s="6">
        <f>'CL &amp; Data'!L621/1000000000</f>
        <v>0</v>
      </c>
      <c r="N199" s="6">
        <f>'CL &amp; Data'!M621</f>
        <v>0</v>
      </c>
      <c r="P199" s="6">
        <f>'CL &amp; Data'!N621</f>
        <v>0</v>
      </c>
      <c r="R199" s="6">
        <f>'CL &amp; Data'!O621</f>
        <v>0</v>
      </c>
      <c r="T199" s="6">
        <f>'CL &amp; Data'!P621</f>
        <v>0</v>
      </c>
      <c r="W199" s="87">
        <v>49520000000</v>
      </c>
      <c r="X199" s="87">
        <v>10.206949</v>
      </c>
      <c r="Y199" s="87">
        <v>-10.980445</v>
      </c>
      <c r="Z199" s="87">
        <v>-7.3408875</v>
      </c>
      <c r="AA199" s="87">
        <v>-12.134748</v>
      </c>
      <c r="AC199" s="87">
        <v>-13.7035</v>
      </c>
      <c r="AD199" s="87">
        <f t="shared" si="21"/>
        <v>-23.910449</v>
      </c>
      <c r="AE199" s="87">
        <v>-17.671817999999998</v>
      </c>
      <c r="AF199" s="87">
        <f t="shared" si="22"/>
        <v>-27.878766999999996</v>
      </c>
      <c r="AG199" s="87">
        <v>-9.5272932000000008</v>
      </c>
      <c r="AH199" s="3">
        <f t="shared" si="23"/>
        <v>-19.734242200000001</v>
      </c>
    </row>
    <row r="200" spans="2:34" x14ac:dyDescent="0.25">
      <c r="B200" s="101">
        <f t="shared" si="24"/>
        <v>49.2</v>
      </c>
      <c r="D200" s="101">
        <f t="shared" si="25"/>
        <v>-21.544819</v>
      </c>
      <c r="F200" s="101">
        <f t="shared" si="26"/>
        <v>-22.936093</v>
      </c>
      <c r="H200" s="101">
        <f t="shared" si="27"/>
        <v>-20.536076999999999</v>
      </c>
      <c r="J200" s="6"/>
      <c r="L200" s="6">
        <f>'CL &amp; Data'!L622/1000000000</f>
        <v>0</v>
      </c>
      <c r="N200" s="6">
        <f>'CL &amp; Data'!M622</f>
        <v>0</v>
      </c>
      <c r="P200" s="6">
        <f>'CL &amp; Data'!N622</f>
        <v>0</v>
      </c>
      <c r="R200" s="6">
        <f>'CL &amp; Data'!O622</f>
        <v>0</v>
      </c>
      <c r="T200" s="6">
        <f>'CL &amp; Data'!P622</f>
        <v>0</v>
      </c>
      <c r="W200" s="87">
        <v>49680000000</v>
      </c>
      <c r="X200" s="87">
        <v>9.8950043000000001</v>
      </c>
      <c r="Y200" s="87">
        <v>-11.097944</v>
      </c>
      <c r="Z200" s="87">
        <v>-6.3418783999999997</v>
      </c>
      <c r="AA200" s="87">
        <v>-12.644793</v>
      </c>
      <c r="AC200" s="87">
        <v>-13.917507000000001</v>
      </c>
      <c r="AD200" s="87">
        <f t="shared" si="21"/>
        <v>-23.812511300000001</v>
      </c>
      <c r="AE200" s="87">
        <v>-17.123432000000001</v>
      </c>
      <c r="AF200" s="87">
        <f t="shared" si="22"/>
        <v>-27.018436300000001</v>
      </c>
      <c r="AG200" s="87">
        <v>-9.9715890999999992</v>
      </c>
      <c r="AH200" s="3">
        <f t="shared" si="23"/>
        <v>-19.866593399999999</v>
      </c>
    </row>
    <row r="201" spans="2:34" x14ac:dyDescent="0.25">
      <c r="B201" s="101">
        <f t="shared" si="24"/>
        <v>49.36</v>
      </c>
      <c r="D201" s="101">
        <f t="shared" si="25"/>
        <v>-21.206473000000003</v>
      </c>
      <c r="F201" s="101">
        <f t="shared" si="26"/>
        <v>-22.411914000000003</v>
      </c>
      <c r="H201" s="101">
        <f t="shared" si="27"/>
        <v>-19.149747699999999</v>
      </c>
      <c r="J201" s="6"/>
      <c r="L201" s="6">
        <f>'CL &amp; Data'!L623/1000000000</f>
        <v>0</v>
      </c>
      <c r="N201" s="6">
        <f>'CL &amp; Data'!M623</f>
        <v>0</v>
      </c>
      <c r="P201" s="6">
        <f>'CL &amp; Data'!N623</f>
        <v>0</v>
      </c>
      <c r="R201" s="6">
        <f>'CL &amp; Data'!O623</f>
        <v>0</v>
      </c>
      <c r="T201" s="6">
        <f>'CL &amp; Data'!P623</f>
        <v>0</v>
      </c>
      <c r="W201" s="87">
        <v>49840000000</v>
      </c>
      <c r="X201" s="87">
        <v>9.8083781999999999</v>
      </c>
      <c r="Y201" s="87">
        <v>-10.599036999999999</v>
      </c>
      <c r="Z201" s="87">
        <v>-5.8626747000000003</v>
      </c>
      <c r="AA201" s="87">
        <v>-13.566350999999999</v>
      </c>
      <c r="AC201" s="87">
        <v>-13.960006</v>
      </c>
      <c r="AD201" s="87">
        <f t="shared" si="21"/>
        <v>-23.7683842</v>
      </c>
      <c r="AE201" s="87">
        <v>-16.244762000000001</v>
      </c>
      <c r="AF201" s="87">
        <f t="shared" si="22"/>
        <v>-26.053140200000001</v>
      </c>
      <c r="AG201" s="87">
        <v>-10.345269999999999</v>
      </c>
      <c r="AH201" s="3">
        <f t="shared" si="23"/>
        <v>-20.153648199999999</v>
      </c>
    </row>
    <row r="202" spans="2:34" x14ac:dyDescent="0.25">
      <c r="B202" s="101">
        <f t="shared" si="24"/>
        <v>49.52</v>
      </c>
      <c r="D202" s="101">
        <f t="shared" si="25"/>
        <v>-21.187393999999998</v>
      </c>
      <c r="F202" s="101">
        <f t="shared" si="26"/>
        <v>-22.341697</v>
      </c>
      <c r="H202" s="101">
        <f t="shared" si="27"/>
        <v>-17.547836499999999</v>
      </c>
      <c r="J202" s="6"/>
      <c r="L202" s="6">
        <f>'CL &amp; Data'!L624/1000000000</f>
        <v>0</v>
      </c>
      <c r="N202" s="6">
        <f>'CL &amp; Data'!M624</f>
        <v>0</v>
      </c>
      <c r="P202" s="6">
        <f>'CL &amp; Data'!N624</f>
        <v>0</v>
      </c>
      <c r="R202" s="6">
        <f>'CL &amp; Data'!O624</f>
        <v>0</v>
      </c>
      <c r="T202" s="6">
        <f>'CL &amp; Data'!P624</f>
        <v>0</v>
      </c>
      <c r="W202" s="87">
        <v>50000000000</v>
      </c>
      <c r="X202" s="87">
        <v>9.4915333000000004</v>
      </c>
      <c r="Y202" s="87">
        <v>-9.5110425999999997</v>
      </c>
      <c r="Z202" s="87">
        <v>-5.8411416999999997</v>
      </c>
      <c r="AA202" s="87">
        <v>-14.622481000000001</v>
      </c>
      <c r="AC202" s="87">
        <v>-13.632021</v>
      </c>
      <c r="AD202" s="87">
        <f t="shared" si="21"/>
        <v>-23.123554300000002</v>
      </c>
      <c r="AE202" s="87">
        <v>-14.737603</v>
      </c>
      <c r="AF202" s="87">
        <f t="shared" si="22"/>
        <v>-24.2291363</v>
      </c>
      <c r="AG202" s="87">
        <v>-10.599822</v>
      </c>
      <c r="AH202" s="3">
        <f t="shared" si="23"/>
        <v>-20.0913553</v>
      </c>
    </row>
    <row r="203" spans="2:34" x14ac:dyDescent="0.25">
      <c r="B203" s="101">
        <f t="shared" si="24"/>
        <v>49.68</v>
      </c>
      <c r="D203" s="101">
        <f t="shared" si="25"/>
        <v>-20.992948300000002</v>
      </c>
      <c r="F203" s="101">
        <f t="shared" si="26"/>
        <v>-22.5397973</v>
      </c>
      <c r="H203" s="101">
        <f t="shared" si="27"/>
        <v>-16.236882699999999</v>
      </c>
      <c r="J203" s="6"/>
      <c r="L203" s="6">
        <f>'CL &amp; Data'!L625/1000000000</f>
        <v>0</v>
      </c>
      <c r="N203" s="6">
        <f>'CL &amp; Data'!M625</f>
        <v>0</v>
      </c>
      <c r="P203" s="6">
        <f>'CL &amp; Data'!N625</f>
        <v>0</v>
      </c>
      <c r="R203" s="6">
        <f>'CL &amp; Data'!O625</f>
        <v>0</v>
      </c>
      <c r="T203" s="6">
        <f>'CL &amp; Data'!P625</f>
        <v>0</v>
      </c>
    </row>
    <row r="204" spans="2:34" x14ac:dyDescent="0.25">
      <c r="B204" s="101">
        <f t="shared" si="24"/>
        <v>49.84</v>
      </c>
      <c r="D204" s="101">
        <f t="shared" si="25"/>
        <v>-20.407415199999999</v>
      </c>
      <c r="F204" s="101">
        <f t="shared" si="26"/>
        <v>-23.374729199999997</v>
      </c>
      <c r="H204" s="101">
        <f t="shared" si="27"/>
        <v>-15.671052899999999</v>
      </c>
      <c r="J204" s="6"/>
      <c r="L204" s="6">
        <f>'CL &amp; Data'!L626/1000000000</f>
        <v>0</v>
      </c>
      <c r="N204" s="6">
        <f>'CL &amp; Data'!M626</f>
        <v>0</v>
      </c>
      <c r="P204" s="6">
        <f>'CL &amp; Data'!N626</f>
        <v>0</v>
      </c>
      <c r="R204" s="6">
        <f>'CL &amp; Data'!O626</f>
        <v>0</v>
      </c>
      <c r="T204" s="6">
        <f>'CL &amp; Data'!P626</f>
        <v>0</v>
      </c>
    </row>
    <row r="205" spans="2:34" x14ac:dyDescent="0.25">
      <c r="B205" s="101">
        <f t="shared" si="24"/>
        <v>50</v>
      </c>
      <c r="D205" s="101">
        <f t="shared" si="25"/>
        <v>-19.0025759</v>
      </c>
      <c r="F205" s="101">
        <f t="shared" si="26"/>
        <v>-24.114014300000001</v>
      </c>
      <c r="H205" s="101">
        <f t="shared" si="27"/>
        <v>-15.332675</v>
      </c>
      <c r="J205" s="6"/>
      <c r="L205" s="6">
        <f>'CL &amp; Data'!L627/1000000000</f>
        <v>0</v>
      </c>
      <c r="N205" s="6">
        <f>'CL &amp; Data'!M627</f>
        <v>0</v>
      </c>
      <c r="P205" s="6">
        <f>'CL &amp; Data'!N627</f>
        <v>0</v>
      </c>
      <c r="R205" s="6">
        <f>'CL &amp; Data'!O627</f>
        <v>0</v>
      </c>
      <c r="T205" s="6">
        <f>'CL &amp; Data'!P627</f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15"/>
  <sheetViews>
    <sheetView topLeftCell="A3" workbookViewId="0"/>
  </sheetViews>
  <sheetFormatPr defaultRowHeight="15" x14ac:dyDescent="0.25"/>
  <cols>
    <col min="1" max="1" width="13.7109375" style="39" customWidth="1"/>
    <col min="2" max="2" width="8" style="6" customWidth="1"/>
    <col min="3" max="3" width="2" style="7" customWidth="1"/>
    <col min="4" max="4" width="12" style="6" customWidth="1"/>
    <col min="5" max="5" width="15.5703125" style="13" bestFit="1" customWidth="1"/>
    <col min="6" max="6" width="14.42578125" style="5" bestFit="1" customWidth="1"/>
    <col min="7" max="7" width="2" style="7" customWidth="1"/>
    <col min="8" max="8" width="24.42578125" style="6" customWidth="1"/>
    <col min="9" max="9" width="15.5703125" style="13" bestFit="1" customWidth="1"/>
    <col min="10" max="10" width="14.42578125" style="5" bestFit="1" customWidth="1"/>
    <col min="11" max="11" width="13.7109375" style="39" customWidth="1"/>
    <col min="12" max="12" width="8" style="6" customWidth="1"/>
    <col min="13" max="13" width="2" style="7" customWidth="1"/>
    <col min="14" max="14" width="12" style="6" customWidth="1"/>
    <col min="15" max="15" width="15.7109375" style="13" bestFit="1" customWidth="1"/>
    <col min="16" max="16" width="14.42578125" style="5" bestFit="1" customWidth="1"/>
    <col min="17" max="17" width="2" style="7" customWidth="1"/>
    <col min="18" max="18" width="12" style="6" customWidth="1"/>
    <col min="19" max="19" width="15.7109375" style="13" bestFit="1" customWidth="1"/>
    <col min="20" max="20" width="14.42578125" style="5" bestFit="1" customWidth="1"/>
    <col min="21" max="21" width="2" style="7" customWidth="1"/>
    <col min="22" max="22" width="8" style="79" customWidth="1"/>
    <col min="27" max="16384" width="9.140625" style="3"/>
  </cols>
  <sheetData>
    <row r="1" spans="1:22" x14ac:dyDescent="0.25">
      <c r="B1" s="6" t="s">
        <v>11</v>
      </c>
      <c r="D1" s="43" t="str">
        <f>'CL &amp; Data'!C214</f>
        <v>18 dBm LO Log Mag(dB)</v>
      </c>
      <c r="E1" s="13" t="s">
        <v>15</v>
      </c>
      <c r="F1" s="43" t="str">
        <f>'CL &amp; Data'!D214</f>
        <v>18 dBm LO RFRL Log Mag(dB)</v>
      </c>
      <c r="H1" s="6">
        <f>'CL &amp; Data'!C320</f>
        <v>-5.8957972999999999</v>
      </c>
      <c r="I1" s="13" t="s">
        <v>15</v>
      </c>
      <c r="J1" s="43">
        <f>'CL &amp; Data'!D320</f>
        <v>-7.7919359000000004</v>
      </c>
      <c r="L1" s="6" t="s">
        <v>11</v>
      </c>
      <c r="N1" s="41">
        <f>'CL &amp; Data'!M214</f>
        <v>0</v>
      </c>
      <c r="O1" s="13" t="s">
        <v>14</v>
      </c>
      <c r="P1" s="43">
        <f>'CL &amp; Data'!N214</f>
        <v>0</v>
      </c>
      <c r="R1" s="6">
        <f>'CL &amp; Data'!M320</f>
        <v>0</v>
      </c>
      <c r="S1" s="13" t="s">
        <v>14</v>
      </c>
      <c r="T1" s="43">
        <f>'CL &amp; Data'!N320</f>
        <v>0</v>
      </c>
      <c r="V1" s="79" t="s">
        <v>11</v>
      </c>
    </row>
    <row r="2" spans="1:22" x14ac:dyDescent="0.25">
      <c r="A2" s="38" t="s">
        <v>101</v>
      </c>
      <c r="E2" s="36" t="s">
        <v>100</v>
      </c>
      <c r="F2" s="6"/>
      <c r="I2" s="36" t="s">
        <v>100</v>
      </c>
      <c r="J2" s="6"/>
      <c r="K2" s="38" t="s">
        <v>102</v>
      </c>
      <c r="O2" s="36" t="s">
        <v>100</v>
      </c>
      <c r="P2" s="6"/>
      <c r="S2" s="36" t="s">
        <v>100</v>
      </c>
      <c r="T2" s="6"/>
    </row>
    <row r="3" spans="1:22" x14ac:dyDescent="0.25">
      <c r="B3" s="6">
        <f>'CL &amp; Data'!B9/1000000000</f>
        <v>0.01</v>
      </c>
      <c r="C3" s="8"/>
      <c r="D3" s="87">
        <v>-6.2668699999999999</v>
      </c>
      <c r="E3" s="13">
        <f>D3-$D$4</f>
        <v>-1.4104800000000139E-2</v>
      </c>
      <c r="F3" s="87">
        <v>-12.787756999999999</v>
      </c>
      <c r="G3" s="8"/>
      <c r="H3" s="6" t="e">
        <f>'CL &amp; Data'!#REF!</f>
        <v>#REF!</v>
      </c>
      <c r="I3" s="13" t="e">
        <f>H3-$H$20</f>
        <v>#REF!</v>
      </c>
      <c r="J3" s="6" t="e">
        <f>'CL &amp; Data'!#REF!</f>
        <v>#REF!</v>
      </c>
      <c r="L3" s="6">
        <f>'CL &amp; Data'!L215/1000000000</f>
        <v>0</v>
      </c>
      <c r="M3" s="8"/>
      <c r="N3" s="6">
        <f>'CL &amp; Data'!M215</f>
        <v>0</v>
      </c>
      <c r="O3" s="13">
        <f>N3-$N$4</f>
        <v>0</v>
      </c>
      <c r="P3" s="6">
        <f>'CL &amp; Data'!N215</f>
        <v>0</v>
      </c>
      <c r="Q3" s="8"/>
      <c r="R3" s="6">
        <f>'CL &amp; Data'!M632</f>
        <v>0</v>
      </c>
      <c r="S3" s="13">
        <f>R3-$R$11</f>
        <v>0</v>
      </c>
      <c r="T3" s="6">
        <f>'CL &amp; Data'!N632</f>
        <v>0</v>
      </c>
      <c r="U3" s="8"/>
      <c r="V3" s="79" t="e">
        <f>'CL &amp; Data'!#REF!/1000000000</f>
        <v>#REF!</v>
      </c>
    </row>
    <row r="4" spans="1:22" x14ac:dyDescent="0.25">
      <c r="A4" s="50" t="s">
        <v>108</v>
      </c>
      <c r="B4" s="98">
        <f>'CL &amp; Data'!B10/1000000000</f>
        <v>0.10995000000000001</v>
      </c>
      <c r="C4" s="8"/>
      <c r="D4" s="87">
        <v>-6.2527651999999998</v>
      </c>
      <c r="E4" s="13">
        <f t="shared" ref="E4:E67" si="0">D4-$D$4</f>
        <v>0</v>
      </c>
      <c r="F4" s="87">
        <v>-11.480145</v>
      </c>
      <c r="G4" s="8"/>
      <c r="H4" s="95" t="e">
        <f>'CL &amp; Data'!#REF!</f>
        <v>#REF!</v>
      </c>
      <c r="I4" s="13" t="e">
        <f t="shared" ref="I4:I67" si="1">H4-$H$20</f>
        <v>#REF!</v>
      </c>
      <c r="J4" s="95" t="e">
        <f>'CL &amp; Data'!#REF!</f>
        <v>#REF!</v>
      </c>
      <c r="K4" s="50" t="s">
        <v>108</v>
      </c>
      <c r="L4" s="6">
        <f>'CL &amp; Data'!L216/1000000000</f>
        <v>0</v>
      </c>
      <c r="M4" s="8"/>
      <c r="N4" s="95">
        <f>'CL &amp; Data'!M216</f>
        <v>0</v>
      </c>
      <c r="O4" s="13">
        <f t="shared" ref="O4:O67" si="2">N4-$N$4</f>
        <v>0</v>
      </c>
      <c r="P4" s="6">
        <f>'CL &amp; Data'!N216</f>
        <v>0</v>
      </c>
      <c r="Q4" s="8"/>
      <c r="R4" s="95">
        <f>'CL &amp; Data'!M633</f>
        <v>0</v>
      </c>
      <c r="S4" s="13">
        <f t="shared" ref="S4:S67" si="3">R4-$R$11</f>
        <v>0</v>
      </c>
      <c r="T4" s="95">
        <f>'CL &amp; Data'!N633</f>
        <v>0</v>
      </c>
      <c r="U4" s="8"/>
      <c r="V4" s="95" t="e">
        <f>'CL &amp; Data'!#REF!/1000000000</f>
        <v>#REF!</v>
      </c>
    </row>
    <row r="5" spans="1:22" x14ac:dyDescent="0.25">
      <c r="A5" s="50" t="s">
        <v>195</v>
      </c>
      <c r="B5" s="98">
        <f>'CL &amp; Data'!B11/1000000000</f>
        <v>0.2099</v>
      </c>
      <c r="C5" s="8"/>
      <c r="D5" s="87">
        <v>-6.4681778000000003</v>
      </c>
      <c r="E5" s="13">
        <f t="shared" si="0"/>
        <v>-0.21541260000000051</v>
      </c>
      <c r="F5" s="87">
        <v>-10.205802</v>
      </c>
      <c r="G5" s="8"/>
      <c r="H5" s="95" t="e">
        <f>'CL &amp; Data'!#REF!</f>
        <v>#REF!</v>
      </c>
      <c r="I5" s="13" t="e">
        <f t="shared" si="1"/>
        <v>#REF!</v>
      </c>
      <c r="J5" s="95" t="e">
        <f>'CL &amp; Data'!#REF!</f>
        <v>#REF!</v>
      </c>
      <c r="K5" s="50" t="s">
        <v>195</v>
      </c>
      <c r="L5" s="6">
        <f>'CL &amp; Data'!L217/1000000000</f>
        <v>0</v>
      </c>
      <c r="M5" s="8"/>
      <c r="N5" s="95">
        <f>'CL &amp; Data'!M217</f>
        <v>0</v>
      </c>
      <c r="O5" s="13">
        <f t="shared" si="2"/>
        <v>0</v>
      </c>
      <c r="P5" s="6">
        <f>'CL &amp; Data'!N217</f>
        <v>0</v>
      </c>
      <c r="Q5" s="8"/>
      <c r="R5" s="95">
        <f>'CL &amp; Data'!M634</f>
        <v>0</v>
      </c>
      <c r="S5" s="13">
        <f t="shared" si="3"/>
        <v>0</v>
      </c>
      <c r="T5" s="95">
        <f>'CL &amp; Data'!N634</f>
        <v>0</v>
      </c>
      <c r="U5" s="8"/>
      <c r="V5" s="95" t="e">
        <f>'CL &amp; Data'!#REF!/1000000000</f>
        <v>#REF!</v>
      </c>
    </row>
    <row r="6" spans="1:22" x14ac:dyDescent="0.25">
      <c r="A6" s="50" t="s">
        <v>196</v>
      </c>
      <c r="B6" s="98">
        <f>'CL &amp; Data'!B12/1000000000</f>
        <v>0.30985000000000001</v>
      </c>
      <c r="C6" s="8"/>
      <c r="D6" s="87">
        <v>-6.4295787999999998</v>
      </c>
      <c r="E6" s="13">
        <f t="shared" si="0"/>
        <v>-0.17681360000000002</v>
      </c>
      <c r="F6" s="87">
        <v>-10.612752</v>
      </c>
      <c r="G6" s="8"/>
      <c r="H6" s="95" t="e">
        <f>'CL &amp; Data'!#REF!</f>
        <v>#REF!</v>
      </c>
      <c r="I6" s="13" t="e">
        <f t="shared" si="1"/>
        <v>#REF!</v>
      </c>
      <c r="J6" s="95" t="e">
        <f>'CL &amp; Data'!#REF!</f>
        <v>#REF!</v>
      </c>
      <c r="K6" s="50" t="s">
        <v>196</v>
      </c>
      <c r="L6" s="6">
        <f>'CL &amp; Data'!L218/1000000000</f>
        <v>0</v>
      </c>
      <c r="M6" s="8"/>
      <c r="N6" s="95">
        <f>'CL &amp; Data'!M218</f>
        <v>0</v>
      </c>
      <c r="O6" s="13">
        <f t="shared" si="2"/>
        <v>0</v>
      </c>
      <c r="P6" s="6">
        <f>'CL &amp; Data'!N218</f>
        <v>0</v>
      </c>
      <c r="Q6" s="8"/>
      <c r="R6" s="95">
        <f>'CL &amp; Data'!M635</f>
        <v>0</v>
      </c>
      <c r="S6" s="13">
        <f t="shared" si="3"/>
        <v>0</v>
      </c>
      <c r="T6" s="95">
        <f>'CL &amp; Data'!N635</f>
        <v>0</v>
      </c>
      <c r="U6" s="8"/>
      <c r="V6" s="95" t="e">
        <f>'CL &amp; Data'!#REF!/1000000000</f>
        <v>#REF!</v>
      </c>
    </row>
    <row r="7" spans="1:22" x14ac:dyDescent="0.25">
      <c r="B7" s="98">
        <f>'CL &amp; Data'!B13/1000000000</f>
        <v>0.4098</v>
      </c>
      <c r="C7" s="8"/>
      <c r="D7" s="87">
        <v>-6.7664403999999996</v>
      </c>
      <c r="E7" s="13">
        <f t="shared" si="0"/>
        <v>-0.51367519999999978</v>
      </c>
      <c r="F7" s="87">
        <v>-9.1888474999999996</v>
      </c>
      <c r="G7" s="8"/>
      <c r="H7" s="95" t="e">
        <f>'CL &amp; Data'!#REF!</f>
        <v>#REF!</v>
      </c>
      <c r="I7" s="13" t="e">
        <f t="shared" si="1"/>
        <v>#REF!</v>
      </c>
      <c r="J7" s="95" t="e">
        <f>'CL &amp; Data'!#REF!</f>
        <v>#REF!</v>
      </c>
      <c r="L7" s="6">
        <f>'CL &amp; Data'!L219/1000000000</f>
        <v>0</v>
      </c>
      <c r="M7" s="8"/>
      <c r="N7" s="95">
        <f>'CL &amp; Data'!M219</f>
        <v>0</v>
      </c>
      <c r="O7" s="13">
        <f t="shared" si="2"/>
        <v>0</v>
      </c>
      <c r="P7" s="6">
        <f>'CL &amp; Data'!N219</f>
        <v>0</v>
      </c>
      <c r="Q7" s="8"/>
      <c r="R7" s="95">
        <f>'CL &amp; Data'!M636</f>
        <v>0</v>
      </c>
      <c r="S7" s="13">
        <f t="shared" si="3"/>
        <v>0</v>
      </c>
      <c r="T7" s="95">
        <f>'CL &amp; Data'!N636</f>
        <v>0</v>
      </c>
      <c r="U7" s="8"/>
      <c r="V7" s="95" t="e">
        <f>'CL &amp; Data'!#REF!/1000000000</f>
        <v>#REF!</v>
      </c>
    </row>
    <row r="8" spans="1:22" x14ac:dyDescent="0.25">
      <c r="B8" s="98">
        <f>'CL &amp; Data'!B14/1000000000</f>
        <v>0.50975000000000004</v>
      </c>
      <c r="C8" s="8"/>
      <c r="D8" s="87">
        <v>-6.7152327999999999</v>
      </c>
      <c r="E8" s="13">
        <f t="shared" si="0"/>
        <v>-0.46246760000000009</v>
      </c>
      <c r="F8" s="87">
        <v>-9.8106337000000003</v>
      </c>
      <c r="G8" s="8"/>
      <c r="H8" s="95" t="e">
        <f>'CL &amp; Data'!#REF!</f>
        <v>#REF!</v>
      </c>
      <c r="I8" s="13" t="e">
        <f t="shared" si="1"/>
        <v>#REF!</v>
      </c>
      <c r="J8" s="95" t="e">
        <f>'CL &amp; Data'!#REF!</f>
        <v>#REF!</v>
      </c>
      <c r="L8" s="6">
        <f>'CL &amp; Data'!L220/1000000000</f>
        <v>0</v>
      </c>
      <c r="M8" s="8"/>
      <c r="N8" s="95">
        <f>'CL &amp; Data'!M220</f>
        <v>0</v>
      </c>
      <c r="O8" s="13">
        <f t="shared" si="2"/>
        <v>0</v>
      </c>
      <c r="P8" s="6">
        <f>'CL &amp; Data'!N220</f>
        <v>0</v>
      </c>
      <c r="Q8" s="8"/>
      <c r="R8" s="95">
        <f>'CL &amp; Data'!M637</f>
        <v>0</v>
      </c>
      <c r="S8" s="13">
        <f t="shared" si="3"/>
        <v>0</v>
      </c>
      <c r="T8" s="95">
        <f>'CL &amp; Data'!N637</f>
        <v>0</v>
      </c>
      <c r="U8" s="8"/>
      <c r="V8" s="95" t="e">
        <f>'CL &amp; Data'!#REF!/1000000000</f>
        <v>#REF!</v>
      </c>
    </row>
    <row r="9" spans="1:22" x14ac:dyDescent="0.25">
      <c r="B9" s="98">
        <f>'CL &amp; Data'!B15/1000000000</f>
        <v>0.60970000000000002</v>
      </c>
      <c r="C9" s="8"/>
      <c r="D9" s="87">
        <v>-6.8438677999999999</v>
      </c>
      <c r="E9" s="13">
        <f t="shared" si="0"/>
        <v>-0.59110260000000014</v>
      </c>
      <c r="F9" s="87">
        <v>-8.6395817000000008</v>
      </c>
      <c r="G9" s="8"/>
      <c r="H9" s="95" t="e">
        <f>'CL &amp; Data'!#REF!</f>
        <v>#REF!</v>
      </c>
      <c r="I9" s="13" t="e">
        <f t="shared" si="1"/>
        <v>#REF!</v>
      </c>
      <c r="J9" s="95" t="e">
        <f>'CL &amp; Data'!#REF!</f>
        <v>#REF!</v>
      </c>
      <c r="L9" s="6">
        <f>'CL &amp; Data'!L221/1000000000</f>
        <v>0</v>
      </c>
      <c r="M9" s="8"/>
      <c r="N9" s="95">
        <f>'CL &amp; Data'!M221</f>
        <v>0</v>
      </c>
      <c r="O9" s="13">
        <f t="shared" si="2"/>
        <v>0</v>
      </c>
      <c r="P9" s="6">
        <f>'CL &amp; Data'!N221</f>
        <v>0</v>
      </c>
      <c r="Q9" s="8"/>
      <c r="R9" s="95">
        <f>'CL &amp; Data'!M638</f>
        <v>0</v>
      </c>
      <c r="S9" s="13">
        <f t="shared" si="3"/>
        <v>0</v>
      </c>
      <c r="T9" s="95">
        <f>'CL &amp; Data'!N638</f>
        <v>0</v>
      </c>
      <c r="U9" s="8"/>
      <c r="V9" s="95" t="e">
        <f>'CL &amp; Data'!#REF!/1000000000</f>
        <v>#REF!</v>
      </c>
    </row>
    <row r="10" spans="1:22" x14ac:dyDescent="0.25">
      <c r="B10" s="98">
        <f>'CL &amp; Data'!B16/1000000000</f>
        <v>0.70965</v>
      </c>
      <c r="C10" s="8"/>
      <c r="D10" s="87">
        <v>-6.7855762999999998</v>
      </c>
      <c r="E10" s="13">
        <f t="shared" si="0"/>
        <v>-0.53281109999999998</v>
      </c>
      <c r="F10" s="87">
        <v>-9.4816436999999993</v>
      </c>
      <c r="G10" s="8"/>
      <c r="H10" s="95" t="e">
        <f>'CL &amp; Data'!#REF!</f>
        <v>#REF!</v>
      </c>
      <c r="I10" s="13" t="e">
        <f t="shared" si="1"/>
        <v>#REF!</v>
      </c>
      <c r="J10" s="95" t="e">
        <f>'CL &amp; Data'!#REF!</f>
        <v>#REF!</v>
      </c>
      <c r="L10" s="6">
        <f>'CL &amp; Data'!L222/1000000000</f>
        <v>0</v>
      </c>
      <c r="M10" s="8"/>
      <c r="N10" s="95">
        <f>'CL &amp; Data'!M222</f>
        <v>0</v>
      </c>
      <c r="O10" s="13">
        <f t="shared" si="2"/>
        <v>0</v>
      </c>
      <c r="P10" s="6">
        <f>'CL &amp; Data'!N222</f>
        <v>0</v>
      </c>
      <c r="Q10" s="8"/>
      <c r="R10" s="95">
        <f>'CL &amp; Data'!M639</f>
        <v>0</v>
      </c>
      <c r="S10" s="13">
        <f t="shared" si="3"/>
        <v>0</v>
      </c>
      <c r="T10" s="95">
        <f>'CL &amp; Data'!N639</f>
        <v>0</v>
      </c>
      <c r="U10" s="8"/>
      <c r="V10" s="95" t="e">
        <f>'CL &amp; Data'!#REF!/1000000000</f>
        <v>#REF!</v>
      </c>
    </row>
    <row r="11" spans="1:22" x14ac:dyDescent="0.25">
      <c r="B11" s="98">
        <f>'CL &amp; Data'!B17/1000000000</f>
        <v>0.80959999999999999</v>
      </c>
      <c r="C11" s="8"/>
      <c r="D11" s="87">
        <v>-6.8987788999999999</v>
      </c>
      <c r="E11" s="13">
        <f t="shared" si="0"/>
        <v>-0.64601370000000014</v>
      </c>
      <c r="F11" s="87">
        <v>-8.4681128999999995</v>
      </c>
      <c r="G11" s="8"/>
      <c r="H11" s="95" t="e">
        <f>'CL &amp; Data'!#REF!</f>
        <v>#REF!</v>
      </c>
      <c r="I11" s="13" t="e">
        <f t="shared" si="1"/>
        <v>#REF!</v>
      </c>
      <c r="J11" s="95" t="e">
        <f>'CL &amp; Data'!#REF!</f>
        <v>#REF!</v>
      </c>
      <c r="L11" s="6">
        <f>'CL &amp; Data'!L223/1000000000</f>
        <v>0</v>
      </c>
      <c r="M11" s="8"/>
      <c r="N11" s="95">
        <f>'CL &amp; Data'!M223</f>
        <v>0</v>
      </c>
      <c r="O11" s="13">
        <f t="shared" si="2"/>
        <v>0</v>
      </c>
      <c r="P11" s="6">
        <f>'CL &amp; Data'!N223</f>
        <v>0</v>
      </c>
      <c r="Q11" s="8"/>
      <c r="R11" s="95">
        <f>'CL &amp; Data'!M640</f>
        <v>0</v>
      </c>
      <c r="S11" s="13">
        <f t="shared" si="3"/>
        <v>0</v>
      </c>
      <c r="T11" s="95">
        <f>'CL &amp; Data'!N640</f>
        <v>0</v>
      </c>
      <c r="U11" s="8"/>
      <c r="V11" s="95" t="e">
        <f>'CL &amp; Data'!#REF!/1000000000</f>
        <v>#REF!</v>
      </c>
    </row>
    <row r="12" spans="1:22" x14ac:dyDescent="0.25">
      <c r="B12" s="98">
        <f>'CL &amp; Data'!B18/1000000000</f>
        <v>0.90954999999999997</v>
      </c>
      <c r="C12" s="8"/>
      <c r="D12" s="87">
        <v>-6.9701643000000004</v>
      </c>
      <c r="E12" s="13">
        <f t="shared" si="0"/>
        <v>-0.71739910000000062</v>
      </c>
      <c r="F12" s="87">
        <v>-8.5489359</v>
      </c>
      <c r="G12" s="8"/>
      <c r="H12" s="95" t="e">
        <f>'CL &amp; Data'!#REF!</f>
        <v>#REF!</v>
      </c>
      <c r="I12" s="13" t="e">
        <f t="shared" si="1"/>
        <v>#REF!</v>
      </c>
      <c r="J12" s="95" t="e">
        <f>'CL &amp; Data'!#REF!</f>
        <v>#REF!</v>
      </c>
      <c r="L12" s="6">
        <f>'CL &amp; Data'!L224/1000000000</f>
        <v>0</v>
      </c>
      <c r="M12" s="8"/>
      <c r="N12" s="95">
        <f>'CL &amp; Data'!M224</f>
        <v>0</v>
      </c>
      <c r="O12" s="13">
        <f t="shared" si="2"/>
        <v>0</v>
      </c>
      <c r="P12" s="6">
        <f>'CL &amp; Data'!N224</f>
        <v>0</v>
      </c>
      <c r="Q12" s="8"/>
      <c r="R12" s="95">
        <f>'CL &amp; Data'!M641</f>
        <v>0</v>
      </c>
      <c r="S12" s="13">
        <f t="shared" si="3"/>
        <v>0</v>
      </c>
      <c r="T12" s="95">
        <f>'CL &amp; Data'!N641</f>
        <v>0</v>
      </c>
      <c r="U12" s="8"/>
      <c r="V12" s="95" t="e">
        <f>'CL &amp; Data'!#REF!/1000000000</f>
        <v>#REF!</v>
      </c>
    </row>
    <row r="13" spans="1:22" x14ac:dyDescent="0.25">
      <c r="B13" s="98">
        <f>'CL &amp; Data'!B19/1000000000</f>
        <v>1.0095000000000001</v>
      </c>
      <c r="C13" s="8"/>
      <c r="D13" s="87">
        <v>-6.8454765999999996</v>
      </c>
      <c r="E13" s="13">
        <f t="shared" si="0"/>
        <v>-0.59271139999999978</v>
      </c>
      <c r="F13" s="87">
        <v>-9.2730473999999994</v>
      </c>
      <c r="G13" s="8"/>
      <c r="H13" s="95" t="e">
        <f>'CL &amp; Data'!#REF!</f>
        <v>#REF!</v>
      </c>
      <c r="I13" s="13" t="e">
        <f t="shared" si="1"/>
        <v>#REF!</v>
      </c>
      <c r="J13" s="95" t="e">
        <f>'CL &amp; Data'!#REF!</f>
        <v>#REF!</v>
      </c>
      <c r="L13" s="6">
        <f>'CL &amp; Data'!L225/1000000000</f>
        <v>0</v>
      </c>
      <c r="M13" s="8"/>
      <c r="N13" s="95">
        <f>'CL &amp; Data'!M225</f>
        <v>0</v>
      </c>
      <c r="O13" s="13">
        <f t="shared" si="2"/>
        <v>0</v>
      </c>
      <c r="P13" s="6">
        <f>'CL &amp; Data'!N225</f>
        <v>0</v>
      </c>
      <c r="Q13" s="8"/>
      <c r="R13" s="95">
        <f>'CL &amp; Data'!M642</f>
        <v>0</v>
      </c>
      <c r="S13" s="13">
        <f t="shared" si="3"/>
        <v>0</v>
      </c>
      <c r="T13" s="95">
        <f>'CL &amp; Data'!N642</f>
        <v>0</v>
      </c>
      <c r="U13" s="8"/>
      <c r="V13" s="95" t="e">
        <f>'CL &amp; Data'!#REF!/1000000000</f>
        <v>#REF!</v>
      </c>
    </row>
    <row r="14" spans="1:22" x14ac:dyDescent="0.25">
      <c r="B14" s="98">
        <f>'CL &amp; Data'!B20/1000000000</f>
        <v>1.10945</v>
      </c>
      <c r="C14" s="8"/>
      <c r="D14" s="87">
        <v>-7.0124478000000003</v>
      </c>
      <c r="E14" s="13">
        <f t="shared" si="0"/>
        <v>-0.75968260000000054</v>
      </c>
      <c r="F14" s="87">
        <v>-8.5160722999999994</v>
      </c>
      <c r="G14" s="8"/>
      <c r="H14" s="95" t="e">
        <f>'CL &amp; Data'!#REF!</f>
        <v>#REF!</v>
      </c>
      <c r="I14" s="13" t="e">
        <f t="shared" si="1"/>
        <v>#REF!</v>
      </c>
      <c r="J14" s="95" t="e">
        <f>'CL &amp; Data'!#REF!</f>
        <v>#REF!</v>
      </c>
      <c r="L14" s="6">
        <f>'CL &amp; Data'!L226/1000000000</f>
        <v>0</v>
      </c>
      <c r="M14" s="8"/>
      <c r="N14" s="95">
        <f>'CL &amp; Data'!M226</f>
        <v>0</v>
      </c>
      <c r="O14" s="13">
        <f t="shared" si="2"/>
        <v>0</v>
      </c>
      <c r="P14" s="6">
        <f>'CL &amp; Data'!N226</f>
        <v>0</v>
      </c>
      <c r="Q14" s="8"/>
      <c r="R14" s="95">
        <f>'CL &amp; Data'!M643</f>
        <v>0</v>
      </c>
      <c r="S14" s="13">
        <f t="shared" si="3"/>
        <v>0</v>
      </c>
      <c r="T14" s="95">
        <f>'CL &amp; Data'!N643</f>
        <v>0</v>
      </c>
      <c r="U14" s="8"/>
      <c r="V14" s="95" t="e">
        <f>'CL &amp; Data'!#REF!/1000000000</f>
        <v>#REF!</v>
      </c>
    </row>
    <row r="15" spans="1:22" x14ac:dyDescent="0.25">
      <c r="B15" s="98">
        <f>'CL &amp; Data'!B21/1000000000</f>
        <v>1.2094</v>
      </c>
      <c r="C15" s="8"/>
      <c r="D15" s="87">
        <v>-7.0216317000000004</v>
      </c>
      <c r="E15" s="13">
        <f t="shared" si="0"/>
        <v>-0.76886650000000056</v>
      </c>
      <c r="F15" s="87">
        <v>-8.7992620000000006</v>
      </c>
      <c r="G15" s="8"/>
      <c r="H15" s="95" t="e">
        <f>'CL &amp; Data'!#REF!</f>
        <v>#REF!</v>
      </c>
      <c r="I15" s="13" t="e">
        <f t="shared" si="1"/>
        <v>#REF!</v>
      </c>
      <c r="J15" s="95" t="e">
        <f>'CL &amp; Data'!#REF!</f>
        <v>#REF!</v>
      </c>
      <c r="L15" s="6">
        <f>'CL &amp; Data'!L227/1000000000</f>
        <v>0</v>
      </c>
      <c r="M15" s="8"/>
      <c r="N15" s="95">
        <f>'CL &amp; Data'!M227</f>
        <v>0</v>
      </c>
      <c r="O15" s="13">
        <f t="shared" si="2"/>
        <v>0</v>
      </c>
      <c r="P15" s="6">
        <f>'CL &amp; Data'!N227</f>
        <v>0</v>
      </c>
      <c r="Q15" s="8"/>
      <c r="R15" s="95">
        <f>'CL &amp; Data'!M644</f>
        <v>0</v>
      </c>
      <c r="S15" s="13">
        <f t="shared" si="3"/>
        <v>0</v>
      </c>
      <c r="T15" s="95">
        <f>'CL &amp; Data'!N644</f>
        <v>0</v>
      </c>
      <c r="U15" s="8"/>
      <c r="V15" s="95" t="e">
        <f>'CL &amp; Data'!#REF!/1000000000</f>
        <v>#REF!</v>
      </c>
    </row>
    <row r="16" spans="1:22" x14ac:dyDescent="0.25">
      <c r="B16" s="98">
        <f>'CL &amp; Data'!B22/1000000000</f>
        <v>1.30935</v>
      </c>
      <c r="C16" s="8"/>
      <c r="D16" s="87">
        <v>-7.1252813000000002</v>
      </c>
      <c r="E16" s="13">
        <f t="shared" si="0"/>
        <v>-0.87251610000000035</v>
      </c>
      <c r="F16" s="87">
        <v>-8.5051545999999991</v>
      </c>
      <c r="G16" s="8"/>
      <c r="H16" s="95" t="e">
        <f>'CL &amp; Data'!#REF!</f>
        <v>#REF!</v>
      </c>
      <c r="I16" s="13" t="e">
        <f t="shared" si="1"/>
        <v>#REF!</v>
      </c>
      <c r="J16" s="95" t="e">
        <f>'CL &amp; Data'!#REF!</f>
        <v>#REF!</v>
      </c>
      <c r="L16" s="6">
        <f>'CL &amp; Data'!L228/1000000000</f>
        <v>0</v>
      </c>
      <c r="M16" s="8"/>
      <c r="N16" s="95">
        <f>'CL &amp; Data'!M228</f>
        <v>0</v>
      </c>
      <c r="O16" s="13">
        <f t="shared" si="2"/>
        <v>0</v>
      </c>
      <c r="P16" s="6">
        <f>'CL &amp; Data'!N228</f>
        <v>0</v>
      </c>
      <c r="Q16" s="8"/>
      <c r="R16" s="95">
        <f>'CL &amp; Data'!M645</f>
        <v>0</v>
      </c>
      <c r="S16" s="13">
        <f t="shared" si="3"/>
        <v>0</v>
      </c>
      <c r="T16" s="95">
        <f>'CL &amp; Data'!N645</f>
        <v>0</v>
      </c>
      <c r="U16" s="8"/>
      <c r="V16" s="95" t="e">
        <f>'CL &amp; Data'!#REF!/1000000000</f>
        <v>#REF!</v>
      </c>
    </row>
    <row r="17" spans="2:22" x14ac:dyDescent="0.25">
      <c r="B17" s="98">
        <f>'CL &amp; Data'!B23/1000000000</f>
        <v>1.4093</v>
      </c>
      <c r="C17" s="8"/>
      <c r="D17" s="87">
        <v>-7.0979723999999997</v>
      </c>
      <c r="E17" s="13">
        <f t="shared" si="0"/>
        <v>-0.84520719999999994</v>
      </c>
      <c r="F17" s="87">
        <v>-8.6298388999999993</v>
      </c>
      <c r="G17" s="8"/>
      <c r="H17" s="95" t="e">
        <f>'CL &amp; Data'!#REF!</f>
        <v>#REF!</v>
      </c>
      <c r="I17" s="13" t="e">
        <f t="shared" si="1"/>
        <v>#REF!</v>
      </c>
      <c r="J17" s="95" t="e">
        <f>'CL &amp; Data'!#REF!</f>
        <v>#REF!</v>
      </c>
      <c r="L17" s="6">
        <f>'CL &amp; Data'!L229/1000000000</f>
        <v>0</v>
      </c>
      <c r="M17" s="8"/>
      <c r="N17" s="95">
        <f>'CL &amp; Data'!M229</f>
        <v>0</v>
      </c>
      <c r="O17" s="13">
        <f t="shared" si="2"/>
        <v>0</v>
      </c>
      <c r="P17" s="6">
        <f>'CL &amp; Data'!N229</f>
        <v>0</v>
      </c>
      <c r="Q17" s="8"/>
      <c r="R17" s="95">
        <f>'CL &amp; Data'!M646</f>
        <v>0</v>
      </c>
      <c r="S17" s="13">
        <f t="shared" si="3"/>
        <v>0</v>
      </c>
      <c r="T17" s="95">
        <f>'CL &amp; Data'!N646</f>
        <v>0</v>
      </c>
      <c r="U17" s="8"/>
      <c r="V17" s="95" t="e">
        <f>'CL &amp; Data'!#REF!/1000000000</f>
        <v>#REF!</v>
      </c>
    </row>
    <row r="18" spans="2:22" x14ac:dyDescent="0.25">
      <c r="B18" s="98">
        <f>'CL &amp; Data'!B24/1000000000</f>
        <v>1.50925</v>
      </c>
      <c r="C18" s="8"/>
      <c r="D18" s="87">
        <v>-7.0806994000000003</v>
      </c>
      <c r="E18" s="13">
        <f t="shared" si="0"/>
        <v>-0.82793420000000051</v>
      </c>
      <c r="F18" s="87">
        <v>-8.4135313000000007</v>
      </c>
      <c r="G18" s="8"/>
      <c r="H18" s="95" t="e">
        <f>'CL &amp; Data'!#REF!</f>
        <v>#REF!</v>
      </c>
      <c r="I18" s="13" t="e">
        <f t="shared" si="1"/>
        <v>#REF!</v>
      </c>
      <c r="J18" s="95" t="e">
        <f>'CL &amp; Data'!#REF!</f>
        <v>#REF!</v>
      </c>
      <c r="L18" s="6">
        <f>'CL &amp; Data'!L230/1000000000</f>
        <v>0</v>
      </c>
      <c r="M18" s="8"/>
      <c r="N18" s="95">
        <f>'CL &amp; Data'!M230</f>
        <v>0</v>
      </c>
      <c r="O18" s="13">
        <f t="shared" si="2"/>
        <v>0</v>
      </c>
      <c r="P18" s="6">
        <f>'CL &amp; Data'!N230</f>
        <v>0</v>
      </c>
      <c r="Q18" s="8"/>
      <c r="R18" s="95">
        <f>'CL &amp; Data'!M647</f>
        <v>0</v>
      </c>
      <c r="S18" s="13">
        <f t="shared" si="3"/>
        <v>0</v>
      </c>
      <c r="T18" s="95">
        <f>'CL &amp; Data'!N647</f>
        <v>0</v>
      </c>
      <c r="U18" s="8"/>
      <c r="V18" s="95" t="e">
        <f>'CL &amp; Data'!#REF!/1000000000</f>
        <v>#REF!</v>
      </c>
    </row>
    <row r="19" spans="2:22" x14ac:dyDescent="0.25">
      <c r="B19" s="98">
        <f>'CL &amp; Data'!B25/1000000000</f>
        <v>1.6092</v>
      </c>
      <c r="C19" s="8"/>
      <c r="D19" s="87">
        <v>-6.9247093</v>
      </c>
      <c r="E19" s="13">
        <f t="shared" si="0"/>
        <v>-0.67194410000000016</v>
      </c>
      <c r="F19" s="87">
        <v>-8.5674647999999998</v>
      </c>
      <c r="G19" s="8"/>
      <c r="H19" s="95" t="e">
        <f>'CL &amp; Data'!#REF!</f>
        <v>#REF!</v>
      </c>
      <c r="I19" s="13" t="e">
        <f t="shared" si="1"/>
        <v>#REF!</v>
      </c>
      <c r="J19" s="95" t="e">
        <f>'CL &amp; Data'!#REF!</f>
        <v>#REF!</v>
      </c>
      <c r="L19" s="6">
        <f>'CL &amp; Data'!L231/1000000000</f>
        <v>0</v>
      </c>
      <c r="M19" s="8"/>
      <c r="N19" s="95">
        <f>'CL &amp; Data'!M231</f>
        <v>0</v>
      </c>
      <c r="O19" s="13">
        <f t="shared" si="2"/>
        <v>0</v>
      </c>
      <c r="P19" s="6">
        <f>'CL &amp; Data'!N231</f>
        <v>0</v>
      </c>
      <c r="Q19" s="8"/>
      <c r="R19" s="95">
        <f>'CL &amp; Data'!M648</f>
        <v>0</v>
      </c>
      <c r="S19" s="13">
        <f t="shared" si="3"/>
        <v>0</v>
      </c>
      <c r="T19" s="95">
        <f>'CL &amp; Data'!N648</f>
        <v>0</v>
      </c>
      <c r="U19" s="8"/>
      <c r="V19" s="95" t="e">
        <f>'CL &amp; Data'!#REF!/1000000000</f>
        <v>#REF!</v>
      </c>
    </row>
    <row r="20" spans="2:22" x14ac:dyDescent="0.25">
      <c r="B20" s="98">
        <f>'CL &amp; Data'!B26/1000000000</f>
        <v>1.7091499999999999</v>
      </c>
      <c r="C20" s="8"/>
      <c r="D20" s="87">
        <v>-6.7687153999999996</v>
      </c>
      <c r="E20" s="13">
        <f t="shared" si="0"/>
        <v>-0.5159501999999998</v>
      </c>
      <c r="F20" s="87">
        <v>-8.6903466999999992</v>
      </c>
      <c r="G20" s="8"/>
      <c r="H20" s="95" t="e">
        <f>'CL &amp; Data'!#REF!</f>
        <v>#REF!</v>
      </c>
      <c r="I20" s="13" t="e">
        <f t="shared" si="1"/>
        <v>#REF!</v>
      </c>
      <c r="J20" s="95" t="e">
        <f>'CL &amp; Data'!#REF!</f>
        <v>#REF!</v>
      </c>
      <c r="L20" s="6">
        <f>'CL &amp; Data'!L232/1000000000</f>
        <v>0</v>
      </c>
      <c r="M20" s="8"/>
      <c r="N20" s="95">
        <f>'CL &amp; Data'!M232</f>
        <v>0</v>
      </c>
      <c r="O20" s="13">
        <f t="shared" si="2"/>
        <v>0</v>
      </c>
      <c r="P20" s="6">
        <f>'CL &amp; Data'!N232</f>
        <v>0</v>
      </c>
      <c r="Q20" s="8"/>
      <c r="R20" s="95">
        <f>'CL &amp; Data'!M649</f>
        <v>0</v>
      </c>
      <c r="S20" s="13">
        <f t="shared" si="3"/>
        <v>0</v>
      </c>
      <c r="T20" s="95">
        <f>'CL &amp; Data'!N649</f>
        <v>0</v>
      </c>
      <c r="U20" s="8"/>
      <c r="V20" s="95" t="e">
        <f>'CL &amp; Data'!#REF!/1000000000</f>
        <v>#REF!</v>
      </c>
    </row>
    <row r="21" spans="2:22" x14ac:dyDescent="0.25">
      <c r="B21" s="98">
        <f>'CL &amp; Data'!B27/1000000000</f>
        <v>1.8090999999999999</v>
      </c>
      <c r="C21" s="8"/>
      <c r="D21" s="87">
        <v>-6.8001589999999998</v>
      </c>
      <c r="E21" s="13">
        <f t="shared" si="0"/>
        <v>-0.54739380000000004</v>
      </c>
      <c r="F21" s="87">
        <v>-8.2523374999999994</v>
      </c>
      <c r="G21" s="8"/>
      <c r="H21" s="95" t="e">
        <f>'CL &amp; Data'!#REF!</f>
        <v>#REF!</v>
      </c>
      <c r="I21" s="13" t="e">
        <f t="shared" si="1"/>
        <v>#REF!</v>
      </c>
      <c r="J21" s="95" t="e">
        <f>'CL &amp; Data'!#REF!</f>
        <v>#REF!</v>
      </c>
      <c r="L21" s="6">
        <f>'CL &amp; Data'!L233/1000000000</f>
        <v>0</v>
      </c>
      <c r="M21" s="8"/>
      <c r="N21" s="95">
        <f>'CL &amp; Data'!M233</f>
        <v>0</v>
      </c>
      <c r="O21" s="13">
        <f t="shared" si="2"/>
        <v>0</v>
      </c>
      <c r="P21" s="6">
        <f>'CL &amp; Data'!N233</f>
        <v>0</v>
      </c>
      <c r="Q21" s="8"/>
      <c r="R21" s="95">
        <f>'CL &amp; Data'!M650</f>
        <v>0</v>
      </c>
      <c r="S21" s="13">
        <f t="shared" si="3"/>
        <v>0</v>
      </c>
      <c r="T21" s="95">
        <f>'CL &amp; Data'!N650</f>
        <v>0</v>
      </c>
      <c r="U21" s="8"/>
      <c r="V21" s="95" t="e">
        <f>'CL &amp; Data'!#REF!/1000000000</f>
        <v>#REF!</v>
      </c>
    </row>
    <row r="22" spans="2:22" x14ac:dyDescent="0.25">
      <c r="B22" s="98">
        <f>'CL &amp; Data'!B28/1000000000</f>
        <v>1.9090499999999999</v>
      </c>
      <c r="C22" s="8"/>
      <c r="D22" s="87">
        <v>-6.7629833000000001</v>
      </c>
      <c r="E22" s="13">
        <f t="shared" si="0"/>
        <v>-0.51021810000000034</v>
      </c>
      <c r="F22" s="87">
        <v>-8.3325385999999995</v>
      </c>
      <c r="G22" s="8"/>
      <c r="H22" s="95" t="e">
        <f>'CL &amp; Data'!#REF!</f>
        <v>#REF!</v>
      </c>
      <c r="I22" s="13" t="e">
        <f t="shared" si="1"/>
        <v>#REF!</v>
      </c>
      <c r="J22" s="95" t="e">
        <f>'CL &amp; Data'!#REF!</f>
        <v>#REF!</v>
      </c>
      <c r="L22" s="6">
        <f>'CL &amp; Data'!L234/1000000000</f>
        <v>0</v>
      </c>
      <c r="M22" s="8"/>
      <c r="N22" s="95">
        <f>'CL &amp; Data'!M234</f>
        <v>0</v>
      </c>
      <c r="O22" s="13">
        <f t="shared" si="2"/>
        <v>0</v>
      </c>
      <c r="P22" s="6">
        <f>'CL &amp; Data'!N234</f>
        <v>0</v>
      </c>
      <c r="Q22" s="8"/>
      <c r="R22" s="95">
        <f>'CL &amp; Data'!M651</f>
        <v>0</v>
      </c>
      <c r="S22" s="13">
        <f t="shared" si="3"/>
        <v>0</v>
      </c>
      <c r="T22" s="95">
        <f>'CL &amp; Data'!N651</f>
        <v>0</v>
      </c>
      <c r="U22" s="8"/>
      <c r="V22" s="95" t="e">
        <f>'CL &amp; Data'!#REF!/1000000000</f>
        <v>#REF!</v>
      </c>
    </row>
    <row r="23" spans="2:22" x14ac:dyDescent="0.25">
      <c r="B23" s="98">
        <f>'CL &amp; Data'!B29/1000000000</f>
        <v>2.0089999999999999</v>
      </c>
      <c r="C23" s="8"/>
      <c r="D23" s="87">
        <v>-6.7704892000000001</v>
      </c>
      <c r="E23" s="13">
        <f t="shared" si="0"/>
        <v>-0.5177240000000003</v>
      </c>
      <c r="F23" s="87">
        <v>-8.5166740000000001</v>
      </c>
      <c r="G23" s="8"/>
      <c r="H23" s="95" t="e">
        <f>'CL &amp; Data'!#REF!</f>
        <v>#REF!</v>
      </c>
      <c r="I23" s="13" t="e">
        <f t="shared" si="1"/>
        <v>#REF!</v>
      </c>
      <c r="J23" s="95" t="e">
        <f>'CL &amp; Data'!#REF!</f>
        <v>#REF!</v>
      </c>
      <c r="L23" s="6">
        <f>'CL &amp; Data'!L235/1000000000</f>
        <v>0</v>
      </c>
      <c r="M23" s="8"/>
      <c r="N23" s="95">
        <f>'CL &amp; Data'!M235</f>
        <v>0</v>
      </c>
      <c r="O23" s="13">
        <f t="shared" si="2"/>
        <v>0</v>
      </c>
      <c r="P23" s="6">
        <f>'CL &amp; Data'!N235</f>
        <v>0</v>
      </c>
      <c r="Q23" s="8"/>
      <c r="R23" s="95">
        <f>'CL &amp; Data'!M652</f>
        <v>0</v>
      </c>
      <c r="S23" s="13">
        <f t="shared" si="3"/>
        <v>0</v>
      </c>
      <c r="T23" s="95">
        <f>'CL &amp; Data'!N652</f>
        <v>0</v>
      </c>
      <c r="U23" s="8"/>
      <c r="V23" s="95" t="e">
        <f>'CL &amp; Data'!#REF!/1000000000</f>
        <v>#REF!</v>
      </c>
    </row>
    <row r="24" spans="2:22" x14ac:dyDescent="0.25">
      <c r="B24" s="98">
        <f>'CL &amp; Data'!B30/1000000000</f>
        <v>2.1089500000000001</v>
      </c>
      <c r="C24" s="8"/>
      <c r="D24" s="87">
        <v>-6.6953687999999998</v>
      </c>
      <c r="E24" s="13">
        <f t="shared" si="0"/>
        <v>-0.44260359999999999</v>
      </c>
      <c r="F24" s="87">
        <v>-8.8934364000000006</v>
      </c>
      <c r="G24" s="8"/>
      <c r="H24" s="95" t="e">
        <f>'CL &amp; Data'!#REF!</f>
        <v>#REF!</v>
      </c>
      <c r="I24" s="13" t="e">
        <f t="shared" si="1"/>
        <v>#REF!</v>
      </c>
      <c r="J24" s="95" t="e">
        <f>'CL &amp; Data'!#REF!</f>
        <v>#REF!</v>
      </c>
      <c r="L24" s="6">
        <f>'CL &amp; Data'!L236/1000000000</f>
        <v>0</v>
      </c>
      <c r="M24" s="8"/>
      <c r="N24" s="95">
        <f>'CL &amp; Data'!M236</f>
        <v>0</v>
      </c>
      <c r="O24" s="13">
        <f t="shared" si="2"/>
        <v>0</v>
      </c>
      <c r="P24" s="6">
        <f>'CL &amp; Data'!N236</f>
        <v>0</v>
      </c>
      <c r="Q24" s="8"/>
      <c r="R24" s="95">
        <f>'CL &amp; Data'!M653</f>
        <v>0</v>
      </c>
      <c r="S24" s="13">
        <f t="shared" si="3"/>
        <v>0</v>
      </c>
      <c r="T24" s="95">
        <f>'CL &amp; Data'!N653</f>
        <v>0</v>
      </c>
      <c r="U24" s="8"/>
      <c r="V24" s="95" t="e">
        <f>'CL &amp; Data'!#REF!/1000000000</f>
        <v>#REF!</v>
      </c>
    </row>
    <row r="25" spans="2:22" x14ac:dyDescent="0.25">
      <c r="B25" s="98">
        <f>'CL &amp; Data'!B31/1000000000</f>
        <v>2.2088999999999999</v>
      </c>
      <c r="C25" s="8"/>
      <c r="D25" s="87">
        <v>-6.6988348999999996</v>
      </c>
      <c r="E25" s="13">
        <f t="shared" si="0"/>
        <v>-0.44606969999999979</v>
      </c>
      <c r="F25" s="87">
        <v>-9.0219965000000002</v>
      </c>
      <c r="G25" s="8"/>
      <c r="H25" s="95" t="e">
        <f>'CL &amp; Data'!#REF!</f>
        <v>#REF!</v>
      </c>
      <c r="I25" s="13" t="e">
        <f t="shared" si="1"/>
        <v>#REF!</v>
      </c>
      <c r="J25" s="95" t="e">
        <f>'CL &amp; Data'!#REF!</f>
        <v>#REF!</v>
      </c>
      <c r="L25" s="6">
        <f>'CL &amp; Data'!L237/1000000000</f>
        <v>0</v>
      </c>
      <c r="M25" s="8"/>
      <c r="N25" s="95">
        <f>'CL &amp; Data'!M237</f>
        <v>0</v>
      </c>
      <c r="O25" s="13">
        <f t="shared" si="2"/>
        <v>0</v>
      </c>
      <c r="P25" s="6">
        <f>'CL &amp; Data'!N237</f>
        <v>0</v>
      </c>
      <c r="Q25" s="8"/>
      <c r="R25" s="95">
        <f>'CL &amp; Data'!M654</f>
        <v>0</v>
      </c>
      <c r="S25" s="13">
        <f t="shared" si="3"/>
        <v>0</v>
      </c>
      <c r="T25" s="95">
        <f>'CL &amp; Data'!N654</f>
        <v>0</v>
      </c>
      <c r="U25" s="8"/>
      <c r="V25" s="95" t="e">
        <f>'CL &amp; Data'!#REF!/1000000000</f>
        <v>#REF!</v>
      </c>
    </row>
    <row r="26" spans="2:22" x14ac:dyDescent="0.25">
      <c r="B26" s="98">
        <f>'CL &amp; Data'!B32/1000000000</f>
        <v>2.3088500000000001</v>
      </c>
      <c r="C26" s="8"/>
      <c r="D26" s="87">
        <v>-6.6659737000000003</v>
      </c>
      <c r="E26" s="13">
        <f t="shared" si="0"/>
        <v>-0.41320850000000053</v>
      </c>
      <c r="F26" s="87">
        <v>-9.2289972000000002</v>
      </c>
      <c r="G26" s="8"/>
      <c r="H26" s="95" t="e">
        <f>'CL &amp; Data'!#REF!</f>
        <v>#REF!</v>
      </c>
      <c r="I26" s="13" t="e">
        <f t="shared" si="1"/>
        <v>#REF!</v>
      </c>
      <c r="J26" s="95" t="e">
        <f>'CL &amp; Data'!#REF!</f>
        <v>#REF!</v>
      </c>
      <c r="L26" s="6">
        <f>'CL &amp; Data'!L238/1000000000</f>
        <v>0</v>
      </c>
      <c r="M26" s="8"/>
      <c r="N26" s="95">
        <f>'CL &amp; Data'!M238</f>
        <v>0</v>
      </c>
      <c r="O26" s="13">
        <f t="shared" si="2"/>
        <v>0</v>
      </c>
      <c r="P26" s="6">
        <f>'CL &amp; Data'!N238</f>
        <v>0</v>
      </c>
      <c r="Q26" s="8"/>
      <c r="R26" s="95">
        <f>'CL &amp; Data'!M655</f>
        <v>0</v>
      </c>
      <c r="S26" s="13">
        <f t="shared" si="3"/>
        <v>0</v>
      </c>
      <c r="T26" s="95">
        <f>'CL &amp; Data'!N655</f>
        <v>0</v>
      </c>
      <c r="U26" s="8"/>
      <c r="V26" s="95" t="e">
        <f>'CL &amp; Data'!#REF!/1000000000</f>
        <v>#REF!</v>
      </c>
    </row>
    <row r="27" spans="2:22" x14ac:dyDescent="0.25">
      <c r="B27" s="98">
        <f>'CL &amp; Data'!B33/1000000000</f>
        <v>2.4087999999999998</v>
      </c>
      <c r="C27" s="8"/>
      <c r="D27" s="87">
        <v>-6.7023624999999996</v>
      </c>
      <c r="E27" s="13">
        <f t="shared" si="0"/>
        <v>-0.44959729999999976</v>
      </c>
      <c r="F27" s="87">
        <v>-9.4266205000000003</v>
      </c>
      <c r="G27" s="8"/>
      <c r="H27" s="95" t="e">
        <f>'CL &amp; Data'!#REF!</f>
        <v>#REF!</v>
      </c>
      <c r="I27" s="13" t="e">
        <f t="shared" si="1"/>
        <v>#REF!</v>
      </c>
      <c r="J27" s="95" t="e">
        <f>'CL &amp; Data'!#REF!</f>
        <v>#REF!</v>
      </c>
      <c r="L27" s="6">
        <f>'CL &amp; Data'!L239/1000000000</f>
        <v>0</v>
      </c>
      <c r="M27" s="8"/>
      <c r="N27" s="95">
        <f>'CL &amp; Data'!M239</f>
        <v>0</v>
      </c>
      <c r="O27" s="13">
        <f t="shared" si="2"/>
        <v>0</v>
      </c>
      <c r="P27" s="6">
        <f>'CL &amp; Data'!N239</f>
        <v>0</v>
      </c>
      <c r="Q27" s="8"/>
      <c r="R27" s="95">
        <f>'CL &amp; Data'!M656</f>
        <v>0</v>
      </c>
      <c r="S27" s="13">
        <f t="shared" si="3"/>
        <v>0</v>
      </c>
      <c r="T27" s="95">
        <f>'CL &amp; Data'!N656</f>
        <v>0</v>
      </c>
      <c r="U27" s="8"/>
      <c r="V27" s="95" t="e">
        <f>'CL &amp; Data'!#REF!/1000000000</f>
        <v>#REF!</v>
      </c>
    </row>
    <row r="28" spans="2:22" x14ac:dyDescent="0.25">
      <c r="B28" s="98">
        <f>'CL &amp; Data'!B34/1000000000</f>
        <v>2.50875</v>
      </c>
      <c r="C28" s="8"/>
      <c r="D28" s="87">
        <v>-6.7929310999999997</v>
      </c>
      <c r="E28" s="13">
        <f t="shared" si="0"/>
        <v>-0.54016589999999987</v>
      </c>
      <c r="F28" s="87">
        <v>-9.3291178000000006</v>
      </c>
      <c r="G28" s="8"/>
      <c r="H28" s="95" t="e">
        <f>'CL &amp; Data'!#REF!</f>
        <v>#REF!</v>
      </c>
      <c r="I28" s="13" t="e">
        <f t="shared" si="1"/>
        <v>#REF!</v>
      </c>
      <c r="J28" s="95" t="e">
        <f>'CL &amp; Data'!#REF!</f>
        <v>#REF!</v>
      </c>
      <c r="L28" s="6">
        <f>'CL &amp; Data'!L240/1000000000</f>
        <v>0</v>
      </c>
      <c r="M28" s="8"/>
      <c r="N28" s="95">
        <f>'CL &amp; Data'!M240</f>
        <v>0</v>
      </c>
      <c r="O28" s="13">
        <f t="shared" si="2"/>
        <v>0</v>
      </c>
      <c r="P28" s="6">
        <f>'CL &amp; Data'!N240</f>
        <v>0</v>
      </c>
      <c r="Q28" s="8"/>
      <c r="R28" s="95">
        <f>'CL &amp; Data'!M657</f>
        <v>0</v>
      </c>
      <c r="S28" s="13">
        <f t="shared" si="3"/>
        <v>0</v>
      </c>
      <c r="T28" s="95">
        <f>'CL &amp; Data'!N657</f>
        <v>0</v>
      </c>
      <c r="U28" s="8"/>
      <c r="V28" s="95" t="e">
        <f>'CL &amp; Data'!#REF!/1000000000</f>
        <v>#REF!</v>
      </c>
    </row>
    <row r="29" spans="2:22" x14ac:dyDescent="0.25">
      <c r="B29" s="98">
        <f>'CL &amp; Data'!B35/1000000000</f>
        <v>2.6086999999999998</v>
      </c>
      <c r="C29" s="8"/>
      <c r="D29" s="87">
        <v>-6.8394237000000002</v>
      </c>
      <c r="E29" s="13">
        <f t="shared" si="0"/>
        <v>-0.58665850000000042</v>
      </c>
      <c r="F29" s="87">
        <v>-9.4109364000000006</v>
      </c>
      <c r="G29" s="8"/>
      <c r="H29" s="95" t="e">
        <f>'CL &amp; Data'!#REF!</f>
        <v>#REF!</v>
      </c>
      <c r="I29" s="13" t="e">
        <f t="shared" si="1"/>
        <v>#REF!</v>
      </c>
      <c r="J29" s="95" t="e">
        <f>'CL &amp; Data'!#REF!</f>
        <v>#REF!</v>
      </c>
      <c r="L29" s="6">
        <f>'CL &amp; Data'!L241/1000000000</f>
        <v>0</v>
      </c>
      <c r="M29" s="8"/>
      <c r="N29" s="95">
        <f>'CL &amp; Data'!M241</f>
        <v>0</v>
      </c>
      <c r="O29" s="13">
        <f t="shared" si="2"/>
        <v>0</v>
      </c>
      <c r="P29" s="6">
        <f>'CL &amp; Data'!N241</f>
        <v>0</v>
      </c>
      <c r="Q29" s="8"/>
      <c r="R29" s="95">
        <f>'CL &amp; Data'!M658</f>
        <v>0</v>
      </c>
      <c r="S29" s="13">
        <f t="shared" si="3"/>
        <v>0</v>
      </c>
      <c r="T29" s="95">
        <f>'CL &amp; Data'!N658</f>
        <v>0</v>
      </c>
      <c r="U29" s="8"/>
      <c r="V29" s="95" t="e">
        <f>'CL &amp; Data'!#REF!/1000000000</f>
        <v>#REF!</v>
      </c>
    </row>
    <row r="30" spans="2:22" x14ac:dyDescent="0.25">
      <c r="B30" s="98">
        <f>'CL &amp; Data'!B36/1000000000</f>
        <v>2.70865</v>
      </c>
      <c r="C30" s="8"/>
      <c r="D30" s="87">
        <v>-6.8283452999999996</v>
      </c>
      <c r="E30" s="13">
        <f t="shared" si="0"/>
        <v>-0.57558009999999982</v>
      </c>
      <c r="F30" s="87">
        <v>-9.7332915999999994</v>
      </c>
      <c r="G30" s="8"/>
      <c r="H30" s="95" t="e">
        <f>'CL &amp; Data'!#REF!</f>
        <v>#REF!</v>
      </c>
      <c r="I30" s="13" t="e">
        <f t="shared" si="1"/>
        <v>#REF!</v>
      </c>
      <c r="J30" s="95" t="e">
        <f>'CL &amp; Data'!#REF!</f>
        <v>#REF!</v>
      </c>
      <c r="L30" s="6">
        <f>'CL &amp; Data'!L242/1000000000</f>
        <v>0</v>
      </c>
      <c r="M30" s="8"/>
      <c r="N30" s="95">
        <f>'CL &amp; Data'!M242</f>
        <v>0</v>
      </c>
      <c r="O30" s="13">
        <f t="shared" si="2"/>
        <v>0</v>
      </c>
      <c r="P30" s="6">
        <f>'CL &amp; Data'!N242</f>
        <v>0</v>
      </c>
      <c r="Q30" s="8"/>
      <c r="R30" s="95">
        <f>'CL &amp; Data'!M659</f>
        <v>0</v>
      </c>
      <c r="S30" s="13">
        <f t="shared" si="3"/>
        <v>0</v>
      </c>
      <c r="T30" s="95">
        <f>'CL &amp; Data'!N659</f>
        <v>0</v>
      </c>
      <c r="U30" s="8"/>
      <c r="V30" s="95" t="e">
        <f>'CL &amp; Data'!#REF!/1000000000</f>
        <v>#REF!</v>
      </c>
    </row>
    <row r="31" spans="2:22" x14ac:dyDescent="0.25">
      <c r="B31" s="98">
        <f>'CL &amp; Data'!B37/1000000000</f>
        <v>2.8086000000000002</v>
      </c>
      <c r="C31" s="8"/>
      <c r="D31" s="87">
        <v>-7.0311560999999996</v>
      </c>
      <c r="E31" s="13">
        <f t="shared" si="0"/>
        <v>-0.77839089999999977</v>
      </c>
      <c r="F31" s="87">
        <v>-9.0316744</v>
      </c>
      <c r="G31" s="8"/>
      <c r="H31" s="95" t="e">
        <f>'CL &amp; Data'!#REF!</f>
        <v>#REF!</v>
      </c>
      <c r="I31" s="13" t="e">
        <f t="shared" si="1"/>
        <v>#REF!</v>
      </c>
      <c r="J31" s="95" t="e">
        <f>'CL &amp; Data'!#REF!</f>
        <v>#REF!</v>
      </c>
      <c r="L31" s="6">
        <f>'CL &amp; Data'!L243/1000000000</f>
        <v>0</v>
      </c>
      <c r="M31" s="8"/>
      <c r="N31" s="95">
        <f>'CL &amp; Data'!M243</f>
        <v>0</v>
      </c>
      <c r="O31" s="13">
        <f t="shared" si="2"/>
        <v>0</v>
      </c>
      <c r="P31" s="6">
        <f>'CL &amp; Data'!N243</f>
        <v>0</v>
      </c>
      <c r="Q31" s="8"/>
      <c r="R31" s="95">
        <f>'CL &amp; Data'!M660</f>
        <v>0</v>
      </c>
      <c r="S31" s="13">
        <f t="shared" si="3"/>
        <v>0</v>
      </c>
      <c r="T31" s="95">
        <f>'CL &amp; Data'!N660</f>
        <v>0</v>
      </c>
      <c r="U31" s="8"/>
      <c r="V31" s="95" t="e">
        <f>'CL &amp; Data'!#REF!/1000000000</f>
        <v>#REF!</v>
      </c>
    </row>
    <row r="32" spans="2:22" x14ac:dyDescent="0.25">
      <c r="B32" s="98">
        <f>'CL &amp; Data'!B38/1000000000</f>
        <v>2.90855</v>
      </c>
      <c r="C32" s="8"/>
      <c r="D32" s="87">
        <v>-7.1282190999999999</v>
      </c>
      <c r="E32" s="13">
        <f t="shared" si="0"/>
        <v>-0.87545390000000012</v>
      </c>
      <c r="F32" s="87">
        <v>-9.0386419</v>
      </c>
      <c r="G32" s="8"/>
      <c r="H32" s="95" t="e">
        <f>'CL &amp; Data'!#REF!</f>
        <v>#REF!</v>
      </c>
      <c r="I32" s="13" t="e">
        <f t="shared" si="1"/>
        <v>#REF!</v>
      </c>
      <c r="J32" s="95" t="e">
        <f>'CL &amp; Data'!#REF!</f>
        <v>#REF!</v>
      </c>
      <c r="L32" s="6">
        <f>'CL &amp; Data'!L244/1000000000</f>
        <v>0</v>
      </c>
      <c r="M32" s="8"/>
      <c r="N32" s="95">
        <f>'CL &amp; Data'!M244</f>
        <v>0</v>
      </c>
      <c r="O32" s="13">
        <f t="shared" si="2"/>
        <v>0</v>
      </c>
      <c r="P32" s="6">
        <f>'CL &amp; Data'!N244</f>
        <v>0</v>
      </c>
      <c r="Q32" s="8"/>
      <c r="R32" s="95">
        <f>'CL &amp; Data'!M661</f>
        <v>0</v>
      </c>
      <c r="S32" s="13">
        <f t="shared" si="3"/>
        <v>0</v>
      </c>
      <c r="T32" s="95">
        <f>'CL &amp; Data'!N661</f>
        <v>0</v>
      </c>
      <c r="U32" s="8"/>
      <c r="V32" s="95" t="e">
        <f>'CL &amp; Data'!#REF!/1000000000</f>
        <v>#REF!</v>
      </c>
    </row>
    <row r="33" spans="2:22" x14ac:dyDescent="0.25">
      <c r="B33" s="98">
        <f>'CL &amp; Data'!B39/1000000000</f>
        <v>3.0085000000000002</v>
      </c>
      <c r="C33" s="8"/>
      <c r="D33" s="87">
        <v>-7.1795893</v>
      </c>
      <c r="E33" s="13">
        <f t="shared" si="0"/>
        <v>-0.92682410000000015</v>
      </c>
      <c r="F33" s="87">
        <v>-8.8220129000000007</v>
      </c>
      <c r="G33" s="8"/>
      <c r="H33" s="95" t="e">
        <f>'CL &amp; Data'!#REF!</f>
        <v>#REF!</v>
      </c>
      <c r="I33" s="13" t="e">
        <f t="shared" si="1"/>
        <v>#REF!</v>
      </c>
      <c r="J33" s="95" t="e">
        <f>'CL &amp; Data'!#REF!</f>
        <v>#REF!</v>
      </c>
      <c r="L33" s="6">
        <f>'CL &amp; Data'!L245/1000000000</f>
        <v>0</v>
      </c>
      <c r="M33" s="8"/>
      <c r="N33" s="95">
        <f>'CL &amp; Data'!M245</f>
        <v>0</v>
      </c>
      <c r="O33" s="13">
        <f t="shared" si="2"/>
        <v>0</v>
      </c>
      <c r="P33" s="6">
        <f>'CL &amp; Data'!N245</f>
        <v>0</v>
      </c>
      <c r="Q33" s="8"/>
      <c r="R33" s="95">
        <f>'CL &amp; Data'!M662</f>
        <v>0</v>
      </c>
      <c r="S33" s="13">
        <f t="shared" si="3"/>
        <v>0</v>
      </c>
      <c r="T33" s="95">
        <f>'CL &amp; Data'!N662</f>
        <v>0</v>
      </c>
      <c r="U33" s="8"/>
      <c r="V33" s="95" t="e">
        <f>'CL &amp; Data'!#REF!/1000000000</f>
        <v>#REF!</v>
      </c>
    </row>
    <row r="34" spans="2:22" x14ac:dyDescent="0.25">
      <c r="B34" s="98">
        <f>'CL &amp; Data'!B40/1000000000</f>
        <v>3.1084499999999999</v>
      </c>
      <c r="C34" s="8"/>
      <c r="D34" s="87">
        <v>-7.1669836</v>
      </c>
      <c r="E34" s="13">
        <f t="shared" si="0"/>
        <v>-0.91421840000000021</v>
      </c>
      <c r="F34" s="87">
        <v>-8.8109818000000004</v>
      </c>
      <c r="G34" s="8"/>
      <c r="H34" s="95" t="e">
        <f>'CL &amp; Data'!#REF!</f>
        <v>#REF!</v>
      </c>
      <c r="I34" s="13" t="e">
        <f t="shared" si="1"/>
        <v>#REF!</v>
      </c>
      <c r="J34" s="95" t="e">
        <f>'CL &amp; Data'!#REF!</f>
        <v>#REF!</v>
      </c>
      <c r="L34" s="6">
        <f>'CL &amp; Data'!L246/1000000000</f>
        <v>0</v>
      </c>
      <c r="M34" s="8"/>
      <c r="N34" s="95">
        <f>'CL &amp; Data'!M246</f>
        <v>0</v>
      </c>
      <c r="O34" s="13">
        <f t="shared" si="2"/>
        <v>0</v>
      </c>
      <c r="P34" s="6">
        <f>'CL &amp; Data'!N246</f>
        <v>0</v>
      </c>
      <c r="Q34" s="8"/>
      <c r="R34" s="95">
        <f>'CL &amp; Data'!M663</f>
        <v>0</v>
      </c>
      <c r="S34" s="13">
        <f t="shared" si="3"/>
        <v>0</v>
      </c>
      <c r="T34" s="95">
        <f>'CL &amp; Data'!N663</f>
        <v>0</v>
      </c>
      <c r="U34" s="8"/>
      <c r="V34" s="95" t="e">
        <f>'CL &amp; Data'!#REF!/1000000000</f>
        <v>#REF!</v>
      </c>
    </row>
    <row r="35" spans="2:22" x14ac:dyDescent="0.25">
      <c r="B35" s="98">
        <f>'CL &amp; Data'!B41/1000000000</f>
        <v>3.2084000000000001</v>
      </c>
      <c r="C35" s="8"/>
      <c r="D35" s="87">
        <v>-7.1325221000000001</v>
      </c>
      <c r="E35" s="13">
        <f t="shared" si="0"/>
        <v>-0.87975690000000029</v>
      </c>
      <c r="F35" s="87">
        <v>-8.9105939999999997</v>
      </c>
      <c r="G35" s="8"/>
      <c r="H35" s="95" t="e">
        <f>'CL &amp; Data'!#REF!</f>
        <v>#REF!</v>
      </c>
      <c r="I35" s="13" t="e">
        <f t="shared" si="1"/>
        <v>#REF!</v>
      </c>
      <c r="J35" s="95" t="e">
        <f>'CL &amp; Data'!#REF!</f>
        <v>#REF!</v>
      </c>
      <c r="L35" s="6">
        <f>'CL &amp; Data'!L247/1000000000</f>
        <v>0</v>
      </c>
      <c r="M35" s="8"/>
      <c r="N35" s="95">
        <f>'CL &amp; Data'!M247</f>
        <v>0</v>
      </c>
      <c r="O35" s="13">
        <f t="shared" si="2"/>
        <v>0</v>
      </c>
      <c r="P35" s="6">
        <f>'CL &amp; Data'!N247</f>
        <v>0</v>
      </c>
      <c r="Q35" s="8"/>
      <c r="R35" s="95">
        <f>'CL &amp; Data'!M664</f>
        <v>0</v>
      </c>
      <c r="S35" s="13">
        <f t="shared" si="3"/>
        <v>0</v>
      </c>
      <c r="T35" s="95">
        <f>'CL &amp; Data'!N664</f>
        <v>0</v>
      </c>
      <c r="U35" s="8"/>
      <c r="V35" s="95" t="e">
        <f>'CL &amp; Data'!#REF!/1000000000</f>
        <v>#REF!</v>
      </c>
    </row>
    <row r="36" spans="2:22" x14ac:dyDescent="0.25">
      <c r="B36" s="98">
        <f>'CL &amp; Data'!B42/1000000000</f>
        <v>3.3083499999999999</v>
      </c>
      <c r="C36" s="8"/>
      <c r="D36" s="87">
        <v>-7.2915663999999998</v>
      </c>
      <c r="E36" s="13">
        <f t="shared" si="0"/>
        <v>-1.0388012</v>
      </c>
      <c r="F36" s="87">
        <v>-8.3664731999999997</v>
      </c>
      <c r="G36" s="8"/>
      <c r="H36" s="95" t="e">
        <f>'CL &amp; Data'!#REF!</f>
        <v>#REF!</v>
      </c>
      <c r="I36" s="13" t="e">
        <f t="shared" si="1"/>
        <v>#REF!</v>
      </c>
      <c r="J36" s="95" t="e">
        <f>'CL &amp; Data'!#REF!</f>
        <v>#REF!</v>
      </c>
      <c r="L36" s="6">
        <f>'CL &amp; Data'!L248/1000000000</f>
        <v>0</v>
      </c>
      <c r="M36" s="8"/>
      <c r="N36" s="95">
        <f>'CL &amp; Data'!M248</f>
        <v>0</v>
      </c>
      <c r="O36" s="13">
        <f t="shared" si="2"/>
        <v>0</v>
      </c>
      <c r="P36" s="6">
        <f>'CL &amp; Data'!N248</f>
        <v>0</v>
      </c>
      <c r="Q36" s="8"/>
      <c r="R36" s="95">
        <f>'CL &amp; Data'!M665</f>
        <v>0</v>
      </c>
      <c r="S36" s="13">
        <f t="shared" si="3"/>
        <v>0</v>
      </c>
      <c r="T36" s="95">
        <f>'CL &amp; Data'!N665</f>
        <v>0</v>
      </c>
      <c r="U36" s="8"/>
      <c r="V36" s="95" t="e">
        <f>'CL &amp; Data'!#REF!/1000000000</f>
        <v>#REF!</v>
      </c>
    </row>
    <row r="37" spans="2:22" x14ac:dyDescent="0.25">
      <c r="B37" s="98">
        <f>'CL &amp; Data'!B43/1000000000</f>
        <v>3.4083000000000001</v>
      </c>
      <c r="C37" s="8"/>
      <c r="D37" s="87">
        <v>-7.2208724000000002</v>
      </c>
      <c r="E37" s="13">
        <f t="shared" si="0"/>
        <v>-0.96810720000000039</v>
      </c>
      <c r="F37" s="87">
        <v>-8.6857071000000001</v>
      </c>
      <c r="G37" s="8"/>
      <c r="H37" s="95" t="e">
        <f>'CL &amp; Data'!#REF!</f>
        <v>#REF!</v>
      </c>
      <c r="I37" s="13" t="e">
        <f t="shared" si="1"/>
        <v>#REF!</v>
      </c>
      <c r="J37" s="95" t="e">
        <f>'CL &amp; Data'!#REF!</f>
        <v>#REF!</v>
      </c>
      <c r="L37" s="6">
        <f>'CL &amp; Data'!L249/1000000000</f>
        <v>0</v>
      </c>
      <c r="M37" s="8"/>
      <c r="N37" s="95">
        <f>'CL &amp; Data'!M249</f>
        <v>0</v>
      </c>
      <c r="O37" s="13">
        <f t="shared" si="2"/>
        <v>0</v>
      </c>
      <c r="P37" s="6">
        <f>'CL &amp; Data'!N249</f>
        <v>0</v>
      </c>
      <c r="Q37" s="8"/>
      <c r="R37" s="95">
        <f>'CL &amp; Data'!M666</f>
        <v>0</v>
      </c>
      <c r="S37" s="13">
        <f t="shared" si="3"/>
        <v>0</v>
      </c>
      <c r="T37" s="95">
        <f>'CL &amp; Data'!N666</f>
        <v>0</v>
      </c>
      <c r="U37" s="8"/>
      <c r="V37" s="95" t="e">
        <f>'CL &amp; Data'!#REF!/1000000000</f>
        <v>#REF!</v>
      </c>
    </row>
    <row r="38" spans="2:22" x14ac:dyDescent="0.25">
      <c r="B38" s="98">
        <f>'CL &amp; Data'!B44/1000000000</f>
        <v>3.5082499999999999</v>
      </c>
      <c r="C38" s="8"/>
      <c r="D38" s="87">
        <v>-7.2800193000000002</v>
      </c>
      <c r="E38" s="13">
        <f t="shared" si="0"/>
        <v>-1.0272541000000004</v>
      </c>
      <c r="F38" s="87">
        <v>-8.4609070000000006</v>
      </c>
      <c r="G38" s="8"/>
      <c r="H38" s="95" t="e">
        <f>'CL &amp; Data'!#REF!</f>
        <v>#REF!</v>
      </c>
      <c r="I38" s="13" t="e">
        <f t="shared" si="1"/>
        <v>#REF!</v>
      </c>
      <c r="J38" s="95" t="e">
        <f>'CL &amp; Data'!#REF!</f>
        <v>#REF!</v>
      </c>
      <c r="L38" s="6">
        <f>'CL &amp; Data'!L250/1000000000</f>
        <v>0</v>
      </c>
      <c r="M38" s="8"/>
      <c r="N38" s="95">
        <f>'CL &amp; Data'!M250</f>
        <v>0</v>
      </c>
      <c r="O38" s="13">
        <f t="shared" si="2"/>
        <v>0</v>
      </c>
      <c r="P38" s="6">
        <f>'CL &amp; Data'!N250</f>
        <v>0</v>
      </c>
      <c r="Q38" s="8"/>
      <c r="R38" s="95">
        <f>'CL &amp; Data'!M667</f>
        <v>0</v>
      </c>
      <c r="S38" s="13">
        <f t="shared" si="3"/>
        <v>0</v>
      </c>
      <c r="T38" s="95">
        <f>'CL &amp; Data'!N667</f>
        <v>0</v>
      </c>
      <c r="U38" s="8"/>
      <c r="V38" s="95" t="e">
        <f>'CL &amp; Data'!#REF!/1000000000</f>
        <v>#REF!</v>
      </c>
    </row>
    <row r="39" spans="2:22" x14ac:dyDescent="0.25">
      <c r="B39" s="98">
        <f>'CL &amp; Data'!B45/1000000000</f>
        <v>3.6082000000000001</v>
      </c>
      <c r="C39" s="8"/>
      <c r="D39" s="87">
        <v>-7.2051214999999997</v>
      </c>
      <c r="E39" s="13">
        <f t="shared" si="0"/>
        <v>-0.95235629999999993</v>
      </c>
      <c r="F39" s="87">
        <v>-8.6666374000000008</v>
      </c>
      <c r="G39" s="8"/>
      <c r="H39" s="95" t="e">
        <f>'CL &amp; Data'!#REF!</f>
        <v>#REF!</v>
      </c>
      <c r="I39" s="13" t="e">
        <f t="shared" si="1"/>
        <v>#REF!</v>
      </c>
      <c r="J39" s="95" t="e">
        <f>'CL &amp; Data'!#REF!</f>
        <v>#REF!</v>
      </c>
      <c r="L39" s="6">
        <f>'CL &amp; Data'!L251/1000000000</f>
        <v>0</v>
      </c>
      <c r="M39" s="8"/>
      <c r="N39" s="95">
        <f>'CL &amp; Data'!M251</f>
        <v>0</v>
      </c>
      <c r="O39" s="13">
        <f t="shared" si="2"/>
        <v>0</v>
      </c>
      <c r="P39" s="6">
        <f>'CL &amp; Data'!N251</f>
        <v>0</v>
      </c>
      <c r="Q39" s="8"/>
      <c r="R39" s="95">
        <f>'CL &amp; Data'!M668</f>
        <v>0</v>
      </c>
      <c r="S39" s="13">
        <f t="shared" si="3"/>
        <v>0</v>
      </c>
      <c r="T39" s="95">
        <f>'CL &amp; Data'!N668</f>
        <v>0</v>
      </c>
      <c r="U39" s="8"/>
      <c r="V39" s="95" t="e">
        <f>'CL &amp; Data'!#REF!/1000000000</f>
        <v>#REF!</v>
      </c>
    </row>
    <row r="40" spans="2:22" x14ac:dyDescent="0.25">
      <c r="B40" s="98">
        <f>'CL &amp; Data'!B46/1000000000</f>
        <v>3.7081499999999998</v>
      </c>
      <c r="C40" s="8"/>
      <c r="D40" s="87">
        <v>-7.2109193999999999</v>
      </c>
      <c r="E40" s="13">
        <f t="shared" si="0"/>
        <v>-0.95815420000000007</v>
      </c>
      <c r="F40" s="87">
        <v>-8.6004647999999992</v>
      </c>
      <c r="G40" s="8"/>
      <c r="H40" s="95" t="e">
        <f>'CL &amp; Data'!#REF!</f>
        <v>#REF!</v>
      </c>
      <c r="I40" s="13" t="e">
        <f t="shared" si="1"/>
        <v>#REF!</v>
      </c>
      <c r="J40" s="95" t="e">
        <f>'CL &amp; Data'!#REF!</f>
        <v>#REF!</v>
      </c>
      <c r="L40" s="6">
        <f>'CL &amp; Data'!L252/1000000000</f>
        <v>0</v>
      </c>
      <c r="M40" s="8"/>
      <c r="N40" s="95">
        <f>'CL &amp; Data'!M252</f>
        <v>0</v>
      </c>
      <c r="O40" s="13">
        <f t="shared" si="2"/>
        <v>0</v>
      </c>
      <c r="P40" s="6">
        <f>'CL &amp; Data'!N252</f>
        <v>0</v>
      </c>
      <c r="Q40" s="8"/>
      <c r="R40" s="95">
        <f>'CL &amp; Data'!M669</f>
        <v>0</v>
      </c>
      <c r="S40" s="13">
        <f t="shared" si="3"/>
        <v>0</v>
      </c>
      <c r="T40" s="95">
        <f>'CL &amp; Data'!N669</f>
        <v>0</v>
      </c>
      <c r="U40" s="8"/>
      <c r="V40" s="95" t="e">
        <f>'CL &amp; Data'!#REF!/1000000000</f>
        <v>#REF!</v>
      </c>
    </row>
    <row r="41" spans="2:22" x14ac:dyDescent="0.25">
      <c r="B41" s="98">
        <f>'CL &amp; Data'!B47/1000000000</f>
        <v>3.8081</v>
      </c>
      <c r="C41" s="8"/>
      <c r="D41" s="87">
        <v>-7.2117424000000003</v>
      </c>
      <c r="E41" s="13">
        <f t="shared" si="0"/>
        <v>-0.95897720000000053</v>
      </c>
      <c r="F41" s="87">
        <v>-8.4948911999999996</v>
      </c>
      <c r="G41" s="8"/>
      <c r="H41" s="95" t="e">
        <f>'CL &amp; Data'!#REF!</f>
        <v>#REF!</v>
      </c>
      <c r="I41" s="13" t="e">
        <f t="shared" si="1"/>
        <v>#REF!</v>
      </c>
      <c r="J41" s="95" t="e">
        <f>'CL &amp; Data'!#REF!</f>
        <v>#REF!</v>
      </c>
      <c r="L41" s="6">
        <f>'CL &amp; Data'!L253/1000000000</f>
        <v>0</v>
      </c>
      <c r="M41" s="8"/>
      <c r="N41" s="95">
        <f>'CL &amp; Data'!M253</f>
        <v>0</v>
      </c>
      <c r="O41" s="13">
        <f t="shared" si="2"/>
        <v>0</v>
      </c>
      <c r="P41" s="6">
        <f>'CL &amp; Data'!N253</f>
        <v>0</v>
      </c>
      <c r="Q41" s="8"/>
      <c r="R41" s="95">
        <f>'CL &amp; Data'!M670</f>
        <v>0</v>
      </c>
      <c r="S41" s="13">
        <f t="shared" si="3"/>
        <v>0</v>
      </c>
      <c r="T41" s="95">
        <f>'CL &amp; Data'!N670</f>
        <v>0</v>
      </c>
      <c r="U41" s="8"/>
      <c r="V41" s="95" t="e">
        <f>'CL &amp; Data'!#REF!/1000000000</f>
        <v>#REF!</v>
      </c>
    </row>
    <row r="42" spans="2:22" x14ac:dyDescent="0.25">
      <c r="B42" s="98">
        <f>'CL &amp; Data'!B48/1000000000</f>
        <v>3.9080499999999998</v>
      </c>
      <c r="C42" s="8"/>
      <c r="D42" s="87">
        <v>-7.2034478000000002</v>
      </c>
      <c r="E42" s="13">
        <f t="shared" si="0"/>
        <v>-0.95068260000000038</v>
      </c>
      <c r="F42" s="87">
        <v>-8.4489345999999994</v>
      </c>
      <c r="G42" s="8"/>
      <c r="H42" s="95" t="e">
        <f>'CL &amp; Data'!#REF!</f>
        <v>#REF!</v>
      </c>
      <c r="I42" s="13" t="e">
        <f t="shared" si="1"/>
        <v>#REF!</v>
      </c>
      <c r="J42" s="95" t="e">
        <f>'CL &amp; Data'!#REF!</f>
        <v>#REF!</v>
      </c>
      <c r="L42" s="6">
        <f>'CL &amp; Data'!L254/1000000000</f>
        <v>0</v>
      </c>
      <c r="M42" s="8"/>
      <c r="N42" s="95">
        <f>'CL &amp; Data'!M254</f>
        <v>0</v>
      </c>
      <c r="O42" s="13">
        <f t="shared" si="2"/>
        <v>0</v>
      </c>
      <c r="P42" s="6">
        <f>'CL &amp; Data'!N254</f>
        <v>0</v>
      </c>
      <c r="Q42" s="8"/>
      <c r="R42" s="95">
        <f>'CL &amp; Data'!M671</f>
        <v>0</v>
      </c>
      <c r="S42" s="13">
        <f t="shared" si="3"/>
        <v>0</v>
      </c>
      <c r="T42" s="95">
        <f>'CL &amp; Data'!N671</f>
        <v>0</v>
      </c>
      <c r="U42" s="8"/>
      <c r="V42" s="95" t="e">
        <f>'CL &amp; Data'!#REF!/1000000000</f>
        <v>#REF!</v>
      </c>
    </row>
    <row r="43" spans="2:22" x14ac:dyDescent="0.25">
      <c r="B43" s="98">
        <f>'CL &amp; Data'!B49/1000000000</f>
        <v>4.008</v>
      </c>
      <c r="C43" s="8"/>
      <c r="D43" s="87">
        <v>-7.2290882999999999</v>
      </c>
      <c r="E43" s="13">
        <f t="shared" si="0"/>
        <v>-0.97632310000000011</v>
      </c>
      <c r="F43" s="87">
        <v>-8.3125715000000007</v>
      </c>
      <c r="G43" s="8"/>
      <c r="H43" s="95" t="e">
        <f>'CL &amp; Data'!#REF!</f>
        <v>#REF!</v>
      </c>
      <c r="I43" s="13" t="e">
        <f t="shared" si="1"/>
        <v>#REF!</v>
      </c>
      <c r="J43" s="95" t="e">
        <f>'CL &amp; Data'!#REF!</f>
        <v>#REF!</v>
      </c>
      <c r="L43" s="6">
        <f>'CL &amp; Data'!L255/1000000000</f>
        <v>0</v>
      </c>
      <c r="M43" s="8"/>
      <c r="N43" s="95">
        <f>'CL &amp; Data'!M255</f>
        <v>0</v>
      </c>
      <c r="O43" s="13">
        <f t="shared" si="2"/>
        <v>0</v>
      </c>
      <c r="P43" s="6">
        <f>'CL &amp; Data'!N255</f>
        <v>0</v>
      </c>
      <c r="Q43" s="8"/>
      <c r="R43" s="95">
        <f>'CL &amp; Data'!M672</f>
        <v>0</v>
      </c>
      <c r="S43" s="13">
        <f t="shared" si="3"/>
        <v>0</v>
      </c>
      <c r="T43" s="95">
        <f>'CL &amp; Data'!N672</f>
        <v>0</v>
      </c>
      <c r="U43" s="8"/>
      <c r="V43" s="95" t="e">
        <f>'CL &amp; Data'!#REF!/1000000000</f>
        <v>#REF!</v>
      </c>
    </row>
    <row r="44" spans="2:22" x14ac:dyDescent="0.25">
      <c r="B44" s="98">
        <f>'CL &amp; Data'!B50/1000000000</f>
        <v>4.1079499999999998</v>
      </c>
      <c r="C44" s="8"/>
      <c r="D44" s="87">
        <v>-7.2111149000000001</v>
      </c>
      <c r="E44" s="13">
        <f t="shared" si="0"/>
        <v>-0.9583497000000003</v>
      </c>
      <c r="F44" s="87">
        <v>-8.5741815999999993</v>
      </c>
      <c r="G44" s="8"/>
      <c r="H44" s="95" t="e">
        <f>'CL &amp; Data'!#REF!</f>
        <v>#REF!</v>
      </c>
      <c r="I44" s="13" t="e">
        <f t="shared" si="1"/>
        <v>#REF!</v>
      </c>
      <c r="J44" s="95" t="e">
        <f>'CL &amp; Data'!#REF!</f>
        <v>#REF!</v>
      </c>
      <c r="L44" s="6">
        <f>'CL &amp; Data'!L256/1000000000</f>
        <v>0</v>
      </c>
      <c r="M44" s="8"/>
      <c r="N44" s="95">
        <f>'CL &amp; Data'!M256</f>
        <v>0</v>
      </c>
      <c r="O44" s="13">
        <f t="shared" si="2"/>
        <v>0</v>
      </c>
      <c r="P44" s="6">
        <f>'CL &amp; Data'!N256</f>
        <v>0</v>
      </c>
      <c r="Q44" s="8"/>
      <c r="R44" s="95">
        <f>'CL &amp; Data'!M673</f>
        <v>0</v>
      </c>
      <c r="S44" s="13">
        <f t="shared" si="3"/>
        <v>0</v>
      </c>
      <c r="T44" s="95">
        <f>'CL &amp; Data'!N673</f>
        <v>0</v>
      </c>
      <c r="U44" s="8"/>
      <c r="V44" s="95" t="e">
        <f>'CL &amp; Data'!#REF!/1000000000</f>
        <v>#REF!</v>
      </c>
    </row>
    <row r="45" spans="2:22" x14ac:dyDescent="0.25">
      <c r="B45" s="98">
        <f>'CL &amp; Data'!B51/1000000000</f>
        <v>4.2079000000000004</v>
      </c>
      <c r="C45" s="8"/>
      <c r="D45" s="87">
        <v>-7.3250517999999998</v>
      </c>
      <c r="E45" s="13">
        <f t="shared" si="0"/>
        <v>-1.0722866</v>
      </c>
      <c r="F45" s="87">
        <v>-8.0676813000000003</v>
      </c>
      <c r="G45" s="8"/>
      <c r="H45" s="95" t="e">
        <f>'CL &amp; Data'!#REF!</f>
        <v>#REF!</v>
      </c>
      <c r="I45" s="13" t="e">
        <f t="shared" si="1"/>
        <v>#REF!</v>
      </c>
      <c r="J45" s="95" t="e">
        <f>'CL &amp; Data'!#REF!</f>
        <v>#REF!</v>
      </c>
      <c r="L45" s="6">
        <f>'CL &amp; Data'!L257/1000000000</f>
        <v>0</v>
      </c>
      <c r="M45" s="8"/>
      <c r="N45" s="95">
        <f>'CL &amp; Data'!M257</f>
        <v>0</v>
      </c>
      <c r="O45" s="13">
        <f t="shared" si="2"/>
        <v>0</v>
      </c>
      <c r="P45" s="6">
        <f>'CL &amp; Data'!N257</f>
        <v>0</v>
      </c>
      <c r="Q45" s="8"/>
      <c r="R45" s="95">
        <f>'CL &amp; Data'!M674</f>
        <v>0</v>
      </c>
      <c r="S45" s="13">
        <f t="shared" si="3"/>
        <v>0</v>
      </c>
      <c r="T45" s="95">
        <f>'CL &amp; Data'!N674</f>
        <v>0</v>
      </c>
      <c r="U45" s="8"/>
      <c r="V45" s="95" t="e">
        <f>'CL &amp; Data'!#REF!/1000000000</f>
        <v>#REF!</v>
      </c>
    </row>
    <row r="46" spans="2:22" x14ac:dyDescent="0.25">
      <c r="B46" s="98">
        <f>'CL &amp; Data'!B52/1000000000</f>
        <v>4.3078500000000002</v>
      </c>
      <c r="C46" s="8"/>
      <c r="D46" s="87">
        <v>-7.2592496999999998</v>
      </c>
      <c r="E46" s="13">
        <f t="shared" si="0"/>
        <v>-1.0064845</v>
      </c>
      <c r="F46" s="87">
        <v>-8.458869</v>
      </c>
      <c r="G46" s="8"/>
      <c r="H46" s="95" t="e">
        <f>'CL &amp; Data'!#REF!</f>
        <v>#REF!</v>
      </c>
      <c r="I46" s="13" t="e">
        <f t="shared" si="1"/>
        <v>#REF!</v>
      </c>
      <c r="J46" s="95" t="e">
        <f>'CL &amp; Data'!#REF!</f>
        <v>#REF!</v>
      </c>
      <c r="L46" s="6">
        <f>'CL &amp; Data'!L258/1000000000</f>
        <v>0</v>
      </c>
      <c r="M46" s="8"/>
      <c r="N46" s="95">
        <f>'CL &amp; Data'!M258</f>
        <v>0</v>
      </c>
      <c r="O46" s="13">
        <f t="shared" si="2"/>
        <v>0</v>
      </c>
      <c r="P46" s="6">
        <f>'CL &amp; Data'!N258</f>
        <v>0</v>
      </c>
      <c r="Q46" s="8"/>
      <c r="R46" s="95">
        <f>'CL &amp; Data'!M675</f>
        <v>0</v>
      </c>
      <c r="S46" s="13">
        <f t="shared" si="3"/>
        <v>0</v>
      </c>
      <c r="T46" s="95">
        <f>'CL &amp; Data'!N675</f>
        <v>0</v>
      </c>
      <c r="U46" s="8"/>
      <c r="V46" s="95" t="e">
        <f>'CL &amp; Data'!#REF!/1000000000</f>
        <v>#REF!</v>
      </c>
    </row>
    <row r="47" spans="2:22" x14ac:dyDescent="0.25">
      <c r="B47" s="98">
        <f>'CL &amp; Data'!B53/1000000000</f>
        <v>4.4077999999999999</v>
      </c>
      <c r="C47" s="8"/>
      <c r="D47" s="87">
        <v>-7.3317857000000002</v>
      </c>
      <c r="E47" s="13">
        <f t="shared" si="0"/>
        <v>-1.0790205000000004</v>
      </c>
      <c r="F47" s="87">
        <v>-8.4203720000000004</v>
      </c>
      <c r="G47" s="8"/>
      <c r="H47" s="95" t="e">
        <f>'CL &amp; Data'!#REF!</f>
        <v>#REF!</v>
      </c>
      <c r="I47" s="13" t="e">
        <f t="shared" si="1"/>
        <v>#REF!</v>
      </c>
      <c r="J47" s="95" t="e">
        <f>'CL &amp; Data'!#REF!</f>
        <v>#REF!</v>
      </c>
      <c r="L47" s="6">
        <f>'CL &amp; Data'!L259/1000000000</f>
        <v>0</v>
      </c>
      <c r="M47" s="8"/>
      <c r="N47" s="95">
        <f>'CL &amp; Data'!M259</f>
        <v>0</v>
      </c>
      <c r="O47" s="13">
        <f t="shared" si="2"/>
        <v>0</v>
      </c>
      <c r="P47" s="6">
        <f>'CL &amp; Data'!N259</f>
        <v>0</v>
      </c>
      <c r="Q47" s="8"/>
      <c r="R47" s="95">
        <f>'CL &amp; Data'!M676</f>
        <v>0</v>
      </c>
      <c r="S47" s="13">
        <f t="shared" si="3"/>
        <v>0</v>
      </c>
      <c r="T47" s="95">
        <f>'CL &amp; Data'!N676</f>
        <v>0</v>
      </c>
      <c r="U47" s="8"/>
      <c r="V47" s="95" t="e">
        <f>'CL &amp; Data'!#REF!/1000000000</f>
        <v>#REF!</v>
      </c>
    </row>
    <row r="48" spans="2:22" x14ac:dyDescent="0.25">
      <c r="B48" s="98">
        <f>'CL &amp; Data'!B54/1000000000</f>
        <v>4.5077499999999997</v>
      </c>
      <c r="C48" s="8"/>
      <c r="D48" s="87">
        <v>-7.3887653000000002</v>
      </c>
      <c r="E48" s="13">
        <f t="shared" si="0"/>
        <v>-1.1360001000000004</v>
      </c>
      <c r="F48" s="87">
        <v>-8.3032274000000008</v>
      </c>
      <c r="G48" s="8"/>
      <c r="H48" s="95" t="e">
        <f>'CL &amp; Data'!#REF!</f>
        <v>#REF!</v>
      </c>
      <c r="I48" s="13" t="e">
        <f t="shared" si="1"/>
        <v>#REF!</v>
      </c>
      <c r="J48" s="95" t="e">
        <f>'CL &amp; Data'!#REF!</f>
        <v>#REF!</v>
      </c>
      <c r="L48" s="6">
        <f>'CL &amp; Data'!L260/1000000000</f>
        <v>0</v>
      </c>
      <c r="M48" s="8"/>
      <c r="N48" s="95">
        <f>'CL &amp; Data'!M260</f>
        <v>0</v>
      </c>
      <c r="O48" s="13">
        <f t="shared" si="2"/>
        <v>0</v>
      </c>
      <c r="P48" s="6">
        <f>'CL &amp; Data'!N260</f>
        <v>0</v>
      </c>
      <c r="Q48" s="8"/>
      <c r="R48" s="95">
        <f>'CL &amp; Data'!M677</f>
        <v>0</v>
      </c>
      <c r="S48" s="13">
        <f t="shared" si="3"/>
        <v>0</v>
      </c>
      <c r="T48" s="95">
        <f>'CL &amp; Data'!N677</f>
        <v>0</v>
      </c>
      <c r="U48" s="8"/>
      <c r="V48" s="95" t="e">
        <f>'CL &amp; Data'!#REF!/1000000000</f>
        <v>#REF!</v>
      </c>
    </row>
    <row r="49" spans="2:22" x14ac:dyDescent="0.25">
      <c r="B49" s="98">
        <f>'CL &amp; Data'!B55/1000000000</f>
        <v>4.6077000000000004</v>
      </c>
      <c r="C49" s="8"/>
      <c r="D49" s="87">
        <v>-7.4150910000000003</v>
      </c>
      <c r="E49" s="13">
        <f t="shared" si="0"/>
        <v>-1.1623258000000005</v>
      </c>
      <c r="F49" s="87">
        <v>-8.4784889000000003</v>
      </c>
      <c r="G49" s="8"/>
      <c r="H49" s="95" t="e">
        <f>'CL &amp; Data'!#REF!</f>
        <v>#REF!</v>
      </c>
      <c r="I49" s="13" t="e">
        <f t="shared" si="1"/>
        <v>#REF!</v>
      </c>
      <c r="J49" s="95" t="e">
        <f>'CL &amp; Data'!#REF!</f>
        <v>#REF!</v>
      </c>
      <c r="L49" s="6">
        <f>'CL &amp; Data'!L261/1000000000</f>
        <v>0</v>
      </c>
      <c r="M49" s="8"/>
      <c r="N49" s="95">
        <f>'CL &amp; Data'!M261</f>
        <v>0</v>
      </c>
      <c r="O49" s="13">
        <f t="shared" si="2"/>
        <v>0</v>
      </c>
      <c r="P49" s="6">
        <f>'CL &amp; Data'!N261</f>
        <v>0</v>
      </c>
      <c r="Q49" s="8"/>
      <c r="R49" s="95">
        <f>'CL &amp; Data'!M678</f>
        <v>0</v>
      </c>
      <c r="S49" s="13">
        <f t="shared" si="3"/>
        <v>0</v>
      </c>
      <c r="T49" s="95">
        <f>'CL &amp; Data'!N678</f>
        <v>0</v>
      </c>
      <c r="U49" s="8"/>
      <c r="V49" s="95" t="e">
        <f>'CL &amp; Data'!#REF!/1000000000</f>
        <v>#REF!</v>
      </c>
    </row>
    <row r="50" spans="2:22" x14ac:dyDescent="0.25">
      <c r="B50" s="98">
        <f>'CL &amp; Data'!B56/1000000000</f>
        <v>4.7076500000000001</v>
      </c>
      <c r="C50" s="8"/>
      <c r="D50" s="87">
        <v>-7.4448309000000004</v>
      </c>
      <c r="E50" s="13">
        <f t="shared" si="0"/>
        <v>-1.1920657000000006</v>
      </c>
      <c r="F50" s="87">
        <v>-8.3218306999999996</v>
      </c>
      <c r="G50" s="8"/>
      <c r="H50" s="95" t="e">
        <f>'CL &amp; Data'!#REF!</f>
        <v>#REF!</v>
      </c>
      <c r="I50" s="13" t="e">
        <f t="shared" si="1"/>
        <v>#REF!</v>
      </c>
      <c r="J50" s="95" t="e">
        <f>'CL &amp; Data'!#REF!</f>
        <v>#REF!</v>
      </c>
      <c r="L50" s="6">
        <f>'CL &amp; Data'!L262/1000000000</f>
        <v>0</v>
      </c>
      <c r="M50" s="8"/>
      <c r="N50" s="95">
        <f>'CL &amp; Data'!M262</f>
        <v>0</v>
      </c>
      <c r="O50" s="13">
        <f t="shared" si="2"/>
        <v>0</v>
      </c>
      <c r="P50" s="6">
        <f>'CL &amp; Data'!N262</f>
        <v>0</v>
      </c>
      <c r="Q50" s="8"/>
      <c r="R50" s="95">
        <f>'CL &amp; Data'!M679</f>
        <v>0</v>
      </c>
      <c r="S50" s="13">
        <f t="shared" si="3"/>
        <v>0</v>
      </c>
      <c r="T50" s="95">
        <f>'CL &amp; Data'!N679</f>
        <v>0</v>
      </c>
      <c r="U50" s="8"/>
      <c r="V50" s="95" t="e">
        <f>'CL &amp; Data'!#REF!/1000000000</f>
        <v>#REF!</v>
      </c>
    </row>
    <row r="51" spans="2:22" x14ac:dyDescent="0.25">
      <c r="B51" s="98">
        <f>'CL &amp; Data'!B57/1000000000</f>
        <v>4.8075999999999999</v>
      </c>
      <c r="C51" s="8"/>
      <c r="D51" s="87">
        <v>-7.3906403000000003</v>
      </c>
      <c r="E51" s="13">
        <f t="shared" si="0"/>
        <v>-1.1378751000000005</v>
      </c>
      <c r="F51" s="87">
        <v>-8.6065865000000006</v>
      </c>
      <c r="G51" s="8"/>
      <c r="H51" s="95" t="e">
        <f>'CL &amp; Data'!#REF!</f>
        <v>#REF!</v>
      </c>
      <c r="I51" s="13" t="e">
        <f t="shared" si="1"/>
        <v>#REF!</v>
      </c>
      <c r="J51" s="95" t="e">
        <f>'CL &amp; Data'!#REF!</f>
        <v>#REF!</v>
      </c>
      <c r="L51" s="6">
        <f>'CL &amp; Data'!L263/1000000000</f>
        <v>0</v>
      </c>
      <c r="M51" s="8"/>
      <c r="N51" s="95">
        <f>'CL &amp; Data'!M263</f>
        <v>0</v>
      </c>
      <c r="O51" s="13">
        <f t="shared" si="2"/>
        <v>0</v>
      </c>
      <c r="P51" s="6">
        <f>'CL &amp; Data'!N263</f>
        <v>0</v>
      </c>
      <c r="Q51" s="8"/>
      <c r="R51" s="95">
        <f>'CL &amp; Data'!M680</f>
        <v>0</v>
      </c>
      <c r="S51" s="13">
        <f t="shared" si="3"/>
        <v>0</v>
      </c>
      <c r="T51" s="95">
        <f>'CL &amp; Data'!N680</f>
        <v>0</v>
      </c>
      <c r="U51" s="8"/>
      <c r="V51" s="95" t="e">
        <f>'CL &amp; Data'!#REF!/1000000000</f>
        <v>#REF!</v>
      </c>
    </row>
    <row r="52" spans="2:22" x14ac:dyDescent="0.25">
      <c r="B52" s="98">
        <f>'CL &amp; Data'!B58/1000000000</f>
        <v>4.9075499999999996</v>
      </c>
      <c r="C52" s="8"/>
      <c r="D52" s="87">
        <v>-7.4289187999999999</v>
      </c>
      <c r="E52" s="13">
        <f t="shared" si="0"/>
        <v>-1.1761536000000001</v>
      </c>
      <c r="F52" s="87">
        <v>-8.5464257999999997</v>
      </c>
      <c r="G52" s="8"/>
      <c r="H52" s="95" t="e">
        <f>'CL &amp; Data'!#REF!</f>
        <v>#REF!</v>
      </c>
      <c r="I52" s="13" t="e">
        <f t="shared" si="1"/>
        <v>#REF!</v>
      </c>
      <c r="J52" s="95" t="e">
        <f>'CL &amp; Data'!#REF!</f>
        <v>#REF!</v>
      </c>
      <c r="L52" s="6">
        <f>'CL &amp; Data'!L264/1000000000</f>
        <v>0</v>
      </c>
      <c r="M52" s="8"/>
      <c r="N52" s="95">
        <f>'CL &amp; Data'!M264</f>
        <v>0</v>
      </c>
      <c r="O52" s="13">
        <f t="shared" si="2"/>
        <v>0</v>
      </c>
      <c r="P52" s="6">
        <f>'CL &amp; Data'!N264</f>
        <v>0</v>
      </c>
      <c r="Q52" s="8"/>
      <c r="R52" s="95">
        <f>'CL &amp; Data'!M681</f>
        <v>0</v>
      </c>
      <c r="S52" s="13">
        <f t="shared" si="3"/>
        <v>0</v>
      </c>
      <c r="T52" s="95">
        <f>'CL &amp; Data'!N681</f>
        <v>0</v>
      </c>
      <c r="U52" s="8"/>
      <c r="V52" s="95" t="e">
        <f>'CL &amp; Data'!#REF!/1000000000</f>
        <v>#REF!</v>
      </c>
    </row>
    <row r="53" spans="2:22" x14ac:dyDescent="0.25">
      <c r="B53" s="98">
        <f>'CL &amp; Data'!B59/1000000000</f>
        <v>5.0075000000000003</v>
      </c>
      <c r="C53" s="8"/>
      <c r="D53" s="87">
        <v>-7.4224357999999997</v>
      </c>
      <c r="E53" s="13">
        <f t="shared" si="0"/>
        <v>-1.1696705999999999</v>
      </c>
      <c r="F53" s="87">
        <v>-8.6624660000000002</v>
      </c>
      <c r="G53" s="8"/>
      <c r="H53" s="95" t="e">
        <f>'CL &amp; Data'!#REF!</f>
        <v>#REF!</v>
      </c>
      <c r="I53" s="13" t="e">
        <f t="shared" si="1"/>
        <v>#REF!</v>
      </c>
      <c r="J53" s="95" t="e">
        <f>'CL &amp; Data'!#REF!</f>
        <v>#REF!</v>
      </c>
      <c r="L53" s="6">
        <f>'CL &amp; Data'!L265/1000000000</f>
        <v>0</v>
      </c>
      <c r="M53" s="8"/>
      <c r="N53" s="95">
        <f>'CL &amp; Data'!M265</f>
        <v>0</v>
      </c>
      <c r="O53" s="13">
        <f t="shared" si="2"/>
        <v>0</v>
      </c>
      <c r="P53" s="6">
        <f>'CL &amp; Data'!N265</f>
        <v>0</v>
      </c>
      <c r="Q53" s="8"/>
      <c r="R53" s="95">
        <f>'CL &amp; Data'!M682</f>
        <v>0</v>
      </c>
      <c r="S53" s="13">
        <f t="shared" si="3"/>
        <v>0</v>
      </c>
      <c r="T53" s="95">
        <f>'CL &amp; Data'!N682</f>
        <v>0</v>
      </c>
      <c r="U53" s="8"/>
      <c r="V53" s="95" t="e">
        <f>'CL &amp; Data'!#REF!/1000000000</f>
        <v>#REF!</v>
      </c>
    </row>
    <row r="54" spans="2:22" x14ac:dyDescent="0.25">
      <c r="B54" s="98">
        <f>'CL &amp; Data'!B60/1000000000</f>
        <v>5.10745</v>
      </c>
      <c r="D54" s="87">
        <v>-7.4516869000000003</v>
      </c>
      <c r="E54" s="13">
        <f t="shared" si="0"/>
        <v>-1.1989217000000005</v>
      </c>
      <c r="F54" s="87">
        <v>-8.8192862999999999</v>
      </c>
      <c r="H54" s="95" t="e">
        <f>'CL &amp; Data'!#REF!</f>
        <v>#REF!</v>
      </c>
      <c r="I54" s="13" t="e">
        <f t="shared" si="1"/>
        <v>#REF!</v>
      </c>
      <c r="J54" s="95" t="e">
        <f>'CL &amp; Data'!#REF!</f>
        <v>#REF!</v>
      </c>
      <c r="L54" s="6">
        <f>'CL &amp; Data'!L266/1000000000</f>
        <v>0</v>
      </c>
      <c r="N54" s="95">
        <f>'CL &amp; Data'!M266</f>
        <v>0</v>
      </c>
      <c r="O54" s="13">
        <f t="shared" si="2"/>
        <v>0</v>
      </c>
      <c r="P54" s="6">
        <f>'CL &amp; Data'!N266</f>
        <v>0</v>
      </c>
      <c r="R54" s="95">
        <f>'CL &amp; Data'!M683</f>
        <v>0</v>
      </c>
      <c r="S54" s="13">
        <f t="shared" si="3"/>
        <v>0</v>
      </c>
      <c r="T54" s="95">
        <f>'CL &amp; Data'!N683</f>
        <v>0</v>
      </c>
      <c r="V54" s="95" t="e">
        <f>'CL &amp; Data'!#REF!/1000000000</f>
        <v>#REF!</v>
      </c>
    </row>
    <row r="55" spans="2:22" x14ac:dyDescent="0.25">
      <c r="B55" s="98">
        <f>'CL &amp; Data'!B61/1000000000</f>
        <v>5.2073999999999998</v>
      </c>
      <c r="D55" s="87">
        <v>-7.4818376999999998</v>
      </c>
      <c r="E55" s="13">
        <f t="shared" si="0"/>
        <v>-1.2290725</v>
      </c>
      <c r="F55" s="87">
        <v>-8.8701191000000001</v>
      </c>
      <c r="H55" s="95" t="e">
        <f>'CL &amp; Data'!#REF!</f>
        <v>#REF!</v>
      </c>
      <c r="I55" s="13" t="e">
        <f t="shared" si="1"/>
        <v>#REF!</v>
      </c>
      <c r="J55" s="95" t="e">
        <f>'CL &amp; Data'!#REF!</f>
        <v>#REF!</v>
      </c>
      <c r="L55" s="6">
        <f>'CL &amp; Data'!L267/1000000000</f>
        <v>0</v>
      </c>
      <c r="N55" s="95">
        <f>'CL &amp; Data'!M267</f>
        <v>0</v>
      </c>
      <c r="O55" s="13">
        <f t="shared" si="2"/>
        <v>0</v>
      </c>
      <c r="P55" s="6">
        <f>'CL &amp; Data'!N267</f>
        <v>0</v>
      </c>
      <c r="R55" s="95">
        <f>'CL &amp; Data'!M684</f>
        <v>0</v>
      </c>
      <c r="S55" s="13">
        <f t="shared" si="3"/>
        <v>0</v>
      </c>
      <c r="T55" s="95">
        <f>'CL &amp; Data'!N684</f>
        <v>0</v>
      </c>
      <c r="V55" s="95" t="e">
        <f>'CL &amp; Data'!#REF!/1000000000</f>
        <v>#REF!</v>
      </c>
    </row>
    <row r="56" spans="2:22" x14ac:dyDescent="0.25">
      <c r="B56" s="98">
        <f>'CL &amp; Data'!B62/1000000000</f>
        <v>5.3073499999999996</v>
      </c>
      <c r="D56" s="87">
        <v>-7.5045285000000002</v>
      </c>
      <c r="E56" s="13">
        <f t="shared" si="0"/>
        <v>-1.2517633000000004</v>
      </c>
      <c r="F56" s="87">
        <v>-8.8924102999999999</v>
      </c>
      <c r="H56" s="95" t="e">
        <f>'CL &amp; Data'!#REF!</f>
        <v>#REF!</v>
      </c>
      <c r="I56" s="13" t="e">
        <f t="shared" si="1"/>
        <v>#REF!</v>
      </c>
      <c r="J56" s="95" t="e">
        <f>'CL &amp; Data'!#REF!</f>
        <v>#REF!</v>
      </c>
      <c r="L56" s="6">
        <f>'CL &amp; Data'!L268/1000000000</f>
        <v>0</v>
      </c>
      <c r="N56" s="95">
        <f>'CL &amp; Data'!M268</f>
        <v>0</v>
      </c>
      <c r="O56" s="13">
        <f t="shared" si="2"/>
        <v>0</v>
      </c>
      <c r="P56" s="6">
        <f>'CL &amp; Data'!N268</f>
        <v>0</v>
      </c>
      <c r="R56" s="95">
        <f>'CL &amp; Data'!M685</f>
        <v>0</v>
      </c>
      <c r="S56" s="13">
        <f t="shared" si="3"/>
        <v>0</v>
      </c>
      <c r="T56" s="95">
        <f>'CL &amp; Data'!N685</f>
        <v>0</v>
      </c>
      <c r="V56" s="95" t="e">
        <f>'CL &amp; Data'!#REF!/1000000000</f>
        <v>#REF!</v>
      </c>
    </row>
    <row r="57" spans="2:22" x14ac:dyDescent="0.25">
      <c r="B57" s="98">
        <f>'CL &amp; Data'!B63/1000000000</f>
        <v>5.4073000000000002</v>
      </c>
      <c r="D57" s="87">
        <v>-7.5059376000000002</v>
      </c>
      <c r="E57" s="13">
        <f t="shared" si="0"/>
        <v>-1.2531724000000004</v>
      </c>
      <c r="F57" s="87">
        <v>-9.1227674000000007</v>
      </c>
      <c r="H57" s="95" t="e">
        <f>'CL &amp; Data'!#REF!</f>
        <v>#REF!</v>
      </c>
      <c r="I57" s="13" t="e">
        <f t="shared" si="1"/>
        <v>#REF!</v>
      </c>
      <c r="J57" s="95" t="e">
        <f>'CL &amp; Data'!#REF!</f>
        <v>#REF!</v>
      </c>
      <c r="L57" s="6">
        <f>'CL &amp; Data'!L269/1000000000</f>
        <v>0</v>
      </c>
      <c r="N57" s="95">
        <f>'CL &amp; Data'!M269</f>
        <v>0</v>
      </c>
      <c r="O57" s="13">
        <f t="shared" si="2"/>
        <v>0</v>
      </c>
      <c r="P57" s="6">
        <f>'CL &amp; Data'!N269</f>
        <v>0</v>
      </c>
      <c r="R57" s="95">
        <f>'CL &amp; Data'!M686</f>
        <v>0</v>
      </c>
      <c r="S57" s="13">
        <f t="shared" si="3"/>
        <v>0</v>
      </c>
      <c r="T57" s="95">
        <f>'CL &amp; Data'!N686</f>
        <v>0</v>
      </c>
      <c r="V57" s="95" t="e">
        <f>'CL &amp; Data'!#REF!/1000000000</f>
        <v>#REF!</v>
      </c>
    </row>
    <row r="58" spans="2:22" x14ac:dyDescent="0.25">
      <c r="B58" s="98">
        <f>'CL &amp; Data'!B64/1000000000</f>
        <v>5.50725</v>
      </c>
      <c r="D58" s="87">
        <v>-7.5193911</v>
      </c>
      <c r="E58" s="13">
        <f t="shared" si="0"/>
        <v>-1.2666259000000002</v>
      </c>
      <c r="F58" s="87">
        <v>-9.1740913000000006</v>
      </c>
      <c r="H58" s="95" t="e">
        <f>'CL &amp; Data'!#REF!</f>
        <v>#REF!</v>
      </c>
      <c r="I58" s="13" t="e">
        <f t="shared" si="1"/>
        <v>#REF!</v>
      </c>
      <c r="J58" s="95" t="e">
        <f>'CL &amp; Data'!#REF!</f>
        <v>#REF!</v>
      </c>
      <c r="L58" s="6">
        <f>'CL &amp; Data'!L270/1000000000</f>
        <v>0</v>
      </c>
      <c r="N58" s="95">
        <f>'CL &amp; Data'!M270</f>
        <v>0</v>
      </c>
      <c r="O58" s="13">
        <f t="shared" si="2"/>
        <v>0</v>
      </c>
      <c r="P58" s="6">
        <f>'CL &amp; Data'!N270</f>
        <v>0</v>
      </c>
      <c r="R58" s="95">
        <f>'CL &amp; Data'!M687</f>
        <v>0</v>
      </c>
      <c r="S58" s="13">
        <f t="shared" si="3"/>
        <v>0</v>
      </c>
      <c r="T58" s="95">
        <f>'CL &amp; Data'!N687</f>
        <v>0</v>
      </c>
      <c r="V58" s="95" t="e">
        <f>'CL &amp; Data'!#REF!/1000000000</f>
        <v>#REF!</v>
      </c>
    </row>
    <row r="59" spans="2:22" x14ac:dyDescent="0.25">
      <c r="B59" s="98">
        <f>'CL &amp; Data'!B65/1000000000</f>
        <v>5.6071999999999997</v>
      </c>
      <c r="D59" s="87">
        <v>-7.5331115999999998</v>
      </c>
      <c r="E59" s="13">
        <f t="shared" si="0"/>
        <v>-1.2803464</v>
      </c>
      <c r="F59" s="87">
        <v>-9.2581004999999994</v>
      </c>
      <c r="H59" s="95" t="e">
        <f>'CL &amp; Data'!#REF!</f>
        <v>#REF!</v>
      </c>
      <c r="I59" s="13" t="e">
        <f t="shared" si="1"/>
        <v>#REF!</v>
      </c>
      <c r="J59" s="95" t="e">
        <f>'CL &amp; Data'!#REF!</f>
        <v>#REF!</v>
      </c>
      <c r="L59" s="6">
        <f>'CL &amp; Data'!L271/1000000000</f>
        <v>0</v>
      </c>
      <c r="N59" s="95">
        <f>'CL &amp; Data'!M271</f>
        <v>0</v>
      </c>
      <c r="O59" s="13">
        <f t="shared" si="2"/>
        <v>0</v>
      </c>
      <c r="P59" s="6">
        <f>'CL &amp; Data'!N271</f>
        <v>0</v>
      </c>
      <c r="R59" s="95">
        <f>'CL &amp; Data'!M688</f>
        <v>0</v>
      </c>
      <c r="S59" s="13">
        <f t="shared" si="3"/>
        <v>0</v>
      </c>
      <c r="T59" s="95">
        <f>'CL &amp; Data'!N688</f>
        <v>0</v>
      </c>
      <c r="V59" s="95" t="e">
        <f>'CL &amp; Data'!#REF!/1000000000</f>
        <v>#REF!</v>
      </c>
    </row>
    <row r="60" spans="2:22" x14ac:dyDescent="0.25">
      <c r="B60" s="98">
        <f>'CL &amp; Data'!B66/1000000000</f>
        <v>5.7071500000000004</v>
      </c>
      <c r="D60" s="87">
        <v>-7.4980368999999998</v>
      </c>
      <c r="E60" s="13">
        <f t="shared" si="0"/>
        <v>-1.2452717</v>
      </c>
      <c r="F60" s="87">
        <v>-9.3577709000000002</v>
      </c>
      <c r="H60" s="95" t="e">
        <f>'CL &amp; Data'!#REF!</f>
        <v>#REF!</v>
      </c>
      <c r="I60" s="13" t="e">
        <f t="shared" si="1"/>
        <v>#REF!</v>
      </c>
      <c r="J60" s="95" t="e">
        <f>'CL &amp; Data'!#REF!</f>
        <v>#REF!</v>
      </c>
      <c r="L60" s="6">
        <f>'CL &amp; Data'!L272/1000000000</f>
        <v>0</v>
      </c>
      <c r="N60" s="95">
        <f>'CL &amp; Data'!M272</f>
        <v>0</v>
      </c>
      <c r="O60" s="13">
        <f t="shared" si="2"/>
        <v>0</v>
      </c>
      <c r="P60" s="6">
        <f>'CL &amp; Data'!N272</f>
        <v>0</v>
      </c>
      <c r="R60" s="95">
        <f>'CL &amp; Data'!M689</f>
        <v>0</v>
      </c>
      <c r="S60" s="13">
        <f t="shared" si="3"/>
        <v>0</v>
      </c>
      <c r="T60" s="95">
        <f>'CL &amp; Data'!N689</f>
        <v>0</v>
      </c>
      <c r="V60" s="95" t="e">
        <f>'CL &amp; Data'!#REF!/1000000000</f>
        <v>#REF!</v>
      </c>
    </row>
    <row r="61" spans="2:22" x14ac:dyDescent="0.25">
      <c r="B61" s="98">
        <f>'CL &amp; Data'!B67/1000000000</f>
        <v>5.8071000000000002</v>
      </c>
      <c r="D61" s="87">
        <v>-7.4655494999999998</v>
      </c>
      <c r="E61" s="13">
        <f t="shared" si="0"/>
        <v>-1.2127843</v>
      </c>
      <c r="F61" s="87">
        <v>-9.3351211999999997</v>
      </c>
      <c r="H61" s="95" t="e">
        <f>'CL &amp; Data'!#REF!</f>
        <v>#REF!</v>
      </c>
      <c r="I61" s="13" t="e">
        <f t="shared" si="1"/>
        <v>#REF!</v>
      </c>
      <c r="J61" s="95" t="e">
        <f>'CL &amp; Data'!#REF!</f>
        <v>#REF!</v>
      </c>
      <c r="L61" s="6">
        <f>'CL &amp; Data'!L273/1000000000</f>
        <v>0</v>
      </c>
      <c r="N61" s="95">
        <f>'CL &amp; Data'!M273</f>
        <v>0</v>
      </c>
      <c r="O61" s="13">
        <f t="shared" si="2"/>
        <v>0</v>
      </c>
      <c r="P61" s="6">
        <f>'CL &amp; Data'!N273</f>
        <v>0</v>
      </c>
      <c r="R61" s="95">
        <f>'CL &amp; Data'!M690</f>
        <v>0</v>
      </c>
      <c r="S61" s="13">
        <f t="shared" si="3"/>
        <v>0</v>
      </c>
      <c r="T61" s="95">
        <f>'CL &amp; Data'!N690</f>
        <v>0</v>
      </c>
      <c r="V61" s="95" t="e">
        <f>'CL &amp; Data'!#REF!/1000000000</f>
        <v>#REF!</v>
      </c>
    </row>
    <row r="62" spans="2:22" x14ac:dyDescent="0.25">
      <c r="B62" s="98">
        <f>'CL &amp; Data'!B68/1000000000</f>
        <v>5.9070499999999999</v>
      </c>
      <c r="D62" s="87">
        <v>-7.4383220999999997</v>
      </c>
      <c r="E62" s="13">
        <f t="shared" si="0"/>
        <v>-1.1855568999999999</v>
      </c>
      <c r="F62" s="87">
        <v>-9.4136027999999996</v>
      </c>
      <c r="H62" s="95" t="e">
        <f>'CL &amp; Data'!#REF!</f>
        <v>#REF!</v>
      </c>
      <c r="I62" s="13" t="e">
        <f t="shared" si="1"/>
        <v>#REF!</v>
      </c>
      <c r="J62" s="95" t="e">
        <f>'CL &amp; Data'!#REF!</f>
        <v>#REF!</v>
      </c>
      <c r="L62" s="6">
        <f>'CL &amp; Data'!L274/1000000000</f>
        <v>0</v>
      </c>
      <c r="N62" s="95">
        <f>'CL &amp; Data'!M274</f>
        <v>0</v>
      </c>
      <c r="O62" s="13">
        <f t="shared" si="2"/>
        <v>0</v>
      </c>
      <c r="P62" s="6">
        <f>'CL &amp; Data'!N274</f>
        <v>0</v>
      </c>
      <c r="R62" s="95">
        <f>'CL &amp; Data'!M691</f>
        <v>0</v>
      </c>
      <c r="S62" s="13">
        <f t="shared" si="3"/>
        <v>0</v>
      </c>
      <c r="T62" s="95">
        <f>'CL &amp; Data'!N691</f>
        <v>0</v>
      </c>
      <c r="V62" s="95" t="e">
        <f>'CL &amp; Data'!#REF!/1000000000</f>
        <v>#REF!</v>
      </c>
    </row>
    <row r="63" spans="2:22" x14ac:dyDescent="0.25">
      <c r="B63" s="98">
        <f>'CL &amp; Data'!B69/1000000000</f>
        <v>6.0069999999999997</v>
      </c>
      <c r="D63" s="87">
        <v>-7.4112983000000003</v>
      </c>
      <c r="E63" s="13">
        <f t="shared" si="0"/>
        <v>-1.1585331000000005</v>
      </c>
      <c r="F63" s="87">
        <v>-9.4908733000000005</v>
      </c>
      <c r="H63" s="95" t="e">
        <f>'CL &amp; Data'!#REF!</f>
        <v>#REF!</v>
      </c>
      <c r="I63" s="13" t="e">
        <f t="shared" si="1"/>
        <v>#REF!</v>
      </c>
      <c r="J63" s="95" t="e">
        <f>'CL &amp; Data'!#REF!</f>
        <v>#REF!</v>
      </c>
      <c r="L63" s="6">
        <f>'CL &amp; Data'!L275/1000000000</f>
        <v>0</v>
      </c>
      <c r="N63" s="95">
        <f>'CL &amp; Data'!M275</f>
        <v>0</v>
      </c>
      <c r="O63" s="13">
        <f t="shared" si="2"/>
        <v>0</v>
      </c>
      <c r="P63" s="6">
        <f>'CL &amp; Data'!N275</f>
        <v>0</v>
      </c>
      <c r="R63" s="95">
        <f>'CL &amp; Data'!M692</f>
        <v>0</v>
      </c>
      <c r="S63" s="13">
        <f t="shared" si="3"/>
        <v>0</v>
      </c>
      <c r="T63" s="95">
        <f>'CL &amp; Data'!N692</f>
        <v>0</v>
      </c>
      <c r="V63" s="95" t="e">
        <f>'CL &amp; Data'!#REF!/1000000000</f>
        <v>#REF!</v>
      </c>
    </row>
    <row r="64" spans="2:22" x14ac:dyDescent="0.25">
      <c r="B64" s="98">
        <f>'CL &amp; Data'!B70/1000000000</f>
        <v>6.1069500000000003</v>
      </c>
      <c r="D64" s="87">
        <v>-7.3976030000000002</v>
      </c>
      <c r="E64" s="13">
        <f t="shared" si="0"/>
        <v>-1.1448378000000003</v>
      </c>
      <c r="F64" s="87">
        <v>-9.7092276000000002</v>
      </c>
      <c r="H64" s="95" t="e">
        <f>'CL &amp; Data'!#REF!</f>
        <v>#REF!</v>
      </c>
      <c r="I64" s="13" t="e">
        <f t="shared" si="1"/>
        <v>#REF!</v>
      </c>
      <c r="J64" s="95" t="e">
        <f>'CL &amp; Data'!#REF!</f>
        <v>#REF!</v>
      </c>
      <c r="L64" s="6">
        <f>'CL &amp; Data'!L276/1000000000</f>
        <v>0</v>
      </c>
      <c r="N64" s="95">
        <f>'CL &amp; Data'!M276</f>
        <v>0</v>
      </c>
      <c r="O64" s="13">
        <f t="shared" si="2"/>
        <v>0</v>
      </c>
      <c r="P64" s="6">
        <f>'CL &amp; Data'!N276</f>
        <v>0</v>
      </c>
      <c r="R64" s="95">
        <f>'CL &amp; Data'!M693</f>
        <v>0</v>
      </c>
      <c r="S64" s="13">
        <f t="shared" si="3"/>
        <v>0</v>
      </c>
      <c r="T64" s="95">
        <f>'CL &amp; Data'!N693</f>
        <v>0</v>
      </c>
      <c r="V64" s="95" t="e">
        <f>'CL &amp; Data'!#REF!/1000000000</f>
        <v>#REF!</v>
      </c>
    </row>
    <row r="65" spans="2:22" x14ac:dyDescent="0.25">
      <c r="B65" s="98">
        <f>'CL &amp; Data'!B71/1000000000</f>
        <v>6.2069000000000001</v>
      </c>
      <c r="D65" s="87">
        <v>-7.4001922999999996</v>
      </c>
      <c r="E65" s="13">
        <f t="shared" si="0"/>
        <v>-1.1474270999999998</v>
      </c>
      <c r="F65" s="87">
        <v>-9.8642930999999994</v>
      </c>
      <c r="H65" s="95" t="e">
        <f>'CL &amp; Data'!#REF!</f>
        <v>#REF!</v>
      </c>
      <c r="I65" s="13" t="e">
        <f t="shared" si="1"/>
        <v>#REF!</v>
      </c>
      <c r="J65" s="95" t="e">
        <f>'CL &amp; Data'!#REF!</f>
        <v>#REF!</v>
      </c>
      <c r="L65" s="6">
        <f>'CL &amp; Data'!L277/1000000000</f>
        <v>0</v>
      </c>
      <c r="N65" s="95">
        <f>'CL &amp; Data'!M277</f>
        <v>0</v>
      </c>
      <c r="O65" s="13">
        <f t="shared" si="2"/>
        <v>0</v>
      </c>
      <c r="P65" s="6">
        <f>'CL &amp; Data'!N277</f>
        <v>0</v>
      </c>
      <c r="R65" s="95">
        <f>'CL &amp; Data'!M694</f>
        <v>0</v>
      </c>
      <c r="S65" s="13">
        <f t="shared" si="3"/>
        <v>0</v>
      </c>
      <c r="T65" s="95">
        <f>'CL &amp; Data'!N694</f>
        <v>0</v>
      </c>
      <c r="V65" s="95" t="e">
        <f>'CL &amp; Data'!#REF!/1000000000</f>
        <v>#REF!</v>
      </c>
    </row>
    <row r="66" spans="2:22" x14ac:dyDescent="0.25">
      <c r="B66" s="98">
        <f>'CL &amp; Data'!B72/1000000000</f>
        <v>6.3068499999999998</v>
      </c>
      <c r="D66" s="87">
        <v>-7.4393605999999997</v>
      </c>
      <c r="E66" s="13">
        <f t="shared" si="0"/>
        <v>-1.1865953999999999</v>
      </c>
      <c r="F66" s="87">
        <v>-9.8934536000000008</v>
      </c>
      <c r="H66" s="95" t="e">
        <f>'CL &amp; Data'!#REF!</f>
        <v>#REF!</v>
      </c>
      <c r="I66" s="13" t="e">
        <f t="shared" si="1"/>
        <v>#REF!</v>
      </c>
      <c r="J66" s="95" t="e">
        <f>'CL &amp; Data'!#REF!</f>
        <v>#REF!</v>
      </c>
      <c r="L66" s="6">
        <f>'CL &amp; Data'!L278/1000000000</f>
        <v>0</v>
      </c>
      <c r="N66" s="95">
        <f>'CL &amp; Data'!M278</f>
        <v>0</v>
      </c>
      <c r="O66" s="13">
        <f t="shared" si="2"/>
        <v>0</v>
      </c>
      <c r="P66" s="6">
        <f>'CL &amp; Data'!N278</f>
        <v>0</v>
      </c>
      <c r="R66" s="95">
        <f>'CL &amp; Data'!M695</f>
        <v>0</v>
      </c>
      <c r="S66" s="13">
        <f t="shared" si="3"/>
        <v>0</v>
      </c>
      <c r="T66" s="95">
        <f>'CL &amp; Data'!N695</f>
        <v>0</v>
      </c>
      <c r="V66" s="95" t="e">
        <f>'CL &amp; Data'!#REF!/1000000000</f>
        <v>#REF!</v>
      </c>
    </row>
    <row r="67" spans="2:22" x14ac:dyDescent="0.25">
      <c r="B67" s="98">
        <f>'CL &amp; Data'!B73/1000000000</f>
        <v>6.4067999999999996</v>
      </c>
      <c r="D67" s="87">
        <v>-7.4314432000000004</v>
      </c>
      <c r="E67" s="13">
        <f t="shared" si="0"/>
        <v>-1.1786780000000006</v>
      </c>
      <c r="F67" s="87">
        <v>-9.9888925999999998</v>
      </c>
      <c r="H67" s="95" t="e">
        <f>'CL &amp; Data'!#REF!</f>
        <v>#REF!</v>
      </c>
      <c r="I67" s="13" t="e">
        <f t="shared" si="1"/>
        <v>#REF!</v>
      </c>
      <c r="J67" s="95" t="e">
        <f>'CL &amp; Data'!#REF!</f>
        <v>#REF!</v>
      </c>
      <c r="L67" s="6">
        <f>'CL &amp; Data'!L279/1000000000</f>
        <v>0</v>
      </c>
      <c r="N67" s="95">
        <f>'CL &amp; Data'!M279</f>
        <v>0</v>
      </c>
      <c r="O67" s="13">
        <f t="shared" si="2"/>
        <v>0</v>
      </c>
      <c r="P67" s="6">
        <f>'CL &amp; Data'!N279</f>
        <v>0</v>
      </c>
      <c r="R67" s="95">
        <f>'CL &amp; Data'!M696</f>
        <v>0</v>
      </c>
      <c r="S67" s="13">
        <f t="shared" si="3"/>
        <v>0</v>
      </c>
      <c r="T67" s="95">
        <f>'CL &amp; Data'!N696</f>
        <v>0</v>
      </c>
      <c r="V67" s="95" t="e">
        <f>'CL &amp; Data'!#REF!/1000000000</f>
        <v>#REF!</v>
      </c>
    </row>
    <row r="68" spans="2:22" x14ac:dyDescent="0.25">
      <c r="B68" s="98">
        <f>'CL &amp; Data'!B74/1000000000</f>
        <v>6.5067500000000003</v>
      </c>
      <c r="D68" s="87">
        <v>-7.4321856000000004</v>
      </c>
      <c r="E68" s="13">
        <f t="shared" ref="E68:E131" si="4">D68-$D$4</f>
        <v>-1.1794204000000006</v>
      </c>
      <c r="F68" s="87">
        <v>-9.9231271999999997</v>
      </c>
      <c r="H68" s="95" t="e">
        <f>'CL &amp; Data'!#REF!</f>
        <v>#REF!</v>
      </c>
      <c r="I68" s="13" t="e">
        <f t="shared" ref="I68:I131" si="5">H68-$H$20</f>
        <v>#REF!</v>
      </c>
      <c r="J68" s="95" t="e">
        <f>'CL &amp; Data'!#REF!</f>
        <v>#REF!</v>
      </c>
      <c r="L68" s="6">
        <f>'CL &amp; Data'!L280/1000000000</f>
        <v>0</v>
      </c>
      <c r="N68" s="95">
        <f>'CL &amp; Data'!M280</f>
        <v>0</v>
      </c>
      <c r="O68" s="13">
        <f t="shared" ref="O68:O131" si="6">N68-$N$4</f>
        <v>0</v>
      </c>
      <c r="P68" s="6">
        <f>'CL &amp; Data'!N280</f>
        <v>0</v>
      </c>
      <c r="R68" s="95">
        <f>'CL &amp; Data'!M697</f>
        <v>0</v>
      </c>
      <c r="S68" s="13">
        <f t="shared" ref="S68:S131" si="7">R68-$R$11</f>
        <v>0</v>
      </c>
      <c r="T68" s="95">
        <f>'CL &amp; Data'!N697</f>
        <v>0</v>
      </c>
      <c r="V68" s="95" t="e">
        <f>'CL &amp; Data'!#REF!/1000000000</f>
        <v>#REF!</v>
      </c>
    </row>
    <row r="69" spans="2:22" x14ac:dyDescent="0.25">
      <c r="B69" s="98">
        <f>'CL &amp; Data'!B75/1000000000</f>
        <v>6.6067</v>
      </c>
      <c r="D69" s="87">
        <v>-7.4258012999999998</v>
      </c>
      <c r="E69" s="13">
        <f t="shared" si="4"/>
        <v>-1.1730361</v>
      </c>
      <c r="F69" s="87">
        <v>-9.9867363000000005</v>
      </c>
      <c r="H69" s="95" t="e">
        <f>'CL &amp; Data'!#REF!</f>
        <v>#REF!</v>
      </c>
      <c r="I69" s="13" t="e">
        <f t="shared" si="5"/>
        <v>#REF!</v>
      </c>
      <c r="J69" s="95" t="e">
        <f>'CL &amp; Data'!#REF!</f>
        <v>#REF!</v>
      </c>
      <c r="L69" s="6">
        <f>'CL &amp; Data'!L281/1000000000</f>
        <v>0</v>
      </c>
      <c r="N69" s="95">
        <f>'CL &amp; Data'!M281</f>
        <v>0</v>
      </c>
      <c r="O69" s="13">
        <f t="shared" si="6"/>
        <v>0</v>
      </c>
      <c r="P69" s="6">
        <f>'CL &amp; Data'!N281</f>
        <v>0</v>
      </c>
      <c r="R69" s="95">
        <f>'CL &amp; Data'!M698</f>
        <v>0</v>
      </c>
      <c r="S69" s="13">
        <f t="shared" si="7"/>
        <v>0</v>
      </c>
      <c r="T69" s="95">
        <f>'CL &amp; Data'!N698</f>
        <v>0</v>
      </c>
      <c r="V69" s="95" t="e">
        <f>'CL &amp; Data'!#REF!/1000000000</f>
        <v>#REF!</v>
      </c>
    </row>
    <row r="70" spans="2:22" x14ac:dyDescent="0.25">
      <c r="B70" s="98">
        <f>'CL &amp; Data'!B76/1000000000</f>
        <v>6.7066499999999998</v>
      </c>
      <c r="D70" s="87">
        <v>-7.4141221000000002</v>
      </c>
      <c r="E70" s="13">
        <f t="shared" si="4"/>
        <v>-1.1613569000000004</v>
      </c>
      <c r="F70" s="87">
        <v>-9.7845086999999999</v>
      </c>
      <c r="H70" s="95" t="e">
        <f>'CL &amp; Data'!#REF!</f>
        <v>#REF!</v>
      </c>
      <c r="I70" s="13" t="e">
        <f t="shared" si="5"/>
        <v>#REF!</v>
      </c>
      <c r="J70" s="95" t="e">
        <f>'CL &amp; Data'!#REF!</f>
        <v>#REF!</v>
      </c>
      <c r="L70" s="6">
        <f>'CL &amp; Data'!L282/1000000000</f>
        <v>0</v>
      </c>
      <c r="N70" s="95">
        <f>'CL &amp; Data'!M282</f>
        <v>0</v>
      </c>
      <c r="O70" s="13">
        <f t="shared" si="6"/>
        <v>0</v>
      </c>
      <c r="P70" s="6">
        <f>'CL &amp; Data'!N282</f>
        <v>0</v>
      </c>
      <c r="R70" s="95">
        <f>'CL &amp; Data'!M699</f>
        <v>0</v>
      </c>
      <c r="S70" s="13">
        <f t="shared" si="7"/>
        <v>0</v>
      </c>
      <c r="T70" s="95">
        <f>'CL &amp; Data'!N699</f>
        <v>0</v>
      </c>
      <c r="V70" s="95" t="e">
        <f>'CL &amp; Data'!#REF!/1000000000</f>
        <v>#REF!</v>
      </c>
    </row>
    <row r="71" spans="2:22" x14ac:dyDescent="0.25">
      <c r="B71" s="98">
        <f>'CL &amp; Data'!B77/1000000000</f>
        <v>6.8066000000000004</v>
      </c>
      <c r="D71" s="87">
        <v>-7.4434890999999999</v>
      </c>
      <c r="E71" s="13">
        <f t="shared" si="4"/>
        <v>-1.1907239000000001</v>
      </c>
      <c r="F71" s="87">
        <v>-9.7194175999999999</v>
      </c>
      <c r="H71" s="95" t="e">
        <f>'CL &amp; Data'!#REF!</f>
        <v>#REF!</v>
      </c>
      <c r="I71" s="13" t="e">
        <f t="shared" si="5"/>
        <v>#REF!</v>
      </c>
      <c r="J71" s="95" t="e">
        <f>'CL &amp; Data'!#REF!</f>
        <v>#REF!</v>
      </c>
      <c r="L71" s="6">
        <f>'CL &amp; Data'!L283/1000000000</f>
        <v>0</v>
      </c>
      <c r="N71" s="95">
        <f>'CL &amp; Data'!M283</f>
        <v>0</v>
      </c>
      <c r="O71" s="13">
        <f t="shared" si="6"/>
        <v>0</v>
      </c>
      <c r="P71" s="6">
        <f>'CL &amp; Data'!N283</f>
        <v>0</v>
      </c>
      <c r="R71" s="95">
        <f>'CL &amp; Data'!M700</f>
        <v>0</v>
      </c>
      <c r="S71" s="13">
        <f t="shared" si="7"/>
        <v>0</v>
      </c>
      <c r="T71" s="95">
        <f>'CL &amp; Data'!N700</f>
        <v>0</v>
      </c>
      <c r="V71" s="95" t="e">
        <f>'CL &amp; Data'!#REF!/1000000000</f>
        <v>#REF!</v>
      </c>
    </row>
    <row r="72" spans="2:22" x14ac:dyDescent="0.25">
      <c r="B72" s="98">
        <f>'CL &amp; Data'!B78/1000000000</f>
        <v>6.9065500000000002</v>
      </c>
      <c r="D72" s="87">
        <v>-7.4322533999999996</v>
      </c>
      <c r="E72" s="13">
        <f t="shared" si="4"/>
        <v>-1.1794881999999998</v>
      </c>
      <c r="F72" s="87">
        <v>-9.6990546999999996</v>
      </c>
      <c r="H72" s="95" t="e">
        <f>'CL &amp; Data'!#REF!</f>
        <v>#REF!</v>
      </c>
      <c r="I72" s="13" t="e">
        <f t="shared" si="5"/>
        <v>#REF!</v>
      </c>
      <c r="J72" s="95" t="e">
        <f>'CL &amp; Data'!#REF!</f>
        <v>#REF!</v>
      </c>
      <c r="L72" s="6">
        <f>'CL &amp; Data'!L284/1000000000</f>
        <v>0</v>
      </c>
      <c r="N72" s="95">
        <f>'CL &amp; Data'!M284</f>
        <v>0</v>
      </c>
      <c r="O72" s="13">
        <f t="shared" si="6"/>
        <v>0</v>
      </c>
      <c r="P72" s="6">
        <f>'CL &amp; Data'!N284</f>
        <v>0</v>
      </c>
      <c r="R72" s="95">
        <f>'CL &amp; Data'!M701</f>
        <v>0</v>
      </c>
      <c r="S72" s="13">
        <f t="shared" si="7"/>
        <v>0</v>
      </c>
      <c r="T72" s="95">
        <f>'CL &amp; Data'!N701</f>
        <v>0</v>
      </c>
      <c r="V72" s="95" t="e">
        <f>'CL &amp; Data'!#REF!/1000000000</f>
        <v>#REF!</v>
      </c>
    </row>
    <row r="73" spans="2:22" x14ac:dyDescent="0.25">
      <c r="B73" s="98">
        <f>'CL &amp; Data'!B79/1000000000</f>
        <v>7.0065</v>
      </c>
      <c r="D73" s="87">
        <v>-7.4255604999999996</v>
      </c>
      <c r="E73" s="13">
        <f t="shared" si="4"/>
        <v>-1.1727952999999998</v>
      </c>
      <c r="F73" s="87">
        <v>-9.6447906000000003</v>
      </c>
      <c r="H73" s="95" t="e">
        <f>'CL &amp; Data'!#REF!</f>
        <v>#REF!</v>
      </c>
      <c r="I73" s="13" t="e">
        <f t="shared" si="5"/>
        <v>#REF!</v>
      </c>
      <c r="J73" s="95" t="e">
        <f>'CL &amp; Data'!#REF!</f>
        <v>#REF!</v>
      </c>
      <c r="L73" s="6">
        <f>'CL &amp; Data'!L285/1000000000</f>
        <v>0</v>
      </c>
      <c r="N73" s="95">
        <f>'CL &amp; Data'!M285</f>
        <v>0</v>
      </c>
      <c r="O73" s="13">
        <f t="shared" si="6"/>
        <v>0</v>
      </c>
      <c r="P73" s="6">
        <f>'CL &amp; Data'!N285</f>
        <v>0</v>
      </c>
      <c r="R73" s="95">
        <f>'CL &amp; Data'!M702</f>
        <v>0</v>
      </c>
      <c r="S73" s="13">
        <f t="shared" si="7"/>
        <v>0</v>
      </c>
      <c r="T73" s="95">
        <f>'CL &amp; Data'!N702</f>
        <v>0</v>
      </c>
      <c r="V73" s="95" t="e">
        <f>'CL &amp; Data'!#REF!/1000000000</f>
        <v>#REF!</v>
      </c>
    </row>
    <row r="74" spans="2:22" x14ac:dyDescent="0.25">
      <c r="B74" s="98">
        <f>'CL &amp; Data'!B80/1000000000</f>
        <v>7.1064499999999997</v>
      </c>
      <c r="D74" s="87">
        <v>-7.3868074000000004</v>
      </c>
      <c r="E74" s="13">
        <f t="shared" si="4"/>
        <v>-1.1340422000000006</v>
      </c>
      <c r="F74" s="87">
        <v>-9.8108997000000002</v>
      </c>
      <c r="H74" s="95" t="e">
        <f>'CL &amp; Data'!#REF!</f>
        <v>#REF!</v>
      </c>
      <c r="I74" s="13" t="e">
        <f t="shared" si="5"/>
        <v>#REF!</v>
      </c>
      <c r="J74" s="95" t="e">
        <f>'CL &amp; Data'!#REF!</f>
        <v>#REF!</v>
      </c>
      <c r="L74" s="6">
        <f>'CL &amp; Data'!L286/1000000000</f>
        <v>0</v>
      </c>
      <c r="N74" s="95">
        <f>'CL &amp; Data'!M286</f>
        <v>0</v>
      </c>
      <c r="O74" s="13">
        <f t="shared" si="6"/>
        <v>0</v>
      </c>
      <c r="P74" s="6">
        <f>'CL &amp; Data'!N286</f>
        <v>0</v>
      </c>
      <c r="R74" s="95">
        <f>'CL &amp; Data'!M703</f>
        <v>0</v>
      </c>
      <c r="S74" s="13">
        <f t="shared" si="7"/>
        <v>0</v>
      </c>
      <c r="T74" s="95">
        <f>'CL &amp; Data'!N703</f>
        <v>0</v>
      </c>
      <c r="V74" s="95" t="e">
        <f>'CL &amp; Data'!#REF!/1000000000</f>
        <v>#REF!</v>
      </c>
    </row>
    <row r="75" spans="2:22" x14ac:dyDescent="0.25">
      <c r="B75" s="98">
        <f>'CL &amp; Data'!B81/1000000000</f>
        <v>7.2064000000000004</v>
      </c>
      <c r="D75" s="87">
        <v>-7.3555260000000002</v>
      </c>
      <c r="E75" s="13">
        <f t="shared" si="4"/>
        <v>-1.1027608000000004</v>
      </c>
      <c r="F75" s="87">
        <v>-9.7110518999999993</v>
      </c>
      <c r="H75" s="95" t="e">
        <f>'CL &amp; Data'!#REF!</f>
        <v>#REF!</v>
      </c>
      <c r="I75" s="13" t="e">
        <f t="shared" si="5"/>
        <v>#REF!</v>
      </c>
      <c r="J75" s="95" t="e">
        <f>'CL &amp; Data'!#REF!</f>
        <v>#REF!</v>
      </c>
      <c r="L75" s="6">
        <f>'CL &amp; Data'!L287/1000000000</f>
        <v>0</v>
      </c>
      <c r="N75" s="95">
        <f>'CL &amp; Data'!M287</f>
        <v>0</v>
      </c>
      <c r="O75" s="13">
        <f t="shared" si="6"/>
        <v>0</v>
      </c>
      <c r="P75" s="6">
        <f>'CL &amp; Data'!N287</f>
        <v>0</v>
      </c>
      <c r="R75" s="95">
        <f>'CL &amp; Data'!M704</f>
        <v>0</v>
      </c>
      <c r="S75" s="13">
        <f t="shared" si="7"/>
        <v>0</v>
      </c>
      <c r="T75" s="95">
        <f>'CL &amp; Data'!N704</f>
        <v>0</v>
      </c>
      <c r="V75" s="95" t="e">
        <f>'CL &amp; Data'!#REF!/1000000000</f>
        <v>#REF!</v>
      </c>
    </row>
    <row r="76" spans="2:22" x14ac:dyDescent="0.25">
      <c r="B76" s="98">
        <f>'CL &amp; Data'!B82/1000000000</f>
        <v>7.3063500000000001</v>
      </c>
      <c r="D76" s="87">
        <v>-7.3695482999999999</v>
      </c>
      <c r="E76" s="13">
        <f t="shared" si="4"/>
        <v>-1.1167831000000001</v>
      </c>
      <c r="F76" s="87">
        <v>-9.6774968999999995</v>
      </c>
      <c r="H76" s="95" t="e">
        <f>'CL &amp; Data'!#REF!</f>
        <v>#REF!</v>
      </c>
      <c r="I76" s="13" t="e">
        <f t="shared" si="5"/>
        <v>#REF!</v>
      </c>
      <c r="J76" s="95" t="e">
        <f>'CL &amp; Data'!#REF!</f>
        <v>#REF!</v>
      </c>
      <c r="L76" s="6">
        <f>'CL &amp; Data'!L288/1000000000</f>
        <v>0</v>
      </c>
      <c r="N76" s="95">
        <f>'CL &amp; Data'!M288</f>
        <v>0</v>
      </c>
      <c r="O76" s="13">
        <f t="shared" si="6"/>
        <v>0</v>
      </c>
      <c r="P76" s="6">
        <f>'CL &amp; Data'!N288</f>
        <v>0</v>
      </c>
      <c r="R76" s="95">
        <f>'CL &amp; Data'!M705</f>
        <v>0</v>
      </c>
      <c r="S76" s="13">
        <f t="shared" si="7"/>
        <v>0</v>
      </c>
      <c r="T76" s="95">
        <f>'CL &amp; Data'!N705</f>
        <v>0</v>
      </c>
      <c r="V76" s="95" t="e">
        <f>'CL &amp; Data'!#REF!/1000000000</f>
        <v>#REF!</v>
      </c>
    </row>
    <row r="77" spans="2:22" x14ac:dyDescent="0.25">
      <c r="B77" s="98">
        <f>'CL &amp; Data'!B83/1000000000</f>
        <v>7.4062999999999999</v>
      </c>
      <c r="D77" s="87">
        <v>-7.3545094000000004</v>
      </c>
      <c r="E77" s="13">
        <f t="shared" si="4"/>
        <v>-1.1017442000000006</v>
      </c>
      <c r="F77" s="87">
        <v>-9.7123136999999993</v>
      </c>
      <c r="H77" s="95" t="e">
        <f>'CL &amp; Data'!#REF!</f>
        <v>#REF!</v>
      </c>
      <c r="I77" s="13" t="e">
        <f t="shared" si="5"/>
        <v>#REF!</v>
      </c>
      <c r="J77" s="95" t="e">
        <f>'CL &amp; Data'!#REF!</f>
        <v>#REF!</v>
      </c>
      <c r="L77" s="6">
        <f>'CL &amp; Data'!L289/1000000000</f>
        <v>0</v>
      </c>
      <c r="N77" s="95">
        <f>'CL &amp; Data'!M289</f>
        <v>0</v>
      </c>
      <c r="O77" s="13">
        <f t="shared" si="6"/>
        <v>0</v>
      </c>
      <c r="P77" s="6">
        <f>'CL &amp; Data'!N289</f>
        <v>0</v>
      </c>
      <c r="R77" s="95">
        <f>'CL &amp; Data'!M706</f>
        <v>0</v>
      </c>
      <c r="S77" s="13">
        <f t="shared" si="7"/>
        <v>0</v>
      </c>
      <c r="T77" s="95">
        <f>'CL &amp; Data'!N706</f>
        <v>0</v>
      </c>
      <c r="V77" s="95" t="e">
        <f>'CL &amp; Data'!#REF!/1000000000</f>
        <v>#REF!</v>
      </c>
    </row>
    <row r="78" spans="2:22" x14ac:dyDescent="0.25">
      <c r="B78" s="98">
        <f>'CL &amp; Data'!B84/1000000000</f>
        <v>7.5062499999999996</v>
      </c>
      <c r="D78" s="87">
        <v>-7.3371563000000002</v>
      </c>
      <c r="E78" s="13">
        <f t="shared" si="4"/>
        <v>-1.0843911000000004</v>
      </c>
      <c r="F78" s="87">
        <v>-9.6377211000000003</v>
      </c>
      <c r="H78" s="95" t="e">
        <f>'CL &amp; Data'!#REF!</f>
        <v>#REF!</v>
      </c>
      <c r="I78" s="13" t="e">
        <f t="shared" si="5"/>
        <v>#REF!</v>
      </c>
      <c r="J78" s="95" t="e">
        <f>'CL &amp; Data'!#REF!</f>
        <v>#REF!</v>
      </c>
      <c r="L78" s="6">
        <f>'CL &amp; Data'!L290/1000000000</f>
        <v>0</v>
      </c>
      <c r="N78" s="95">
        <f>'CL &amp; Data'!M290</f>
        <v>0</v>
      </c>
      <c r="O78" s="13">
        <f t="shared" si="6"/>
        <v>0</v>
      </c>
      <c r="P78" s="6">
        <f>'CL &amp; Data'!N290</f>
        <v>0</v>
      </c>
      <c r="R78" s="95">
        <f>'CL &amp; Data'!M707</f>
        <v>0</v>
      </c>
      <c r="S78" s="13">
        <f t="shared" si="7"/>
        <v>0</v>
      </c>
      <c r="T78" s="95">
        <f>'CL &amp; Data'!N707</f>
        <v>0</v>
      </c>
      <c r="V78" s="95" t="e">
        <f>'CL &amp; Data'!#REF!/1000000000</f>
        <v>#REF!</v>
      </c>
    </row>
    <row r="79" spans="2:22" x14ac:dyDescent="0.25">
      <c r="B79" s="98">
        <f>'CL &amp; Data'!B85/1000000000</f>
        <v>7.6062000000000003</v>
      </c>
      <c r="D79" s="87">
        <v>-7.3583021000000004</v>
      </c>
      <c r="E79" s="13">
        <f t="shared" si="4"/>
        <v>-1.1055369000000006</v>
      </c>
      <c r="F79" s="87">
        <v>-9.6168489000000008</v>
      </c>
      <c r="H79" s="95" t="e">
        <f>'CL &amp; Data'!#REF!</f>
        <v>#REF!</v>
      </c>
      <c r="I79" s="13" t="e">
        <f t="shared" si="5"/>
        <v>#REF!</v>
      </c>
      <c r="J79" s="95" t="e">
        <f>'CL &amp; Data'!#REF!</f>
        <v>#REF!</v>
      </c>
      <c r="L79" s="6">
        <f>'CL &amp; Data'!L291/1000000000</f>
        <v>0</v>
      </c>
      <c r="N79" s="95">
        <f>'CL &amp; Data'!M291</f>
        <v>0</v>
      </c>
      <c r="O79" s="13">
        <f t="shared" si="6"/>
        <v>0</v>
      </c>
      <c r="P79" s="6">
        <f>'CL &amp; Data'!N291</f>
        <v>0</v>
      </c>
      <c r="R79" s="95">
        <f>'CL &amp; Data'!M708</f>
        <v>0</v>
      </c>
      <c r="S79" s="13">
        <f t="shared" si="7"/>
        <v>0</v>
      </c>
      <c r="T79" s="95">
        <f>'CL &amp; Data'!N708</f>
        <v>0</v>
      </c>
      <c r="V79" s="95" t="e">
        <f>'CL &amp; Data'!#REF!/1000000000</f>
        <v>#REF!</v>
      </c>
    </row>
    <row r="80" spans="2:22" x14ac:dyDescent="0.25">
      <c r="B80" s="98">
        <f>'CL &amp; Data'!B86/1000000000</f>
        <v>7.7061500000000001</v>
      </c>
      <c r="D80" s="87">
        <v>-7.3541283999999996</v>
      </c>
      <c r="E80" s="13">
        <f t="shared" si="4"/>
        <v>-1.1013631999999998</v>
      </c>
      <c r="F80" s="87">
        <v>-9.5467385999999994</v>
      </c>
      <c r="H80" s="95" t="e">
        <f>'CL &amp; Data'!#REF!</f>
        <v>#REF!</v>
      </c>
      <c r="I80" s="13" t="e">
        <f t="shared" si="5"/>
        <v>#REF!</v>
      </c>
      <c r="J80" s="95" t="e">
        <f>'CL &amp; Data'!#REF!</f>
        <v>#REF!</v>
      </c>
      <c r="L80" s="6">
        <f>'CL &amp; Data'!L292/1000000000</f>
        <v>0</v>
      </c>
      <c r="N80" s="95">
        <f>'CL &amp; Data'!M292</f>
        <v>0</v>
      </c>
      <c r="O80" s="13">
        <f t="shared" si="6"/>
        <v>0</v>
      </c>
      <c r="P80" s="6">
        <f>'CL &amp; Data'!N292</f>
        <v>0</v>
      </c>
      <c r="R80" s="95">
        <f>'CL &amp; Data'!M709</f>
        <v>0</v>
      </c>
      <c r="S80" s="13">
        <f t="shared" si="7"/>
        <v>0</v>
      </c>
      <c r="T80" s="95">
        <f>'CL &amp; Data'!N709</f>
        <v>0</v>
      </c>
      <c r="V80" s="95" t="e">
        <f>'CL &amp; Data'!#REF!/1000000000</f>
        <v>#REF!</v>
      </c>
    </row>
    <row r="81" spans="2:22" x14ac:dyDescent="0.25">
      <c r="B81" s="98">
        <f>'CL &amp; Data'!B87/1000000000</f>
        <v>7.8060999999999998</v>
      </c>
      <c r="D81" s="87">
        <v>-7.3570213000000004</v>
      </c>
      <c r="E81" s="13">
        <f t="shared" si="4"/>
        <v>-1.1042561000000006</v>
      </c>
      <c r="F81" s="87">
        <v>-9.6150751000000003</v>
      </c>
      <c r="H81" s="95" t="e">
        <f>'CL &amp; Data'!#REF!</f>
        <v>#REF!</v>
      </c>
      <c r="I81" s="13" t="e">
        <f t="shared" si="5"/>
        <v>#REF!</v>
      </c>
      <c r="J81" s="95" t="e">
        <f>'CL &amp; Data'!#REF!</f>
        <v>#REF!</v>
      </c>
      <c r="L81" s="6">
        <f>'CL &amp; Data'!L293/1000000000</f>
        <v>0</v>
      </c>
      <c r="N81" s="95">
        <f>'CL &amp; Data'!M293</f>
        <v>0</v>
      </c>
      <c r="O81" s="13">
        <f t="shared" si="6"/>
        <v>0</v>
      </c>
      <c r="P81" s="6">
        <f>'CL &amp; Data'!N293</f>
        <v>0</v>
      </c>
      <c r="R81" s="95">
        <f>'CL &amp; Data'!M710</f>
        <v>0</v>
      </c>
      <c r="S81" s="13">
        <f t="shared" si="7"/>
        <v>0</v>
      </c>
      <c r="T81" s="95">
        <f>'CL &amp; Data'!N710</f>
        <v>0</v>
      </c>
      <c r="V81" s="95" t="e">
        <f>'CL &amp; Data'!#REF!/1000000000</f>
        <v>#REF!</v>
      </c>
    </row>
    <row r="82" spans="2:22" x14ac:dyDescent="0.25">
      <c r="B82" s="98">
        <f>'CL &amp; Data'!B88/1000000000</f>
        <v>7.9060499999999996</v>
      </c>
      <c r="D82" s="87">
        <v>-7.4224132999999997</v>
      </c>
      <c r="E82" s="13">
        <f t="shared" si="4"/>
        <v>-1.1696480999999999</v>
      </c>
      <c r="F82" s="87">
        <v>-9.6503324999999993</v>
      </c>
      <c r="H82" s="95" t="e">
        <f>'CL &amp; Data'!#REF!</f>
        <v>#REF!</v>
      </c>
      <c r="I82" s="13" t="e">
        <f t="shared" si="5"/>
        <v>#REF!</v>
      </c>
      <c r="J82" s="95" t="e">
        <f>'CL &amp; Data'!#REF!</f>
        <v>#REF!</v>
      </c>
      <c r="L82" s="6">
        <f>'CL &amp; Data'!L294/1000000000</f>
        <v>0</v>
      </c>
      <c r="N82" s="95">
        <f>'CL &amp; Data'!M294</f>
        <v>0</v>
      </c>
      <c r="O82" s="13">
        <f t="shared" si="6"/>
        <v>0</v>
      </c>
      <c r="P82" s="6">
        <f>'CL &amp; Data'!N294</f>
        <v>0</v>
      </c>
      <c r="R82" s="95">
        <f>'CL &amp; Data'!M711</f>
        <v>0</v>
      </c>
      <c r="S82" s="13">
        <f t="shared" si="7"/>
        <v>0</v>
      </c>
      <c r="T82" s="95">
        <f>'CL &amp; Data'!N711</f>
        <v>0</v>
      </c>
      <c r="V82" s="95" t="e">
        <f>'CL &amp; Data'!#REF!/1000000000</f>
        <v>#REF!</v>
      </c>
    </row>
    <row r="83" spans="2:22" x14ac:dyDescent="0.25">
      <c r="B83" s="98">
        <f>'CL &amp; Data'!B89/1000000000</f>
        <v>8.0060000000000002</v>
      </c>
      <c r="D83" s="87">
        <v>-7.5254097</v>
      </c>
      <c r="E83" s="13">
        <f t="shared" si="4"/>
        <v>-1.2726445000000002</v>
      </c>
      <c r="F83" s="87">
        <v>-9.4536523999999993</v>
      </c>
      <c r="H83" s="95" t="e">
        <f>'CL &amp; Data'!#REF!</f>
        <v>#REF!</v>
      </c>
      <c r="I83" s="13" t="e">
        <f t="shared" si="5"/>
        <v>#REF!</v>
      </c>
      <c r="J83" s="95" t="e">
        <f>'CL &amp; Data'!#REF!</f>
        <v>#REF!</v>
      </c>
      <c r="L83" s="6">
        <f>'CL &amp; Data'!L295/1000000000</f>
        <v>0</v>
      </c>
      <c r="N83" s="95">
        <f>'CL &amp; Data'!M295</f>
        <v>0</v>
      </c>
      <c r="O83" s="13">
        <f t="shared" si="6"/>
        <v>0</v>
      </c>
      <c r="P83" s="6">
        <f>'CL &amp; Data'!N295</f>
        <v>0</v>
      </c>
      <c r="R83" s="95">
        <f>'CL &amp; Data'!M712</f>
        <v>0</v>
      </c>
      <c r="S83" s="13">
        <f t="shared" si="7"/>
        <v>0</v>
      </c>
      <c r="T83" s="95">
        <f>'CL &amp; Data'!N712</f>
        <v>0</v>
      </c>
      <c r="V83" s="95" t="e">
        <f>'CL &amp; Data'!#REF!/1000000000</f>
        <v>#REF!</v>
      </c>
    </row>
    <row r="84" spans="2:22" x14ac:dyDescent="0.25">
      <c r="B84" s="98">
        <f>'CL &amp; Data'!B90/1000000000</f>
        <v>8.10595</v>
      </c>
      <c r="D84" s="87">
        <v>-7.5685658</v>
      </c>
      <c r="E84" s="13">
        <f t="shared" si="4"/>
        <v>-1.3158006000000002</v>
      </c>
      <c r="F84" s="87">
        <v>-9.4822655000000005</v>
      </c>
      <c r="H84" s="95" t="e">
        <f>'CL &amp; Data'!#REF!</f>
        <v>#REF!</v>
      </c>
      <c r="I84" s="13" t="e">
        <f t="shared" si="5"/>
        <v>#REF!</v>
      </c>
      <c r="J84" s="95" t="e">
        <f>'CL &amp; Data'!#REF!</f>
        <v>#REF!</v>
      </c>
      <c r="L84" s="6">
        <f>'CL &amp; Data'!L296/1000000000</f>
        <v>0</v>
      </c>
      <c r="N84" s="95">
        <f>'CL &amp; Data'!M296</f>
        <v>0</v>
      </c>
      <c r="O84" s="13">
        <f t="shared" si="6"/>
        <v>0</v>
      </c>
      <c r="P84" s="6">
        <f>'CL &amp; Data'!N296</f>
        <v>0</v>
      </c>
      <c r="R84" s="95">
        <f>'CL &amp; Data'!M713</f>
        <v>0</v>
      </c>
      <c r="S84" s="13">
        <f t="shared" si="7"/>
        <v>0</v>
      </c>
      <c r="T84" s="95">
        <f>'CL &amp; Data'!N713</f>
        <v>0</v>
      </c>
      <c r="V84" s="95" t="e">
        <f>'CL &amp; Data'!#REF!/1000000000</f>
        <v>#REF!</v>
      </c>
    </row>
    <row r="85" spans="2:22" x14ac:dyDescent="0.25">
      <c r="B85" s="98">
        <f>'CL &amp; Data'!B91/1000000000</f>
        <v>8.2058999999999997</v>
      </c>
      <c r="D85" s="87">
        <v>-7.6284223000000004</v>
      </c>
      <c r="E85" s="13">
        <f t="shared" si="4"/>
        <v>-1.3756571000000006</v>
      </c>
      <c r="F85" s="87">
        <v>-9.3341150000000006</v>
      </c>
      <c r="H85" s="95" t="e">
        <f>'CL &amp; Data'!#REF!</f>
        <v>#REF!</v>
      </c>
      <c r="I85" s="13" t="e">
        <f t="shared" si="5"/>
        <v>#REF!</v>
      </c>
      <c r="J85" s="95" t="e">
        <f>'CL &amp; Data'!#REF!</f>
        <v>#REF!</v>
      </c>
      <c r="L85" s="6">
        <f>'CL &amp; Data'!L297/1000000000</f>
        <v>0</v>
      </c>
      <c r="N85" s="95">
        <f>'CL &amp; Data'!M297</f>
        <v>0</v>
      </c>
      <c r="O85" s="13">
        <f t="shared" si="6"/>
        <v>0</v>
      </c>
      <c r="P85" s="6">
        <f>'CL &amp; Data'!N297</f>
        <v>0</v>
      </c>
      <c r="R85" s="95">
        <f>'CL &amp; Data'!M714</f>
        <v>0</v>
      </c>
      <c r="S85" s="13">
        <f t="shared" si="7"/>
        <v>0</v>
      </c>
      <c r="T85" s="95">
        <f>'CL &amp; Data'!N714</f>
        <v>0</v>
      </c>
      <c r="V85" s="95" t="e">
        <f>'CL &amp; Data'!#REF!/1000000000</f>
        <v>#REF!</v>
      </c>
    </row>
    <row r="86" spans="2:22" x14ac:dyDescent="0.25">
      <c r="B86" s="98">
        <f>'CL &amp; Data'!B92/1000000000</f>
        <v>8.3058499999999995</v>
      </c>
      <c r="D86" s="87">
        <v>-7.6856432000000003</v>
      </c>
      <c r="E86" s="13">
        <f t="shared" si="4"/>
        <v>-1.4328780000000005</v>
      </c>
      <c r="F86" s="87">
        <v>-9.2297764000000004</v>
      </c>
      <c r="H86" s="95" t="e">
        <f>'CL &amp; Data'!#REF!</f>
        <v>#REF!</v>
      </c>
      <c r="I86" s="13" t="e">
        <f t="shared" si="5"/>
        <v>#REF!</v>
      </c>
      <c r="J86" s="95" t="e">
        <f>'CL &amp; Data'!#REF!</f>
        <v>#REF!</v>
      </c>
      <c r="L86" s="6">
        <f>'CL &amp; Data'!L298/1000000000</f>
        <v>0</v>
      </c>
      <c r="N86" s="95">
        <f>'CL &amp; Data'!M298</f>
        <v>0</v>
      </c>
      <c r="O86" s="13">
        <f t="shared" si="6"/>
        <v>0</v>
      </c>
      <c r="P86" s="6">
        <f>'CL &amp; Data'!N298</f>
        <v>0</v>
      </c>
      <c r="R86" s="95">
        <f>'CL &amp; Data'!M715</f>
        <v>0</v>
      </c>
      <c r="S86" s="13">
        <f t="shared" si="7"/>
        <v>0</v>
      </c>
      <c r="T86" s="95">
        <f>'CL &amp; Data'!N715</f>
        <v>0</v>
      </c>
      <c r="V86" s="95" t="e">
        <f>'CL &amp; Data'!#REF!/1000000000</f>
        <v>#REF!</v>
      </c>
    </row>
    <row r="87" spans="2:22" x14ac:dyDescent="0.25">
      <c r="B87" s="98">
        <f>'CL &amp; Data'!B93/1000000000</f>
        <v>8.4057999999999993</v>
      </c>
      <c r="D87" s="87">
        <v>-7.8568606000000001</v>
      </c>
      <c r="E87" s="13">
        <f t="shared" si="4"/>
        <v>-1.6040954000000003</v>
      </c>
      <c r="F87" s="87">
        <v>-8.8408928000000007</v>
      </c>
      <c r="H87" s="95" t="e">
        <f>'CL &amp; Data'!#REF!</f>
        <v>#REF!</v>
      </c>
      <c r="I87" s="13" t="e">
        <f t="shared" si="5"/>
        <v>#REF!</v>
      </c>
      <c r="J87" s="95" t="e">
        <f>'CL &amp; Data'!#REF!</f>
        <v>#REF!</v>
      </c>
      <c r="L87" s="6">
        <f>'CL &amp; Data'!L299/1000000000</f>
        <v>0</v>
      </c>
      <c r="N87" s="95">
        <f>'CL &amp; Data'!M299</f>
        <v>0</v>
      </c>
      <c r="O87" s="13">
        <f t="shared" si="6"/>
        <v>0</v>
      </c>
      <c r="P87" s="6">
        <f>'CL &amp; Data'!N299</f>
        <v>0</v>
      </c>
      <c r="R87" s="95">
        <f>'CL &amp; Data'!M716</f>
        <v>0</v>
      </c>
      <c r="S87" s="13">
        <f t="shared" si="7"/>
        <v>0</v>
      </c>
      <c r="T87" s="95">
        <f>'CL &amp; Data'!N716</f>
        <v>0</v>
      </c>
      <c r="V87" s="95" t="e">
        <f>'CL &amp; Data'!#REF!/1000000000</f>
        <v>#REF!</v>
      </c>
    </row>
    <row r="88" spans="2:22" x14ac:dyDescent="0.25">
      <c r="B88" s="98">
        <f>'CL &amp; Data'!B94/1000000000</f>
        <v>8.5057500000000008</v>
      </c>
      <c r="D88" s="87">
        <v>-7.9174309000000003</v>
      </c>
      <c r="E88" s="13">
        <f t="shared" si="4"/>
        <v>-1.6646657000000005</v>
      </c>
      <c r="F88" s="87">
        <v>-8.6445045</v>
      </c>
      <c r="H88" s="95" t="e">
        <f>'CL &amp; Data'!#REF!</f>
        <v>#REF!</v>
      </c>
      <c r="I88" s="13" t="e">
        <f t="shared" si="5"/>
        <v>#REF!</v>
      </c>
      <c r="J88" s="95" t="e">
        <f>'CL &amp; Data'!#REF!</f>
        <v>#REF!</v>
      </c>
      <c r="L88" s="6">
        <f>'CL &amp; Data'!L300/1000000000</f>
        <v>0</v>
      </c>
      <c r="N88" s="95">
        <f>'CL &amp; Data'!M300</f>
        <v>0</v>
      </c>
      <c r="O88" s="13">
        <f t="shared" si="6"/>
        <v>0</v>
      </c>
      <c r="P88" s="6">
        <f>'CL &amp; Data'!N300</f>
        <v>0</v>
      </c>
      <c r="R88" s="95">
        <f>'CL &amp; Data'!M717</f>
        <v>0</v>
      </c>
      <c r="S88" s="13">
        <f t="shared" si="7"/>
        <v>0</v>
      </c>
      <c r="T88" s="95">
        <f>'CL &amp; Data'!N717</f>
        <v>0</v>
      </c>
      <c r="V88" s="95" t="e">
        <f>'CL &amp; Data'!#REF!/1000000000</f>
        <v>#REF!</v>
      </c>
    </row>
    <row r="89" spans="2:22" x14ac:dyDescent="0.25">
      <c r="B89" s="98">
        <f>'CL &amp; Data'!B95/1000000000</f>
        <v>8.6057000000000006</v>
      </c>
      <c r="D89" s="87">
        <v>-8.0268402000000005</v>
      </c>
      <c r="E89" s="13">
        <f t="shared" si="4"/>
        <v>-1.7740750000000007</v>
      </c>
      <c r="F89" s="87">
        <v>-8.3520699</v>
      </c>
      <c r="H89" s="95" t="e">
        <f>'CL &amp; Data'!#REF!</f>
        <v>#REF!</v>
      </c>
      <c r="I89" s="13" t="e">
        <f t="shared" si="5"/>
        <v>#REF!</v>
      </c>
      <c r="J89" s="95" t="e">
        <f>'CL &amp; Data'!#REF!</f>
        <v>#REF!</v>
      </c>
      <c r="L89" s="6">
        <f>'CL &amp; Data'!L301/1000000000</f>
        <v>0</v>
      </c>
      <c r="N89" s="95">
        <f>'CL &amp; Data'!M301</f>
        <v>0</v>
      </c>
      <c r="O89" s="13">
        <f t="shared" si="6"/>
        <v>0</v>
      </c>
      <c r="P89" s="6">
        <f>'CL &amp; Data'!N301</f>
        <v>0</v>
      </c>
      <c r="R89" s="95">
        <f>'CL &amp; Data'!M718</f>
        <v>0</v>
      </c>
      <c r="S89" s="13">
        <f t="shared" si="7"/>
        <v>0</v>
      </c>
      <c r="T89" s="95">
        <f>'CL &amp; Data'!N718</f>
        <v>0</v>
      </c>
      <c r="V89" s="95" t="e">
        <f>'CL &amp; Data'!#REF!/1000000000</f>
        <v>#REF!</v>
      </c>
    </row>
    <row r="90" spans="2:22" x14ac:dyDescent="0.25">
      <c r="B90" s="98">
        <f>'CL &amp; Data'!B96/1000000000</f>
        <v>8.7056500000000003</v>
      </c>
      <c r="D90" s="87">
        <v>-8.1307278000000007</v>
      </c>
      <c r="E90" s="13">
        <f t="shared" si="4"/>
        <v>-1.8779626000000009</v>
      </c>
      <c r="F90" s="87">
        <v>-7.9719633999999999</v>
      </c>
      <c r="H90" s="95" t="e">
        <f>'CL &amp; Data'!#REF!</f>
        <v>#REF!</v>
      </c>
      <c r="I90" s="13" t="e">
        <f t="shared" si="5"/>
        <v>#REF!</v>
      </c>
      <c r="J90" s="95" t="e">
        <f>'CL &amp; Data'!#REF!</f>
        <v>#REF!</v>
      </c>
      <c r="L90" s="6">
        <f>'CL &amp; Data'!L302/1000000000</f>
        <v>0</v>
      </c>
      <c r="N90" s="95">
        <f>'CL &amp; Data'!M302</f>
        <v>0</v>
      </c>
      <c r="O90" s="13">
        <f t="shared" si="6"/>
        <v>0</v>
      </c>
      <c r="P90" s="6">
        <f>'CL &amp; Data'!N302</f>
        <v>0</v>
      </c>
      <c r="R90" s="95">
        <f>'CL &amp; Data'!M719</f>
        <v>0</v>
      </c>
      <c r="S90" s="13">
        <f t="shared" si="7"/>
        <v>0</v>
      </c>
      <c r="T90" s="95">
        <f>'CL &amp; Data'!N719</f>
        <v>0</v>
      </c>
      <c r="V90" s="95" t="e">
        <f>'CL &amp; Data'!#REF!/1000000000</f>
        <v>#REF!</v>
      </c>
    </row>
    <row r="91" spans="2:22" x14ac:dyDescent="0.25">
      <c r="B91" s="98">
        <f>'CL &amp; Data'!B97/1000000000</f>
        <v>8.8056000000000001</v>
      </c>
      <c r="D91" s="87">
        <v>-8.2256403000000002</v>
      </c>
      <c r="E91" s="13">
        <f t="shared" si="4"/>
        <v>-1.9728751000000004</v>
      </c>
      <c r="F91" s="87">
        <v>-7.8380551000000001</v>
      </c>
      <c r="H91" s="95" t="e">
        <f>'CL &amp; Data'!#REF!</f>
        <v>#REF!</v>
      </c>
      <c r="I91" s="13" t="e">
        <f t="shared" si="5"/>
        <v>#REF!</v>
      </c>
      <c r="J91" s="95" t="e">
        <f>'CL &amp; Data'!#REF!</f>
        <v>#REF!</v>
      </c>
      <c r="L91" s="6">
        <f>'CL &amp; Data'!L303/1000000000</f>
        <v>0</v>
      </c>
      <c r="N91" s="95">
        <f>'CL &amp; Data'!M303</f>
        <v>0</v>
      </c>
      <c r="O91" s="13">
        <f t="shared" si="6"/>
        <v>0</v>
      </c>
      <c r="P91" s="6">
        <f>'CL &amp; Data'!N303</f>
        <v>0</v>
      </c>
      <c r="R91" s="95">
        <f>'CL &amp; Data'!M720</f>
        <v>0</v>
      </c>
      <c r="S91" s="13">
        <f t="shared" si="7"/>
        <v>0</v>
      </c>
      <c r="T91" s="95">
        <f>'CL &amp; Data'!N720</f>
        <v>0</v>
      </c>
      <c r="V91" s="95" t="e">
        <f>'CL &amp; Data'!#REF!/1000000000</f>
        <v>#REF!</v>
      </c>
    </row>
    <row r="92" spans="2:22" x14ac:dyDescent="0.25">
      <c r="B92" s="98">
        <f>'CL &amp; Data'!B98/1000000000</f>
        <v>8.9055499999999999</v>
      </c>
      <c r="D92" s="87">
        <v>-8.2829151000000003</v>
      </c>
      <c r="E92" s="13">
        <f t="shared" si="4"/>
        <v>-2.0301499000000005</v>
      </c>
      <c r="F92" s="87">
        <v>-7.6412095999999998</v>
      </c>
      <c r="H92" s="95" t="e">
        <f>'CL &amp; Data'!#REF!</f>
        <v>#REF!</v>
      </c>
      <c r="I92" s="13" t="e">
        <f t="shared" si="5"/>
        <v>#REF!</v>
      </c>
      <c r="J92" s="95" t="e">
        <f>'CL &amp; Data'!#REF!</f>
        <v>#REF!</v>
      </c>
      <c r="L92" s="6">
        <f>'CL &amp; Data'!L304/1000000000</f>
        <v>0</v>
      </c>
      <c r="N92" s="95">
        <f>'CL &amp; Data'!M304</f>
        <v>0</v>
      </c>
      <c r="O92" s="13">
        <f t="shared" si="6"/>
        <v>0</v>
      </c>
      <c r="P92" s="6">
        <f>'CL &amp; Data'!N304</f>
        <v>0</v>
      </c>
      <c r="R92" s="95">
        <f>'CL &amp; Data'!M721</f>
        <v>0</v>
      </c>
      <c r="S92" s="13">
        <f t="shared" si="7"/>
        <v>0</v>
      </c>
      <c r="T92" s="95">
        <f>'CL &amp; Data'!N721</f>
        <v>0</v>
      </c>
      <c r="V92" s="95" t="e">
        <f>'CL &amp; Data'!#REF!/1000000000</f>
        <v>#REF!</v>
      </c>
    </row>
    <row r="93" spans="2:22" x14ac:dyDescent="0.25">
      <c r="B93" s="98">
        <f>'CL &amp; Data'!B99/1000000000</f>
        <v>9.0054999999999996</v>
      </c>
      <c r="D93" s="87">
        <v>-8.2678937999999995</v>
      </c>
      <c r="E93" s="13">
        <f t="shared" si="4"/>
        <v>-2.0151285999999997</v>
      </c>
      <c r="F93" s="87">
        <v>-7.5866566000000004</v>
      </c>
      <c r="H93" s="95" t="e">
        <f>'CL &amp; Data'!#REF!</f>
        <v>#REF!</v>
      </c>
      <c r="I93" s="13" t="e">
        <f t="shared" si="5"/>
        <v>#REF!</v>
      </c>
      <c r="J93" s="95" t="e">
        <f>'CL &amp; Data'!#REF!</f>
        <v>#REF!</v>
      </c>
      <c r="L93" s="6">
        <f>'CL &amp; Data'!L305/1000000000</f>
        <v>0</v>
      </c>
      <c r="N93" s="95">
        <f>'CL &amp; Data'!M305</f>
        <v>0</v>
      </c>
      <c r="O93" s="13">
        <f t="shared" si="6"/>
        <v>0</v>
      </c>
      <c r="P93" s="6">
        <f>'CL &amp; Data'!N305</f>
        <v>0</v>
      </c>
      <c r="R93" s="95">
        <f>'CL &amp; Data'!M722</f>
        <v>0</v>
      </c>
      <c r="S93" s="13">
        <f t="shared" si="7"/>
        <v>0</v>
      </c>
      <c r="T93" s="95">
        <f>'CL &amp; Data'!N722</f>
        <v>0</v>
      </c>
      <c r="V93" s="95" t="e">
        <f>'CL &amp; Data'!#REF!/1000000000</f>
        <v>#REF!</v>
      </c>
    </row>
    <row r="94" spans="2:22" x14ac:dyDescent="0.25">
      <c r="B94" s="98">
        <f>'CL &amp; Data'!B100/1000000000</f>
        <v>9.1054499999999994</v>
      </c>
      <c r="D94" s="87">
        <v>-8.3080435000000001</v>
      </c>
      <c r="E94" s="13">
        <f t="shared" si="4"/>
        <v>-2.0552783000000003</v>
      </c>
      <c r="F94" s="87">
        <v>-7.4904666000000004</v>
      </c>
      <c r="H94" s="95" t="e">
        <f>'CL &amp; Data'!#REF!</f>
        <v>#REF!</v>
      </c>
      <c r="I94" s="13" t="e">
        <f t="shared" si="5"/>
        <v>#REF!</v>
      </c>
      <c r="J94" s="95" t="e">
        <f>'CL &amp; Data'!#REF!</f>
        <v>#REF!</v>
      </c>
      <c r="L94" s="6">
        <f>'CL &amp; Data'!L306/1000000000</f>
        <v>0</v>
      </c>
      <c r="N94" s="95">
        <f>'CL &amp; Data'!M306</f>
        <v>0</v>
      </c>
      <c r="O94" s="13">
        <f t="shared" si="6"/>
        <v>0</v>
      </c>
      <c r="P94" s="6">
        <f>'CL &amp; Data'!N306</f>
        <v>0</v>
      </c>
      <c r="R94" s="95">
        <f>'CL &amp; Data'!M723</f>
        <v>0</v>
      </c>
      <c r="S94" s="13">
        <f t="shared" si="7"/>
        <v>0</v>
      </c>
      <c r="T94" s="95">
        <f>'CL &amp; Data'!N723</f>
        <v>0</v>
      </c>
      <c r="V94" s="95" t="e">
        <f>'CL &amp; Data'!#REF!/1000000000</f>
        <v>#REF!</v>
      </c>
    </row>
    <row r="95" spans="2:22" x14ac:dyDescent="0.25">
      <c r="B95" s="98">
        <f>'CL &amp; Data'!B101/1000000000</f>
        <v>9.2053999999999991</v>
      </c>
      <c r="D95" s="87">
        <v>-8.2589006000000005</v>
      </c>
      <c r="E95" s="13">
        <f t="shared" si="4"/>
        <v>-2.0061354000000007</v>
      </c>
      <c r="F95" s="87">
        <v>-7.6012535000000003</v>
      </c>
      <c r="H95" s="95" t="e">
        <f>'CL &amp; Data'!#REF!</f>
        <v>#REF!</v>
      </c>
      <c r="I95" s="13" t="e">
        <f t="shared" si="5"/>
        <v>#REF!</v>
      </c>
      <c r="J95" s="95" t="e">
        <f>'CL &amp; Data'!#REF!</f>
        <v>#REF!</v>
      </c>
      <c r="L95" s="6">
        <f>'CL &amp; Data'!L307/1000000000</f>
        <v>0</v>
      </c>
      <c r="N95" s="95">
        <f>'CL &amp; Data'!M307</f>
        <v>0</v>
      </c>
      <c r="O95" s="13">
        <f t="shared" si="6"/>
        <v>0</v>
      </c>
      <c r="P95" s="6">
        <f>'CL &amp; Data'!N307</f>
        <v>0</v>
      </c>
      <c r="R95" s="95">
        <f>'CL &amp; Data'!M724</f>
        <v>0</v>
      </c>
      <c r="S95" s="13">
        <f t="shared" si="7"/>
        <v>0</v>
      </c>
      <c r="T95" s="95">
        <f>'CL &amp; Data'!N724</f>
        <v>0</v>
      </c>
      <c r="V95" s="95" t="e">
        <f>'CL &amp; Data'!#REF!/1000000000</f>
        <v>#REF!</v>
      </c>
    </row>
    <row r="96" spans="2:22" x14ac:dyDescent="0.25">
      <c r="B96" s="98">
        <f>'CL &amp; Data'!B102/1000000000</f>
        <v>9.3053500000000007</v>
      </c>
      <c r="D96" s="87">
        <v>-8.2100945000000003</v>
      </c>
      <c r="E96" s="13">
        <f t="shared" si="4"/>
        <v>-1.9573293000000005</v>
      </c>
      <c r="F96" s="87">
        <v>-7.8358306999999998</v>
      </c>
      <c r="H96" s="95" t="e">
        <f>'CL &amp; Data'!#REF!</f>
        <v>#REF!</v>
      </c>
      <c r="I96" s="13" t="e">
        <f t="shared" si="5"/>
        <v>#REF!</v>
      </c>
      <c r="J96" s="95" t="e">
        <f>'CL &amp; Data'!#REF!</f>
        <v>#REF!</v>
      </c>
      <c r="L96" s="6">
        <f>'CL &amp; Data'!L308/1000000000</f>
        <v>0</v>
      </c>
      <c r="N96" s="95">
        <f>'CL &amp; Data'!M308</f>
        <v>0</v>
      </c>
      <c r="O96" s="13">
        <f t="shared" si="6"/>
        <v>0</v>
      </c>
      <c r="P96" s="6">
        <f>'CL &amp; Data'!N308</f>
        <v>0</v>
      </c>
      <c r="R96" s="95">
        <f>'CL &amp; Data'!M725</f>
        <v>0</v>
      </c>
      <c r="S96" s="13">
        <f t="shared" si="7"/>
        <v>0</v>
      </c>
      <c r="T96" s="95">
        <f>'CL &amp; Data'!N725</f>
        <v>0</v>
      </c>
      <c r="V96" s="95" t="e">
        <f>'CL &amp; Data'!#REF!/1000000000</f>
        <v>#REF!</v>
      </c>
    </row>
    <row r="97" spans="2:22" x14ac:dyDescent="0.25">
      <c r="B97" s="98">
        <f>'CL &amp; Data'!B103/1000000000</f>
        <v>9.4053000000000004</v>
      </c>
      <c r="D97" s="87">
        <v>-8.1455832000000008</v>
      </c>
      <c r="E97" s="13">
        <f t="shared" si="4"/>
        <v>-1.892818000000001</v>
      </c>
      <c r="F97" s="87">
        <v>-8.0045976999999997</v>
      </c>
      <c r="H97" s="95" t="e">
        <f>'CL &amp; Data'!#REF!</f>
        <v>#REF!</v>
      </c>
      <c r="I97" s="13" t="e">
        <f t="shared" si="5"/>
        <v>#REF!</v>
      </c>
      <c r="J97" s="95" t="e">
        <f>'CL &amp; Data'!#REF!</f>
        <v>#REF!</v>
      </c>
      <c r="L97" s="6">
        <f>'CL &amp; Data'!L309/1000000000</f>
        <v>0</v>
      </c>
      <c r="N97" s="95">
        <f>'CL &amp; Data'!M309</f>
        <v>0</v>
      </c>
      <c r="O97" s="13">
        <f t="shared" si="6"/>
        <v>0</v>
      </c>
      <c r="P97" s="6">
        <f>'CL &amp; Data'!N309</f>
        <v>0</v>
      </c>
      <c r="R97" s="95">
        <f>'CL &amp; Data'!M726</f>
        <v>0</v>
      </c>
      <c r="S97" s="13">
        <f t="shared" si="7"/>
        <v>0</v>
      </c>
      <c r="T97" s="95">
        <f>'CL &amp; Data'!N726</f>
        <v>0</v>
      </c>
      <c r="V97" s="95" t="e">
        <f>'CL &amp; Data'!#REF!/1000000000</f>
        <v>#REF!</v>
      </c>
    </row>
    <row r="98" spans="2:22" x14ac:dyDescent="0.25">
      <c r="B98" s="98">
        <f>'CL &amp; Data'!B104/1000000000</f>
        <v>9.5052500000000002</v>
      </c>
      <c r="D98" s="87">
        <v>-8.0648698999999997</v>
      </c>
      <c r="E98" s="13">
        <f t="shared" si="4"/>
        <v>-1.8121046999999999</v>
      </c>
      <c r="F98" s="87">
        <v>-8.3525009000000008</v>
      </c>
      <c r="H98" s="95" t="e">
        <f>'CL &amp; Data'!#REF!</f>
        <v>#REF!</v>
      </c>
      <c r="I98" s="13" t="e">
        <f t="shared" si="5"/>
        <v>#REF!</v>
      </c>
      <c r="J98" s="95" t="e">
        <f>'CL &amp; Data'!#REF!</f>
        <v>#REF!</v>
      </c>
      <c r="L98" s="6">
        <f>'CL &amp; Data'!L310/1000000000</f>
        <v>0</v>
      </c>
      <c r="N98" s="95">
        <f>'CL &amp; Data'!M310</f>
        <v>0</v>
      </c>
      <c r="O98" s="13">
        <f t="shared" si="6"/>
        <v>0</v>
      </c>
      <c r="P98" s="6">
        <f>'CL &amp; Data'!N310</f>
        <v>0</v>
      </c>
      <c r="R98" s="95">
        <f>'CL &amp; Data'!M727</f>
        <v>0</v>
      </c>
      <c r="S98" s="13">
        <f t="shared" si="7"/>
        <v>0</v>
      </c>
      <c r="T98" s="95">
        <f>'CL &amp; Data'!N727</f>
        <v>0</v>
      </c>
      <c r="V98" s="95" t="e">
        <f>'CL &amp; Data'!#REF!/1000000000</f>
        <v>#REF!</v>
      </c>
    </row>
    <row r="99" spans="2:22" x14ac:dyDescent="0.25">
      <c r="B99" s="98">
        <f>'CL &amp; Data'!B105/1000000000</f>
        <v>9.6052</v>
      </c>
      <c r="D99" s="87">
        <v>-7.9679298000000003</v>
      </c>
      <c r="E99" s="13">
        <f t="shared" si="4"/>
        <v>-1.7151646000000005</v>
      </c>
      <c r="F99" s="87">
        <v>-8.6861353000000001</v>
      </c>
      <c r="H99" s="95" t="e">
        <f>'CL &amp; Data'!#REF!</f>
        <v>#REF!</v>
      </c>
      <c r="I99" s="13" t="e">
        <f t="shared" si="5"/>
        <v>#REF!</v>
      </c>
      <c r="J99" s="95" t="e">
        <f>'CL &amp; Data'!#REF!</f>
        <v>#REF!</v>
      </c>
      <c r="L99" s="6">
        <f>'CL &amp; Data'!L311/1000000000</f>
        <v>0</v>
      </c>
      <c r="N99" s="95">
        <f>'CL &amp; Data'!M311</f>
        <v>0</v>
      </c>
      <c r="O99" s="13">
        <f t="shared" si="6"/>
        <v>0</v>
      </c>
      <c r="P99" s="6">
        <f>'CL &amp; Data'!N311</f>
        <v>0</v>
      </c>
      <c r="R99" s="95">
        <f>'CL &amp; Data'!M728</f>
        <v>0</v>
      </c>
      <c r="S99" s="13">
        <f t="shared" si="7"/>
        <v>0</v>
      </c>
      <c r="T99" s="95">
        <f>'CL &amp; Data'!N728</f>
        <v>0</v>
      </c>
      <c r="V99" s="95" t="e">
        <f>'CL &amp; Data'!#REF!/1000000000</f>
        <v>#REF!</v>
      </c>
    </row>
    <row r="100" spans="2:22" x14ac:dyDescent="0.25">
      <c r="B100" s="98">
        <f>'CL &amp; Data'!B106/1000000000</f>
        <v>9.7051499999999997</v>
      </c>
      <c r="D100" s="87">
        <v>-7.8820604999999997</v>
      </c>
      <c r="E100" s="13">
        <f t="shared" si="4"/>
        <v>-1.6292952999999999</v>
      </c>
      <c r="F100" s="87">
        <v>-8.9795674999999999</v>
      </c>
      <c r="H100" s="95" t="e">
        <f>'CL &amp; Data'!#REF!</f>
        <v>#REF!</v>
      </c>
      <c r="I100" s="13" t="e">
        <f t="shared" si="5"/>
        <v>#REF!</v>
      </c>
      <c r="J100" s="95" t="e">
        <f>'CL &amp; Data'!#REF!</f>
        <v>#REF!</v>
      </c>
      <c r="L100" s="6">
        <f>'CL &amp; Data'!L312/1000000000</f>
        <v>0</v>
      </c>
      <c r="N100" s="95">
        <f>'CL &amp; Data'!M312</f>
        <v>0</v>
      </c>
      <c r="O100" s="13">
        <f t="shared" si="6"/>
        <v>0</v>
      </c>
      <c r="P100" s="6">
        <f>'CL &amp; Data'!N312</f>
        <v>0</v>
      </c>
      <c r="R100" s="95">
        <f>'CL &amp; Data'!M729</f>
        <v>0</v>
      </c>
      <c r="S100" s="13">
        <f t="shared" si="7"/>
        <v>0</v>
      </c>
      <c r="T100" s="95">
        <f>'CL &amp; Data'!N729</f>
        <v>0</v>
      </c>
      <c r="V100" s="95" t="e">
        <f>'CL &amp; Data'!#REF!/1000000000</f>
        <v>#REF!</v>
      </c>
    </row>
    <row r="101" spans="2:22" x14ac:dyDescent="0.25">
      <c r="B101" s="98">
        <f>'CL &amp; Data'!B107/1000000000</f>
        <v>9.8050999999999995</v>
      </c>
      <c r="D101" s="87">
        <v>-7.8537334999999997</v>
      </c>
      <c r="E101" s="13">
        <f t="shared" si="4"/>
        <v>-1.6009682999999999</v>
      </c>
      <c r="F101" s="87">
        <v>-9.3933476999999996</v>
      </c>
      <c r="H101" s="95" t="e">
        <f>'CL &amp; Data'!#REF!</f>
        <v>#REF!</v>
      </c>
      <c r="I101" s="13" t="e">
        <f t="shared" si="5"/>
        <v>#REF!</v>
      </c>
      <c r="J101" s="95" t="e">
        <f>'CL &amp; Data'!#REF!</f>
        <v>#REF!</v>
      </c>
      <c r="L101" s="6">
        <f>'CL &amp; Data'!L313/1000000000</f>
        <v>0</v>
      </c>
      <c r="N101" s="95">
        <f>'CL &amp; Data'!M313</f>
        <v>0</v>
      </c>
      <c r="O101" s="13">
        <f t="shared" si="6"/>
        <v>0</v>
      </c>
      <c r="P101" s="6">
        <f>'CL &amp; Data'!N313</f>
        <v>0</v>
      </c>
      <c r="R101" s="95">
        <f>'CL &amp; Data'!M730</f>
        <v>0</v>
      </c>
      <c r="S101" s="13">
        <f t="shared" si="7"/>
        <v>0</v>
      </c>
      <c r="T101" s="95">
        <f>'CL &amp; Data'!N730</f>
        <v>0</v>
      </c>
      <c r="V101" s="95" t="e">
        <f>'CL &amp; Data'!#REF!/1000000000</f>
        <v>#REF!</v>
      </c>
    </row>
    <row r="102" spans="2:22" x14ac:dyDescent="0.25">
      <c r="B102" s="98">
        <f>'CL &amp; Data'!B108/1000000000</f>
        <v>9.9050499999999992</v>
      </c>
      <c r="D102" s="87">
        <v>-7.7576631999999996</v>
      </c>
      <c r="E102" s="13">
        <f t="shared" si="4"/>
        <v>-1.5048979999999998</v>
      </c>
      <c r="F102" s="87">
        <v>-9.9302358999999996</v>
      </c>
      <c r="H102" s="95" t="e">
        <f>'CL &amp; Data'!#REF!</f>
        <v>#REF!</v>
      </c>
      <c r="I102" s="13" t="e">
        <f t="shared" si="5"/>
        <v>#REF!</v>
      </c>
      <c r="J102" s="95" t="e">
        <f>'CL &amp; Data'!#REF!</f>
        <v>#REF!</v>
      </c>
      <c r="L102" s="6">
        <f>'CL &amp; Data'!L314/1000000000</f>
        <v>0</v>
      </c>
      <c r="N102" s="95">
        <f>'CL &amp; Data'!M314</f>
        <v>0</v>
      </c>
      <c r="O102" s="13">
        <f t="shared" si="6"/>
        <v>0</v>
      </c>
      <c r="P102" s="95">
        <f>'CL &amp; Data'!N314</f>
        <v>0</v>
      </c>
      <c r="R102" s="95">
        <f>'CL &amp; Data'!M731</f>
        <v>0</v>
      </c>
      <c r="S102" s="13">
        <f t="shared" si="7"/>
        <v>0</v>
      </c>
      <c r="T102" s="95">
        <f>'CL &amp; Data'!N731</f>
        <v>0</v>
      </c>
      <c r="V102" s="95" t="e">
        <f>'CL &amp; Data'!#REF!/1000000000</f>
        <v>#REF!</v>
      </c>
    </row>
    <row r="103" spans="2:22" x14ac:dyDescent="0.25">
      <c r="B103" s="98">
        <f>'CL &amp; Data'!B109/1000000000</f>
        <v>10.005000000000001</v>
      </c>
      <c r="D103" s="87">
        <v>-7.7783613000000003</v>
      </c>
      <c r="E103" s="13">
        <f t="shared" si="4"/>
        <v>-1.5255961000000005</v>
      </c>
      <c r="F103" s="87">
        <v>-10.043899</v>
      </c>
      <c r="H103" s="95" t="e">
        <f>'CL &amp; Data'!#REF!</f>
        <v>#REF!</v>
      </c>
      <c r="I103" s="13" t="e">
        <f t="shared" si="5"/>
        <v>#REF!</v>
      </c>
      <c r="J103" s="95" t="e">
        <f>'CL &amp; Data'!#REF!</f>
        <v>#REF!</v>
      </c>
      <c r="L103" s="6">
        <f>'CL &amp; Data'!L315/1000000000</f>
        <v>0</v>
      </c>
      <c r="N103" s="95">
        <f>'CL &amp; Data'!M315</f>
        <v>0</v>
      </c>
      <c r="O103" s="13">
        <f t="shared" si="6"/>
        <v>0</v>
      </c>
      <c r="P103" s="95">
        <f>'CL &amp; Data'!N315</f>
        <v>0</v>
      </c>
      <c r="R103" s="95">
        <f>'CL &amp; Data'!M732</f>
        <v>0</v>
      </c>
      <c r="S103" s="13">
        <f t="shared" si="7"/>
        <v>0</v>
      </c>
      <c r="T103" s="95">
        <f>'CL &amp; Data'!N732</f>
        <v>0</v>
      </c>
      <c r="V103" s="95" t="e">
        <f>'CL &amp; Data'!#REF!/1000000000</f>
        <v>#REF!</v>
      </c>
    </row>
    <row r="104" spans="2:22" x14ac:dyDescent="0.25">
      <c r="B104" s="98">
        <f>'CL &amp; Data'!B110/1000000000</f>
        <v>10.104950000000001</v>
      </c>
      <c r="D104" s="87">
        <v>-7.8010206000000002</v>
      </c>
      <c r="E104" s="13">
        <f t="shared" si="4"/>
        <v>-1.5482554000000004</v>
      </c>
      <c r="F104" s="87">
        <v>-10.35981</v>
      </c>
      <c r="H104" s="95" t="e">
        <f>'CL &amp; Data'!#REF!</f>
        <v>#REF!</v>
      </c>
      <c r="I104" s="13" t="e">
        <f t="shared" si="5"/>
        <v>#REF!</v>
      </c>
      <c r="J104" s="95" t="e">
        <f>'CL &amp; Data'!#REF!</f>
        <v>#REF!</v>
      </c>
      <c r="N104" s="95">
        <f>'CL &amp; Data'!M316</f>
        <v>0</v>
      </c>
      <c r="O104" s="13">
        <f t="shared" si="6"/>
        <v>0</v>
      </c>
      <c r="P104" s="95">
        <f>'CL &amp; Data'!N316</f>
        <v>0</v>
      </c>
      <c r="R104" s="95">
        <f>'CL &amp; Data'!M733</f>
        <v>0</v>
      </c>
      <c r="S104" s="13">
        <f t="shared" si="7"/>
        <v>0</v>
      </c>
      <c r="T104" s="95">
        <f>'CL &amp; Data'!N733</f>
        <v>0</v>
      </c>
      <c r="V104" s="95" t="e">
        <f>'CL &amp; Data'!#REF!/1000000000</f>
        <v>#REF!</v>
      </c>
    </row>
    <row r="105" spans="2:22" x14ac:dyDescent="0.25">
      <c r="B105" s="98">
        <f>'CL &amp; Data'!B111/1000000000</f>
        <v>10.2049</v>
      </c>
      <c r="D105" s="87">
        <v>-7.7911881999999997</v>
      </c>
      <c r="E105" s="13">
        <f t="shared" si="4"/>
        <v>-1.5384229999999999</v>
      </c>
      <c r="F105" s="87">
        <v>-10.752692</v>
      </c>
      <c r="H105" s="95" t="e">
        <f>'CL &amp; Data'!#REF!</f>
        <v>#REF!</v>
      </c>
      <c r="I105" s="13" t="e">
        <f t="shared" si="5"/>
        <v>#REF!</v>
      </c>
      <c r="J105" s="95" t="e">
        <f>'CL &amp; Data'!#REF!</f>
        <v>#REF!</v>
      </c>
      <c r="N105" s="95">
        <f>'CL &amp; Data'!M317</f>
        <v>0</v>
      </c>
      <c r="O105" s="13">
        <f t="shared" si="6"/>
        <v>0</v>
      </c>
      <c r="P105" s="95">
        <f>'CL &amp; Data'!N317</f>
        <v>0</v>
      </c>
      <c r="R105" s="95">
        <f>'CL &amp; Data'!M734</f>
        <v>0</v>
      </c>
      <c r="S105" s="13">
        <f t="shared" si="7"/>
        <v>0</v>
      </c>
      <c r="T105" s="95">
        <f>'CL &amp; Data'!N734</f>
        <v>0</v>
      </c>
      <c r="V105" s="95" t="e">
        <f>'CL &amp; Data'!#REF!/1000000000</f>
        <v>#REF!</v>
      </c>
    </row>
    <row r="106" spans="2:22" x14ac:dyDescent="0.25">
      <c r="B106" s="98">
        <f>'CL &amp; Data'!B112/1000000000</f>
        <v>10.30485</v>
      </c>
      <c r="D106" s="87">
        <v>-7.8318418999999997</v>
      </c>
      <c r="E106" s="13">
        <f t="shared" si="4"/>
        <v>-1.5790766999999999</v>
      </c>
      <c r="F106" s="87">
        <v>-11.142519999999999</v>
      </c>
      <c r="H106" s="95" t="e">
        <f>'CL &amp; Data'!#REF!</f>
        <v>#REF!</v>
      </c>
      <c r="I106" s="13" t="e">
        <f t="shared" si="5"/>
        <v>#REF!</v>
      </c>
      <c r="J106" s="95" t="e">
        <f>'CL &amp; Data'!#REF!</f>
        <v>#REF!</v>
      </c>
      <c r="N106" s="95">
        <f>'CL &amp; Data'!M318</f>
        <v>0</v>
      </c>
      <c r="O106" s="13">
        <f t="shared" si="6"/>
        <v>0</v>
      </c>
      <c r="P106" s="95">
        <f>'CL &amp; Data'!N318</f>
        <v>0</v>
      </c>
      <c r="R106" s="95">
        <f>'CL &amp; Data'!M735</f>
        <v>0</v>
      </c>
      <c r="S106" s="13">
        <f t="shared" si="7"/>
        <v>0</v>
      </c>
      <c r="T106" s="95">
        <f>'CL &amp; Data'!N735</f>
        <v>0</v>
      </c>
      <c r="V106" s="95" t="e">
        <f>'CL &amp; Data'!#REF!/1000000000</f>
        <v>#REF!</v>
      </c>
    </row>
    <row r="107" spans="2:22" x14ac:dyDescent="0.25">
      <c r="B107" s="98">
        <f>'CL &amp; Data'!B113/1000000000</f>
        <v>10.4048</v>
      </c>
      <c r="D107" s="87">
        <v>-7.9787564</v>
      </c>
      <c r="E107" s="13">
        <f t="shared" si="4"/>
        <v>-1.7259912000000002</v>
      </c>
      <c r="F107" s="87">
        <v>-11.06138</v>
      </c>
      <c r="H107" s="95" t="e">
        <f>'CL &amp; Data'!#REF!</f>
        <v>#REF!</v>
      </c>
      <c r="I107" s="13" t="e">
        <f t="shared" si="5"/>
        <v>#REF!</v>
      </c>
      <c r="J107" s="95" t="e">
        <f>'CL &amp; Data'!#REF!</f>
        <v>#REF!</v>
      </c>
      <c r="N107" s="95">
        <f>'CL &amp; Data'!M319</f>
        <v>0</v>
      </c>
      <c r="O107" s="13">
        <f t="shared" si="6"/>
        <v>0</v>
      </c>
      <c r="P107" s="95">
        <f>'CL &amp; Data'!N319</f>
        <v>0</v>
      </c>
      <c r="R107" s="95">
        <f>'CL &amp; Data'!M736</f>
        <v>0</v>
      </c>
      <c r="S107" s="13">
        <f t="shared" si="7"/>
        <v>0</v>
      </c>
      <c r="T107" s="95">
        <f>'CL &amp; Data'!N736</f>
        <v>0</v>
      </c>
      <c r="V107" s="95" t="e">
        <f>'CL &amp; Data'!#REF!/1000000000</f>
        <v>#REF!</v>
      </c>
    </row>
    <row r="108" spans="2:22" x14ac:dyDescent="0.25">
      <c r="B108" s="98">
        <f>'CL &amp; Data'!B114/1000000000</f>
        <v>10.50475</v>
      </c>
      <c r="D108" s="87">
        <v>-7.9869317999999998</v>
      </c>
      <c r="E108" s="13">
        <f t="shared" si="4"/>
        <v>-1.7341666</v>
      </c>
      <c r="F108" s="87">
        <v>-11.244899999999999</v>
      </c>
      <c r="H108" s="95" t="e">
        <f>'CL &amp; Data'!#REF!</f>
        <v>#REF!</v>
      </c>
      <c r="I108" s="13" t="e">
        <f t="shared" si="5"/>
        <v>#REF!</v>
      </c>
      <c r="J108" s="95" t="e">
        <f>'CL &amp; Data'!#REF!</f>
        <v>#REF!</v>
      </c>
      <c r="N108" s="95">
        <f>'CL &amp; Data'!M320</f>
        <v>0</v>
      </c>
      <c r="O108" s="13">
        <f t="shared" si="6"/>
        <v>0</v>
      </c>
      <c r="P108" s="95">
        <f>'CL &amp; Data'!N320</f>
        <v>0</v>
      </c>
      <c r="R108" s="95">
        <f>'CL &amp; Data'!M737</f>
        <v>0</v>
      </c>
      <c r="S108" s="13">
        <f t="shared" si="7"/>
        <v>0</v>
      </c>
      <c r="T108" s="95">
        <f>'CL &amp; Data'!N737</f>
        <v>0</v>
      </c>
      <c r="V108" s="95" t="e">
        <f>'CL &amp; Data'!#REF!/1000000000</f>
        <v>#REF!</v>
      </c>
    </row>
    <row r="109" spans="2:22" x14ac:dyDescent="0.25">
      <c r="B109" s="98">
        <f>'CL &amp; Data'!B115/1000000000</f>
        <v>10.604699999999999</v>
      </c>
      <c r="D109" s="87">
        <v>-8.1164351000000003</v>
      </c>
      <c r="E109" s="13">
        <f t="shared" si="4"/>
        <v>-1.8636699000000005</v>
      </c>
      <c r="F109" s="87">
        <v>-10.873875</v>
      </c>
      <c r="H109" s="95" t="e">
        <f>'CL &amp; Data'!#REF!</f>
        <v>#REF!</v>
      </c>
      <c r="I109" s="13" t="e">
        <f t="shared" si="5"/>
        <v>#REF!</v>
      </c>
      <c r="J109" s="95" t="e">
        <f>'CL &amp; Data'!#REF!</f>
        <v>#REF!</v>
      </c>
      <c r="N109" s="95">
        <f>'CL &amp; Data'!M321</f>
        <v>0</v>
      </c>
      <c r="O109" s="13">
        <f t="shared" si="6"/>
        <v>0</v>
      </c>
      <c r="P109" s="95">
        <f>'CL &amp; Data'!N321</f>
        <v>0</v>
      </c>
      <c r="R109" s="95">
        <f>'CL &amp; Data'!M738</f>
        <v>0</v>
      </c>
      <c r="S109" s="13">
        <f t="shared" si="7"/>
        <v>0</v>
      </c>
      <c r="T109" s="95">
        <f>'CL &amp; Data'!N738</f>
        <v>0</v>
      </c>
      <c r="V109" s="95" t="e">
        <f>'CL &amp; Data'!#REF!/1000000000</f>
        <v>#REF!</v>
      </c>
    </row>
    <row r="110" spans="2:22" x14ac:dyDescent="0.25">
      <c r="B110" s="98">
        <f>'CL &amp; Data'!B116/1000000000</f>
        <v>10.704650000000001</v>
      </c>
      <c r="D110" s="87">
        <v>-8.1120213999999997</v>
      </c>
      <c r="E110" s="13">
        <f t="shared" si="4"/>
        <v>-1.8592561999999999</v>
      </c>
      <c r="F110" s="87">
        <v>-10.652964000000001</v>
      </c>
      <c r="H110" s="95" t="e">
        <f>'CL &amp; Data'!#REF!</f>
        <v>#REF!</v>
      </c>
      <c r="I110" s="13" t="e">
        <f t="shared" si="5"/>
        <v>#REF!</v>
      </c>
      <c r="J110" s="95" t="e">
        <f>'CL &amp; Data'!#REF!</f>
        <v>#REF!</v>
      </c>
      <c r="N110" s="95">
        <f>'CL &amp; Data'!M322</f>
        <v>0</v>
      </c>
      <c r="O110" s="13">
        <f t="shared" si="6"/>
        <v>0</v>
      </c>
      <c r="P110" s="95">
        <f>'CL &amp; Data'!N322</f>
        <v>0</v>
      </c>
      <c r="R110" s="95">
        <f>'CL &amp; Data'!M739</f>
        <v>0</v>
      </c>
      <c r="S110" s="13">
        <f t="shared" si="7"/>
        <v>0</v>
      </c>
      <c r="T110" s="95">
        <f>'CL &amp; Data'!N739</f>
        <v>0</v>
      </c>
      <c r="V110" s="95" t="e">
        <f>'CL &amp; Data'!#REF!/1000000000</f>
        <v>#REF!</v>
      </c>
    </row>
    <row r="111" spans="2:22" x14ac:dyDescent="0.25">
      <c r="B111" s="98">
        <f>'CL &amp; Data'!B117/1000000000</f>
        <v>10.804600000000001</v>
      </c>
      <c r="D111" s="87">
        <v>-8.1989850999999998</v>
      </c>
      <c r="E111" s="13">
        <f t="shared" si="4"/>
        <v>-1.9462199</v>
      </c>
      <c r="F111" s="87">
        <v>-10.242380000000001</v>
      </c>
      <c r="H111" s="95" t="e">
        <f>'CL &amp; Data'!#REF!</f>
        <v>#REF!</v>
      </c>
      <c r="I111" s="13" t="e">
        <f t="shared" si="5"/>
        <v>#REF!</v>
      </c>
      <c r="J111" s="95" t="e">
        <f>'CL &amp; Data'!#REF!</f>
        <v>#REF!</v>
      </c>
      <c r="N111" s="95">
        <f>'CL &amp; Data'!M323</f>
        <v>0</v>
      </c>
      <c r="O111" s="13">
        <f t="shared" si="6"/>
        <v>0</v>
      </c>
      <c r="P111" s="95">
        <f>'CL &amp; Data'!N323</f>
        <v>0</v>
      </c>
      <c r="R111" s="95">
        <f>'CL &amp; Data'!M740</f>
        <v>0</v>
      </c>
      <c r="S111" s="13">
        <f t="shared" si="7"/>
        <v>0</v>
      </c>
      <c r="T111" s="95">
        <f>'CL &amp; Data'!N740</f>
        <v>0</v>
      </c>
      <c r="V111" s="95" t="e">
        <f>'CL &amp; Data'!#REF!/1000000000</f>
        <v>#REF!</v>
      </c>
    </row>
    <row r="112" spans="2:22" x14ac:dyDescent="0.25">
      <c r="B112" s="98">
        <f>'CL &amp; Data'!B118/1000000000</f>
        <v>10.90455</v>
      </c>
      <c r="D112" s="87">
        <v>-8.1878948000000005</v>
      </c>
      <c r="E112" s="13">
        <f t="shared" si="4"/>
        <v>-1.9351296000000007</v>
      </c>
      <c r="F112" s="87">
        <v>-9.9025029999999994</v>
      </c>
      <c r="H112" s="95" t="e">
        <f>'CL &amp; Data'!#REF!</f>
        <v>#REF!</v>
      </c>
      <c r="I112" s="13" t="e">
        <f t="shared" si="5"/>
        <v>#REF!</v>
      </c>
      <c r="J112" s="95" t="e">
        <f>'CL &amp; Data'!#REF!</f>
        <v>#REF!</v>
      </c>
      <c r="N112" s="95">
        <f>'CL &amp; Data'!M324</f>
        <v>0</v>
      </c>
      <c r="O112" s="13">
        <f t="shared" si="6"/>
        <v>0</v>
      </c>
      <c r="P112" s="95">
        <f>'CL &amp; Data'!N324</f>
        <v>0</v>
      </c>
      <c r="R112" s="95">
        <f>'CL &amp; Data'!M741</f>
        <v>0</v>
      </c>
      <c r="S112" s="13">
        <f t="shared" si="7"/>
        <v>0</v>
      </c>
      <c r="T112" s="95">
        <f>'CL &amp; Data'!N741</f>
        <v>0</v>
      </c>
      <c r="V112" s="95" t="e">
        <f>'CL &amp; Data'!#REF!/1000000000</f>
        <v>#REF!</v>
      </c>
    </row>
    <row r="113" spans="2:22" x14ac:dyDescent="0.25">
      <c r="B113" s="98">
        <f>'CL &amp; Data'!B119/1000000000</f>
        <v>11.0045</v>
      </c>
      <c r="D113" s="87">
        <v>-8.1214075000000001</v>
      </c>
      <c r="E113" s="13">
        <f t="shared" si="4"/>
        <v>-1.8686423000000003</v>
      </c>
      <c r="F113" s="87">
        <v>-9.7517566999999996</v>
      </c>
      <c r="H113" s="95" t="e">
        <f>'CL &amp; Data'!#REF!</f>
        <v>#REF!</v>
      </c>
      <c r="I113" s="13" t="e">
        <f t="shared" si="5"/>
        <v>#REF!</v>
      </c>
      <c r="J113" s="95" t="e">
        <f>'CL &amp; Data'!#REF!</f>
        <v>#REF!</v>
      </c>
      <c r="N113" s="95">
        <f>'CL &amp; Data'!M325</f>
        <v>0</v>
      </c>
      <c r="O113" s="13">
        <f t="shared" si="6"/>
        <v>0</v>
      </c>
      <c r="P113" s="95">
        <f>'CL &amp; Data'!N325</f>
        <v>0</v>
      </c>
      <c r="R113" s="95">
        <f>'CL &amp; Data'!M742</f>
        <v>0</v>
      </c>
      <c r="S113" s="13">
        <f t="shared" si="7"/>
        <v>0</v>
      </c>
      <c r="T113" s="95">
        <f>'CL &amp; Data'!N742</f>
        <v>0</v>
      </c>
      <c r="V113" s="95" t="e">
        <f>'CL &amp; Data'!#REF!/1000000000</f>
        <v>#REF!</v>
      </c>
    </row>
    <row r="114" spans="2:22" x14ac:dyDescent="0.25">
      <c r="B114" s="98">
        <f>'CL &amp; Data'!B120/1000000000</f>
        <v>11.10445</v>
      </c>
      <c r="D114" s="87">
        <v>-8.2406196999999999</v>
      </c>
      <c r="E114" s="13">
        <f t="shared" si="4"/>
        <v>-1.9878545000000001</v>
      </c>
      <c r="F114" s="87">
        <v>-9.0470476000000009</v>
      </c>
      <c r="H114" s="95" t="e">
        <f>'CL &amp; Data'!#REF!</f>
        <v>#REF!</v>
      </c>
      <c r="I114" s="13" t="e">
        <f t="shared" si="5"/>
        <v>#REF!</v>
      </c>
      <c r="J114" s="95" t="e">
        <f>'CL &amp; Data'!#REF!</f>
        <v>#REF!</v>
      </c>
      <c r="N114" s="95">
        <f>'CL &amp; Data'!M326</f>
        <v>0</v>
      </c>
      <c r="O114" s="13">
        <f t="shared" si="6"/>
        <v>0</v>
      </c>
      <c r="P114" s="95">
        <f>'CL &amp; Data'!N326</f>
        <v>0</v>
      </c>
      <c r="R114" s="95">
        <f>'CL &amp; Data'!M743</f>
        <v>0</v>
      </c>
      <c r="S114" s="13">
        <f t="shared" si="7"/>
        <v>0</v>
      </c>
      <c r="T114" s="95">
        <f>'CL &amp; Data'!N743</f>
        <v>0</v>
      </c>
      <c r="V114" s="95" t="e">
        <f>'CL &amp; Data'!#REF!/1000000000</f>
        <v>#REF!</v>
      </c>
    </row>
    <row r="115" spans="2:22" x14ac:dyDescent="0.25">
      <c r="B115" s="98">
        <f>'CL &amp; Data'!B121/1000000000</f>
        <v>11.2044</v>
      </c>
      <c r="D115" s="87">
        <v>-8.1851558999999998</v>
      </c>
      <c r="E115" s="13">
        <f t="shared" si="4"/>
        <v>-1.9323907</v>
      </c>
      <c r="F115" s="87">
        <v>-8.9641809000000006</v>
      </c>
      <c r="H115" s="95" t="e">
        <f>'CL &amp; Data'!#REF!</f>
        <v>#REF!</v>
      </c>
      <c r="I115" s="13" t="e">
        <f t="shared" si="5"/>
        <v>#REF!</v>
      </c>
      <c r="J115" s="95" t="e">
        <f>'CL &amp; Data'!#REF!</f>
        <v>#REF!</v>
      </c>
      <c r="N115" s="95">
        <f>'CL &amp; Data'!M327</f>
        <v>0</v>
      </c>
      <c r="O115" s="13">
        <f t="shared" si="6"/>
        <v>0</v>
      </c>
      <c r="P115" s="95">
        <f>'CL &amp; Data'!N327</f>
        <v>0</v>
      </c>
      <c r="R115" s="95">
        <f>'CL &amp; Data'!M744</f>
        <v>0</v>
      </c>
      <c r="S115" s="13">
        <f t="shared" si="7"/>
        <v>0</v>
      </c>
      <c r="T115" s="95">
        <f>'CL &amp; Data'!N744</f>
        <v>0</v>
      </c>
      <c r="V115" s="95" t="e">
        <f>'CL &amp; Data'!#REF!/1000000000</f>
        <v>#REF!</v>
      </c>
    </row>
    <row r="116" spans="2:22" x14ac:dyDescent="0.25">
      <c r="B116" s="98">
        <f>'CL &amp; Data'!B122/1000000000</f>
        <v>11.304349999999999</v>
      </c>
      <c r="D116" s="87">
        <v>-8.2290077000000004</v>
      </c>
      <c r="E116" s="13">
        <f t="shared" si="4"/>
        <v>-1.9762425000000006</v>
      </c>
      <c r="F116" s="87">
        <v>-8.5306605999999991</v>
      </c>
      <c r="H116" s="95" t="e">
        <f>'CL &amp; Data'!#REF!</f>
        <v>#REF!</v>
      </c>
      <c r="I116" s="13" t="e">
        <f t="shared" si="5"/>
        <v>#REF!</v>
      </c>
      <c r="J116" s="95" t="e">
        <f>'CL &amp; Data'!#REF!</f>
        <v>#REF!</v>
      </c>
      <c r="N116" s="95">
        <f>'CL &amp; Data'!M328</f>
        <v>0</v>
      </c>
      <c r="O116" s="13">
        <f t="shared" si="6"/>
        <v>0</v>
      </c>
      <c r="P116" s="95">
        <f>'CL &amp; Data'!N328</f>
        <v>0</v>
      </c>
      <c r="R116" s="95">
        <f>'CL &amp; Data'!M745</f>
        <v>0</v>
      </c>
      <c r="S116" s="13">
        <f t="shared" si="7"/>
        <v>0</v>
      </c>
      <c r="T116" s="95">
        <f>'CL &amp; Data'!N745</f>
        <v>0</v>
      </c>
      <c r="V116" s="95" t="e">
        <f>'CL &amp; Data'!#REF!/1000000000</f>
        <v>#REF!</v>
      </c>
    </row>
    <row r="117" spans="2:22" x14ac:dyDescent="0.25">
      <c r="B117" s="98">
        <f>'CL &amp; Data'!B123/1000000000</f>
        <v>11.404299999999999</v>
      </c>
      <c r="D117" s="87">
        <v>-8.2034883000000001</v>
      </c>
      <c r="E117" s="13">
        <f t="shared" si="4"/>
        <v>-1.9507231000000003</v>
      </c>
      <c r="F117" s="87">
        <v>-8.3036919000000005</v>
      </c>
      <c r="H117" s="95" t="e">
        <f>'CL &amp; Data'!#REF!</f>
        <v>#REF!</v>
      </c>
      <c r="I117" s="13" t="e">
        <f t="shared" si="5"/>
        <v>#REF!</v>
      </c>
      <c r="J117" s="95" t="e">
        <f>'CL &amp; Data'!#REF!</f>
        <v>#REF!</v>
      </c>
      <c r="N117" s="95">
        <f>'CL &amp; Data'!M329</f>
        <v>0</v>
      </c>
      <c r="O117" s="13">
        <f t="shared" si="6"/>
        <v>0</v>
      </c>
      <c r="P117" s="95">
        <f>'CL &amp; Data'!N329</f>
        <v>0</v>
      </c>
      <c r="R117" s="95">
        <f>'CL &amp; Data'!M746</f>
        <v>0</v>
      </c>
      <c r="S117" s="13">
        <f t="shared" si="7"/>
        <v>0</v>
      </c>
      <c r="T117" s="95">
        <f>'CL &amp; Data'!N746</f>
        <v>0</v>
      </c>
      <c r="V117" s="95" t="e">
        <f>'CL &amp; Data'!#REF!/1000000000</f>
        <v>#REF!</v>
      </c>
    </row>
    <row r="118" spans="2:22" x14ac:dyDescent="0.25">
      <c r="B118" s="98">
        <f>'CL &amp; Data'!B124/1000000000</f>
        <v>11.504250000000001</v>
      </c>
      <c r="D118" s="87">
        <v>-8.2164391999999999</v>
      </c>
      <c r="E118" s="13">
        <f t="shared" si="4"/>
        <v>-1.9636740000000001</v>
      </c>
      <c r="F118" s="87">
        <v>-8.2492409000000002</v>
      </c>
      <c r="H118" s="95" t="e">
        <f>'CL &amp; Data'!#REF!</f>
        <v>#REF!</v>
      </c>
      <c r="I118" s="13" t="e">
        <f t="shared" si="5"/>
        <v>#REF!</v>
      </c>
      <c r="J118" s="95" t="e">
        <f>'CL &amp; Data'!#REF!</f>
        <v>#REF!</v>
      </c>
      <c r="N118" s="95">
        <f>'CL &amp; Data'!M330</f>
        <v>0</v>
      </c>
      <c r="O118" s="13">
        <f t="shared" si="6"/>
        <v>0</v>
      </c>
      <c r="P118" s="95">
        <f>'CL &amp; Data'!N330</f>
        <v>0</v>
      </c>
      <c r="R118" s="95">
        <f>'CL &amp; Data'!M747</f>
        <v>0</v>
      </c>
      <c r="S118" s="13">
        <f t="shared" si="7"/>
        <v>0</v>
      </c>
      <c r="T118" s="95">
        <f>'CL &amp; Data'!N747</f>
        <v>0</v>
      </c>
      <c r="V118" s="95" t="e">
        <f>'CL &amp; Data'!#REF!/1000000000</f>
        <v>#REF!</v>
      </c>
    </row>
    <row r="119" spans="2:22" x14ac:dyDescent="0.25">
      <c r="B119" s="98">
        <f>'CL &amp; Data'!B125/1000000000</f>
        <v>11.604200000000001</v>
      </c>
      <c r="D119" s="87">
        <v>-8.2378139000000008</v>
      </c>
      <c r="E119" s="13">
        <f t="shared" si="4"/>
        <v>-1.985048700000001</v>
      </c>
      <c r="F119" s="87">
        <v>-7.9275140999999998</v>
      </c>
      <c r="H119" s="95" t="e">
        <f>'CL &amp; Data'!#REF!</f>
        <v>#REF!</v>
      </c>
      <c r="I119" s="13" t="e">
        <f t="shared" si="5"/>
        <v>#REF!</v>
      </c>
      <c r="J119" s="95" t="e">
        <f>'CL &amp; Data'!#REF!</f>
        <v>#REF!</v>
      </c>
      <c r="N119" s="95">
        <f>'CL &amp; Data'!M331</f>
        <v>0</v>
      </c>
      <c r="O119" s="13">
        <f t="shared" si="6"/>
        <v>0</v>
      </c>
      <c r="P119" s="95">
        <f>'CL &amp; Data'!N331</f>
        <v>0</v>
      </c>
      <c r="R119" s="95">
        <f>'CL &amp; Data'!M748</f>
        <v>0</v>
      </c>
      <c r="S119" s="13">
        <f t="shared" si="7"/>
        <v>0</v>
      </c>
      <c r="T119" s="95">
        <f>'CL &amp; Data'!N748</f>
        <v>0</v>
      </c>
      <c r="V119" s="95" t="e">
        <f>'CL &amp; Data'!#REF!/1000000000</f>
        <v>#REF!</v>
      </c>
    </row>
    <row r="120" spans="2:22" x14ac:dyDescent="0.25">
      <c r="B120" s="98">
        <f>'CL &amp; Data'!B126/1000000000</f>
        <v>11.70415</v>
      </c>
      <c r="D120" s="87">
        <v>-8.1706219000000004</v>
      </c>
      <c r="E120" s="13">
        <f t="shared" si="4"/>
        <v>-1.9178567000000006</v>
      </c>
      <c r="F120" s="87">
        <v>-7.9337945000000003</v>
      </c>
      <c r="H120" s="95" t="e">
        <f>'CL &amp; Data'!#REF!</f>
        <v>#REF!</v>
      </c>
      <c r="I120" s="13" t="e">
        <f t="shared" si="5"/>
        <v>#REF!</v>
      </c>
      <c r="J120" s="95" t="e">
        <f>'CL &amp; Data'!#REF!</f>
        <v>#REF!</v>
      </c>
      <c r="N120" s="95">
        <f>'CL &amp; Data'!M332</f>
        <v>0</v>
      </c>
      <c r="O120" s="13">
        <f t="shared" si="6"/>
        <v>0</v>
      </c>
      <c r="P120" s="95">
        <f>'CL &amp; Data'!N332</f>
        <v>0</v>
      </c>
      <c r="R120" s="95">
        <f>'CL &amp; Data'!M749</f>
        <v>0</v>
      </c>
      <c r="S120" s="13">
        <f t="shared" si="7"/>
        <v>0</v>
      </c>
      <c r="T120" s="95">
        <f>'CL &amp; Data'!N749</f>
        <v>0</v>
      </c>
      <c r="V120" s="95" t="e">
        <f>'CL &amp; Data'!#REF!/1000000000</f>
        <v>#REF!</v>
      </c>
    </row>
    <row r="121" spans="2:22" x14ac:dyDescent="0.25">
      <c r="B121" s="98">
        <f>'CL &amp; Data'!B127/1000000000</f>
        <v>11.8041</v>
      </c>
      <c r="D121" s="87">
        <v>-8.2524309000000002</v>
      </c>
      <c r="E121" s="13">
        <f t="shared" si="4"/>
        <v>-1.9996657000000004</v>
      </c>
      <c r="F121" s="87">
        <v>-7.7049580000000004</v>
      </c>
      <c r="H121" s="95" t="e">
        <f>'CL &amp; Data'!#REF!</f>
        <v>#REF!</v>
      </c>
      <c r="I121" s="13" t="e">
        <f t="shared" si="5"/>
        <v>#REF!</v>
      </c>
      <c r="J121" s="95" t="e">
        <f>'CL &amp; Data'!#REF!</f>
        <v>#REF!</v>
      </c>
      <c r="N121" s="95">
        <f>'CL &amp; Data'!M333</f>
        <v>0</v>
      </c>
      <c r="O121" s="13">
        <f t="shared" si="6"/>
        <v>0</v>
      </c>
      <c r="P121" s="95">
        <f>'CL &amp; Data'!N333</f>
        <v>0</v>
      </c>
      <c r="R121" s="95">
        <f>'CL &amp; Data'!M750</f>
        <v>0</v>
      </c>
      <c r="S121" s="13">
        <f t="shared" si="7"/>
        <v>0</v>
      </c>
      <c r="T121" s="95">
        <f>'CL &amp; Data'!N750</f>
        <v>0</v>
      </c>
      <c r="V121" s="95" t="e">
        <f>'CL &amp; Data'!#REF!/1000000000</f>
        <v>#REF!</v>
      </c>
    </row>
    <row r="122" spans="2:22" x14ac:dyDescent="0.25">
      <c r="B122" s="98">
        <f>'CL &amp; Data'!B128/1000000000</f>
        <v>11.90405</v>
      </c>
      <c r="D122" s="87">
        <v>-8.2141438000000004</v>
      </c>
      <c r="E122" s="13">
        <f t="shared" si="4"/>
        <v>-1.9613786000000006</v>
      </c>
      <c r="F122" s="87">
        <v>-7.7161961000000003</v>
      </c>
      <c r="H122" s="95" t="e">
        <f>'CL &amp; Data'!#REF!</f>
        <v>#REF!</v>
      </c>
      <c r="I122" s="13" t="e">
        <f t="shared" si="5"/>
        <v>#REF!</v>
      </c>
      <c r="J122" s="95" t="e">
        <f>'CL &amp; Data'!#REF!</f>
        <v>#REF!</v>
      </c>
      <c r="N122" s="95">
        <f>'CL &amp; Data'!M334</f>
        <v>0</v>
      </c>
      <c r="O122" s="13">
        <f t="shared" si="6"/>
        <v>0</v>
      </c>
      <c r="P122" s="95">
        <f>'CL &amp; Data'!N334</f>
        <v>0</v>
      </c>
      <c r="R122" s="95">
        <f>'CL &amp; Data'!M751</f>
        <v>0</v>
      </c>
      <c r="S122" s="13">
        <f t="shared" si="7"/>
        <v>0</v>
      </c>
      <c r="T122" s="95">
        <f>'CL &amp; Data'!N751</f>
        <v>0</v>
      </c>
      <c r="V122" s="95" t="e">
        <f>'CL &amp; Data'!#REF!/1000000000</f>
        <v>#REF!</v>
      </c>
    </row>
    <row r="123" spans="2:22" x14ac:dyDescent="0.25">
      <c r="B123" s="98">
        <f>'CL &amp; Data'!B129/1000000000</f>
        <v>12.004</v>
      </c>
      <c r="D123" s="87">
        <v>-8.2007388999999993</v>
      </c>
      <c r="E123" s="13">
        <f t="shared" si="4"/>
        <v>-1.9479736999999995</v>
      </c>
      <c r="F123" s="87">
        <v>-7.8218249999999996</v>
      </c>
      <c r="H123" s="95" t="e">
        <f>'CL &amp; Data'!#REF!</f>
        <v>#REF!</v>
      </c>
      <c r="I123" s="13" t="e">
        <f t="shared" si="5"/>
        <v>#REF!</v>
      </c>
      <c r="J123" s="95" t="e">
        <f>'CL &amp; Data'!#REF!</f>
        <v>#REF!</v>
      </c>
      <c r="N123" s="95">
        <f>'CL &amp; Data'!M335</f>
        <v>0</v>
      </c>
      <c r="O123" s="13">
        <f t="shared" si="6"/>
        <v>0</v>
      </c>
      <c r="P123" s="95">
        <f>'CL &amp; Data'!N335</f>
        <v>0</v>
      </c>
      <c r="R123" s="95">
        <f>'CL &amp; Data'!M752</f>
        <v>0</v>
      </c>
      <c r="S123" s="13">
        <f t="shared" si="7"/>
        <v>0</v>
      </c>
      <c r="T123" s="95">
        <f>'CL &amp; Data'!N752</f>
        <v>0</v>
      </c>
      <c r="V123" s="95" t="e">
        <f>'CL &amp; Data'!#REF!/1000000000</f>
        <v>#REF!</v>
      </c>
    </row>
    <row r="124" spans="2:22" x14ac:dyDescent="0.25">
      <c r="B124" s="98">
        <f>'CL &amp; Data'!B130/1000000000</f>
        <v>12.103949999999999</v>
      </c>
      <c r="D124" s="87">
        <v>-8.1635942000000004</v>
      </c>
      <c r="E124" s="13">
        <f t="shared" si="4"/>
        <v>-1.9108290000000006</v>
      </c>
      <c r="F124" s="87">
        <v>-7.7662826000000003</v>
      </c>
      <c r="H124" s="95" t="e">
        <f>'CL &amp; Data'!#REF!</f>
        <v>#REF!</v>
      </c>
      <c r="I124" s="13" t="e">
        <f t="shared" si="5"/>
        <v>#REF!</v>
      </c>
      <c r="J124" s="95" t="e">
        <f>'CL &amp; Data'!#REF!</f>
        <v>#REF!</v>
      </c>
      <c r="N124" s="95">
        <f>'CL &amp; Data'!M336</f>
        <v>0</v>
      </c>
      <c r="O124" s="13">
        <f t="shared" si="6"/>
        <v>0</v>
      </c>
      <c r="P124" s="95">
        <f>'CL &amp; Data'!N336</f>
        <v>0</v>
      </c>
      <c r="R124" s="95">
        <f>'CL &amp; Data'!M753</f>
        <v>0</v>
      </c>
      <c r="S124" s="13">
        <f t="shared" si="7"/>
        <v>0</v>
      </c>
      <c r="T124" s="95">
        <f>'CL &amp; Data'!N753</f>
        <v>0</v>
      </c>
      <c r="V124" s="95" t="e">
        <f>'CL &amp; Data'!#REF!/1000000000</f>
        <v>#REF!</v>
      </c>
    </row>
    <row r="125" spans="2:22" x14ac:dyDescent="0.25">
      <c r="B125" s="98">
        <f>'CL &amp; Data'!B131/1000000000</f>
        <v>12.203900000000001</v>
      </c>
      <c r="D125" s="87">
        <v>-8.1203403000000005</v>
      </c>
      <c r="E125" s="13">
        <f t="shared" si="4"/>
        <v>-1.8675751000000007</v>
      </c>
      <c r="F125" s="87">
        <v>-7.9300413000000001</v>
      </c>
      <c r="H125" s="95" t="e">
        <f>'CL &amp; Data'!#REF!</f>
        <v>#REF!</v>
      </c>
      <c r="I125" s="13" t="e">
        <f t="shared" si="5"/>
        <v>#REF!</v>
      </c>
      <c r="J125" s="95" t="e">
        <f>'CL &amp; Data'!#REF!</f>
        <v>#REF!</v>
      </c>
      <c r="N125" s="95">
        <f>'CL &amp; Data'!M337</f>
        <v>0</v>
      </c>
      <c r="O125" s="13">
        <f t="shared" si="6"/>
        <v>0</v>
      </c>
      <c r="P125" s="95">
        <f>'CL &amp; Data'!N337</f>
        <v>0</v>
      </c>
      <c r="R125" s="95">
        <f>'CL &amp; Data'!M754</f>
        <v>0</v>
      </c>
      <c r="S125" s="13">
        <f t="shared" si="7"/>
        <v>0</v>
      </c>
      <c r="T125" s="95">
        <f>'CL &amp; Data'!N754</f>
        <v>0</v>
      </c>
      <c r="V125" s="95" t="e">
        <f>'CL &amp; Data'!#REF!/1000000000</f>
        <v>#REF!</v>
      </c>
    </row>
    <row r="126" spans="2:22" x14ac:dyDescent="0.25">
      <c r="B126" s="98">
        <f>'CL &amp; Data'!B132/1000000000</f>
        <v>12.303850000000001</v>
      </c>
      <c r="D126" s="87">
        <v>-8.1065463999999992</v>
      </c>
      <c r="E126" s="13">
        <f t="shared" si="4"/>
        <v>-1.8537811999999994</v>
      </c>
      <c r="F126" s="87">
        <v>-7.9483981000000004</v>
      </c>
      <c r="H126" s="95" t="e">
        <f>'CL &amp; Data'!#REF!</f>
        <v>#REF!</v>
      </c>
      <c r="I126" s="13" t="e">
        <f t="shared" si="5"/>
        <v>#REF!</v>
      </c>
      <c r="J126" s="95" t="e">
        <f>'CL &amp; Data'!#REF!</f>
        <v>#REF!</v>
      </c>
      <c r="N126" s="95">
        <f>'CL &amp; Data'!M338</f>
        <v>0</v>
      </c>
      <c r="O126" s="13">
        <f t="shared" si="6"/>
        <v>0</v>
      </c>
      <c r="P126" s="95">
        <f>'CL &amp; Data'!N338</f>
        <v>0</v>
      </c>
      <c r="R126" s="95">
        <f>'CL &amp; Data'!M755</f>
        <v>0</v>
      </c>
      <c r="S126" s="13">
        <f t="shared" si="7"/>
        <v>0</v>
      </c>
      <c r="T126" s="95">
        <f>'CL &amp; Data'!N755</f>
        <v>0</v>
      </c>
      <c r="V126" s="95" t="e">
        <f>'CL &amp; Data'!#REF!/1000000000</f>
        <v>#REF!</v>
      </c>
    </row>
    <row r="127" spans="2:22" x14ac:dyDescent="0.25">
      <c r="B127" s="98">
        <f>'CL &amp; Data'!B133/1000000000</f>
        <v>12.4038</v>
      </c>
      <c r="D127" s="87">
        <v>-8.0084867000000006</v>
      </c>
      <c r="E127" s="13">
        <f t="shared" si="4"/>
        <v>-1.7557215000000008</v>
      </c>
      <c r="F127" s="87">
        <v>-8.1547117</v>
      </c>
      <c r="H127" s="95" t="e">
        <f>'CL &amp; Data'!#REF!</f>
        <v>#REF!</v>
      </c>
      <c r="I127" s="13" t="e">
        <f t="shared" si="5"/>
        <v>#REF!</v>
      </c>
      <c r="J127" s="95" t="e">
        <f>'CL &amp; Data'!#REF!</f>
        <v>#REF!</v>
      </c>
      <c r="N127" s="95">
        <f>'CL &amp; Data'!M339</f>
        <v>0</v>
      </c>
      <c r="O127" s="13">
        <f t="shared" si="6"/>
        <v>0</v>
      </c>
      <c r="P127" s="95">
        <f>'CL &amp; Data'!N339</f>
        <v>0</v>
      </c>
      <c r="R127" s="95">
        <f>'CL &amp; Data'!M756</f>
        <v>0</v>
      </c>
      <c r="S127" s="13">
        <f t="shared" si="7"/>
        <v>0</v>
      </c>
      <c r="T127" s="95">
        <f>'CL &amp; Data'!N756</f>
        <v>0</v>
      </c>
      <c r="V127" s="95" t="e">
        <f>'CL &amp; Data'!#REF!/1000000000</f>
        <v>#REF!</v>
      </c>
    </row>
    <row r="128" spans="2:22" x14ac:dyDescent="0.25">
      <c r="B128" s="98">
        <f>'CL &amp; Data'!B134/1000000000</f>
        <v>12.50375</v>
      </c>
      <c r="D128" s="87">
        <v>-8.0870037000000004</v>
      </c>
      <c r="E128" s="13">
        <f t="shared" si="4"/>
        <v>-1.8342385000000005</v>
      </c>
      <c r="F128" s="87">
        <v>-8.1852769999999992</v>
      </c>
      <c r="H128" s="95" t="e">
        <f>'CL &amp; Data'!#REF!</f>
        <v>#REF!</v>
      </c>
      <c r="I128" s="13" t="e">
        <f t="shared" si="5"/>
        <v>#REF!</v>
      </c>
      <c r="J128" s="95" t="e">
        <f>'CL &amp; Data'!#REF!</f>
        <v>#REF!</v>
      </c>
      <c r="N128" s="95">
        <f>'CL &amp; Data'!M340</f>
        <v>0</v>
      </c>
      <c r="O128" s="13">
        <f t="shared" si="6"/>
        <v>0</v>
      </c>
      <c r="P128" s="95">
        <f>'CL &amp; Data'!N340</f>
        <v>0</v>
      </c>
      <c r="R128" s="95">
        <f>'CL &amp; Data'!M757</f>
        <v>0</v>
      </c>
      <c r="S128" s="13">
        <f t="shared" si="7"/>
        <v>0</v>
      </c>
      <c r="T128" s="95">
        <f>'CL &amp; Data'!N757</f>
        <v>0</v>
      </c>
      <c r="V128" s="95" t="e">
        <f>'CL &amp; Data'!#REF!/1000000000</f>
        <v>#REF!</v>
      </c>
    </row>
    <row r="129" spans="2:22" x14ac:dyDescent="0.25">
      <c r="B129" s="98">
        <f>'CL &amp; Data'!B135/1000000000</f>
        <v>12.6037</v>
      </c>
      <c r="D129" s="87">
        <v>-8.0263413999999997</v>
      </c>
      <c r="E129" s="13">
        <f t="shared" si="4"/>
        <v>-1.7735761999999999</v>
      </c>
      <c r="F129" s="87">
        <v>-8.3636522000000006</v>
      </c>
      <c r="H129" s="95" t="e">
        <f>'CL &amp; Data'!#REF!</f>
        <v>#REF!</v>
      </c>
      <c r="I129" s="13" t="e">
        <f t="shared" si="5"/>
        <v>#REF!</v>
      </c>
      <c r="J129" s="95" t="e">
        <f>'CL &amp; Data'!#REF!</f>
        <v>#REF!</v>
      </c>
      <c r="N129" s="95">
        <f>'CL &amp; Data'!M341</f>
        <v>0</v>
      </c>
      <c r="O129" s="13">
        <f t="shared" si="6"/>
        <v>0</v>
      </c>
      <c r="P129" s="95">
        <f>'CL &amp; Data'!N341</f>
        <v>0</v>
      </c>
      <c r="R129" s="95">
        <f>'CL &amp; Data'!M758</f>
        <v>0</v>
      </c>
      <c r="S129" s="13">
        <f t="shared" si="7"/>
        <v>0</v>
      </c>
      <c r="T129" s="95">
        <f>'CL &amp; Data'!N758</f>
        <v>0</v>
      </c>
      <c r="V129" s="95" t="e">
        <f>'CL &amp; Data'!#REF!/1000000000</f>
        <v>#REF!</v>
      </c>
    </row>
    <row r="130" spans="2:22" x14ac:dyDescent="0.25">
      <c r="B130" s="98">
        <f>'CL &amp; Data'!B136/1000000000</f>
        <v>12.70365</v>
      </c>
      <c r="D130" s="87">
        <v>-8.0631942999999993</v>
      </c>
      <c r="E130" s="13">
        <f t="shared" si="4"/>
        <v>-1.8104290999999995</v>
      </c>
      <c r="F130" s="87">
        <v>-8.3678206999999993</v>
      </c>
      <c r="H130" s="95" t="e">
        <f>'CL &amp; Data'!#REF!</f>
        <v>#REF!</v>
      </c>
      <c r="I130" s="13" t="e">
        <f t="shared" si="5"/>
        <v>#REF!</v>
      </c>
      <c r="J130" s="95" t="e">
        <f>'CL &amp; Data'!#REF!</f>
        <v>#REF!</v>
      </c>
      <c r="N130" s="95">
        <f>'CL &amp; Data'!M342</f>
        <v>0</v>
      </c>
      <c r="O130" s="13">
        <f t="shared" si="6"/>
        <v>0</v>
      </c>
      <c r="P130" s="95">
        <f>'CL &amp; Data'!N342</f>
        <v>0</v>
      </c>
      <c r="R130" s="95">
        <f>'CL &amp; Data'!M759</f>
        <v>0</v>
      </c>
      <c r="S130" s="13">
        <f t="shared" si="7"/>
        <v>0</v>
      </c>
      <c r="T130" s="95">
        <f>'CL &amp; Data'!N759</f>
        <v>0</v>
      </c>
      <c r="V130" s="95" t="e">
        <f>'CL &amp; Data'!#REF!/1000000000</f>
        <v>#REF!</v>
      </c>
    </row>
    <row r="131" spans="2:22" x14ac:dyDescent="0.25">
      <c r="B131" s="98">
        <f>'CL &amp; Data'!B137/1000000000</f>
        <v>12.803599999999999</v>
      </c>
      <c r="D131" s="87">
        <v>-8.0840482999999992</v>
      </c>
      <c r="E131" s="13">
        <f t="shared" si="4"/>
        <v>-1.8312830999999994</v>
      </c>
      <c r="F131" s="87">
        <v>-8.2230082000000007</v>
      </c>
      <c r="H131" s="95" t="e">
        <f>'CL &amp; Data'!#REF!</f>
        <v>#REF!</v>
      </c>
      <c r="I131" s="13" t="e">
        <f t="shared" si="5"/>
        <v>#REF!</v>
      </c>
      <c r="J131" s="95" t="e">
        <f>'CL &amp; Data'!#REF!</f>
        <v>#REF!</v>
      </c>
      <c r="N131" s="95">
        <f>'CL &amp; Data'!M343</f>
        <v>0</v>
      </c>
      <c r="O131" s="13">
        <f t="shared" si="6"/>
        <v>0</v>
      </c>
      <c r="P131" s="95">
        <f>'CL &amp; Data'!N343</f>
        <v>0</v>
      </c>
      <c r="R131" s="95">
        <f>'CL &amp; Data'!M760</f>
        <v>0</v>
      </c>
      <c r="S131" s="13">
        <f t="shared" si="7"/>
        <v>0</v>
      </c>
      <c r="T131" s="95">
        <f>'CL &amp; Data'!N760</f>
        <v>0</v>
      </c>
      <c r="V131" s="95" t="e">
        <f>'CL &amp; Data'!#REF!/1000000000</f>
        <v>#REF!</v>
      </c>
    </row>
    <row r="132" spans="2:22" x14ac:dyDescent="0.25">
      <c r="B132" s="98">
        <f>'CL &amp; Data'!B138/1000000000</f>
        <v>12.903549999999999</v>
      </c>
      <c r="D132" s="87">
        <v>-7.9891123999999998</v>
      </c>
      <c r="E132" s="13">
        <f t="shared" ref="E132:E195" si="8">D132-$D$4</f>
        <v>-1.7363472</v>
      </c>
      <c r="F132" s="87">
        <v>-8.3914719000000009</v>
      </c>
      <c r="H132" s="95" t="e">
        <f>'CL &amp; Data'!#REF!</f>
        <v>#REF!</v>
      </c>
      <c r="I132" s="13" t="e">
        <f t="shared" ref="I132:I145" si="9">H132-$H$20</f>
        <v>#REF!</v>
      </c>
      <c r="J132" s="95" t="e">
        <f>'CL &amp; Data'!#REF!</f>
        <v>#REF!</v>
      </c>
      <c r="N132" s="95">
        <f>'CL &amp; Data'!M344</f>
        <v>0</v>
      </c>
      <c r="O132" s="13">
        <f t="shared" ref="O132:O145" si="10">N132-$N$4</f>
        <v>0</v>
      </c>
      <c r="P132" s="95">
        <f>'CL &amp; Data'!N344</f>
        <v>0</v>
      </c>
      <c r="R132" s="95">
        <f>'CL &amp; Data'!M761</f>
        <v>0</v>
      </c>
      <c r="S132" s="13">
        <f t="shared" ref="S132:S145" si="11">R132-$R$11</f>
        <v>0</v>
      </c>
      <c r="T132" s="95">
        <f>'CL &amp; Data'!N761</f>
        <v>0</v>
      </c>
      <c r="V132" s="95" t="e">
        <f>'CL &amp; Data'!#REF!/1000000000</f>
        <v>#REF!</v>
      </c>
    </row>
    <row r="133" spans="2:22" x14ac:dyDescent="0.25">
      <c r="B133" s="98">
        <f>'CL &amp; Data'!B139/1000000000</f>
        <v>13.003500000000001</v>
      </c>
      <c r="D133" s="87">
        <v>-8.1077870999999995</v>
      </c>
      <c r="E133" s="13">
        <f t="shared" si="8"/>
        <v>-1.8550218999999997</v>
      </c>
      <c r="F133" s="87">
        <v>-8.0445537999999992</v>
      </c>
      <c r="H133" s="95" t="e">
        <f>'CL &amp; Data'!#REF!</f>
        <v>#REF!</v>
      </c>
      <c r="I133" s="13" t="e">
        <f t="shared" si="9"/>
        <v>#REF!</v>
      </c>
      <c r="J133" s="95" t="e">
        <f>'CL &amp; Data'!#REF!</f>
        <v>#REF!</v>
      </c>
      <c r="N133" s="95">
        <f>'CL &amp; Data'!M345</f>
        <v>0</v>
      </c>
      <c r="O133" s="13">
        <f t="shared" si="10"/>
        <v>0</v>
      </c>
      <c r="P133" s="95">
        <f>'CL &amp; Data'!N345</f>
        <v>0</v>
      </c>
      <c r="R133" s="95">
        <f>'CL &amp; Data'!M762</f>
        <v>0</v>
      </c>
      <c r="S133" s="13">
        <f t="shared" si="11"/>
        <v>0</v>
      </c>
      <c r="T133" s="95">
        <f>'CL &amp; Data'!N762</f>
        <v>0</v>
      </c>
      <c r="V133" s="95" t="e">
        <f>'CL &amp; Data'!#REF!/1000000000</f>
        <v>#REF!</v>
      </c>
    </row>
    <row r="134" spans="2:22" x14ac:dyDescent="0.25">
      <c r="B134" s="98">
        <f>'CL &amp; Data'!B140/1000000000</f>
        <v>13.10345</v>
      </c>
      <c r="D134" s="87">
        <v>-8.0668945000000001</v>
      </c>
      <c r="E134" s="13">
        <f t="shared" si="8"/>
        <v>-1.8141293000000003</v>
      </c>
      <c r="F134" s="87">
        <v>-8.0057220000000004</v>
      </c>
      <c r="H134" s="95" t="e">
        <f>'CL &amp; Data'!#REF!</f>
        <v>#REF!</v>
      </c>
      <c r="I134" s="13" t="e">
        <f t="shared" si="9"/>
        <v>#REF!</v>
      </c>
      <c r="J134" s="95" t="e">
        <f>'CL &amp; Data'!#REF!</f>
        <v>#REF!</v>
      </c>
      <c r="N134" s="95">
        <f>'CL &amp; Data'!M346</f>
        <v>0</v>
      </c>
      <c r="O134" s="13">
        <f t="shared" si="10"/>
        <v>0</v>
      </c>
      <c r="P134" s="95">
        <f>'CL &amp; Data'!N346</f>
        <v>0</v>
      </c>
      <c r="R134" s="95">
        <f>'CL &amp; Data'!M763</f>
        <v>0</v>
      </c>
      <c r="S134" s="13">
        <f t="shared" si="11"/>
        <v>0</v>
      </c>
      <c r="T134" s="95">
        <f>'CL &amp; Data'!N763</f>
        <v>0</v>
      </c>
      <c r="V134" s="95" t="e">
        <f>'CL &amp; Data'!#REF!/1000000000</f>
        <v>#REF!</v>
      </c>
    </row>
    <row r="135" spans="2:22" x14ac:dyDescent="0.25">
      <c r="B135" s="98">
        <f>'CL &amp; Data'!B141/1000000000</f>
        <v>13.2034</v>
      </c>
      <c r="D135" s="87">
        <v>-8.0909814999999998</v>
      </c>
      <c r="E135" s="13">
        <f t="shared" si="8"/>
        <v>-1.8382163</v>
      </c>
      <c r="F135" s="87">
        <v>-7.7507596000000003</v>
      </c>
      <c r="H135" s="95" t="e">
        <f>'CL &amp; Data'!#REF!</f>
        <v>#REF!</v>
      </c>
      <c r="I135" s="13" t="e">
        <f t="shared" si="9"/>
        <v>#REF!</v>
      </c>
      <c r="J135" s="95" t="e">
        <f>'CL &amp; Data'!#REF!</f>
        <v>#REF!</v>
      </c>
      <c r="N135" s="95">
        <f>'CL &amp; Data'!M347</f>
        <v>0</v>
      </c>
      <c r="O135" s="13">
        <f t="shared" si="10"/>
        <v>0</v>
      </c>
      <c r="P135" s="95">
        <f>'CL &amp; Data'!N347</f>
        <v>0</v>
      </c>
      <c r="R135" s="95">
        <f>'CL &amp; Data'!M764</f>
        <v>0</v>
      </c>
      <c r="S135" s="13">
        <f t="shared" si="11"/>
        <v>0</v>
      </c>
      <c r="T135" s="95">
        <f>'CL &amp; Data'!N764</f>
        <v>0</v>
      </c>
      <c r="V135" s="95" t="e">
        <f>'CL &amp; Data'!#REF!/1000000000</f>
        <v>#REF!</v>
      </c>
    </row>
    <row r="136" spans="2:22" x14ac:dyDescent="0.25">
      <c r="B136" s="98">
        <f>'CL &amp; Data'!B142/1000000000</f>
        <v>13.30335</v>
      </c>
      <c r="D136" s="87">
        <v>-8.0761108000000004</v>
      </c>
      <c r="E136" s="13">
        <f t="shared" si="8"/>
        <v>-1.8233456000000006</v>
      </c>
      <c r="F136" s="87">
        <v>-7.6225066000000004</v>
      </c>
      <c r="H136" s="95" t="e">
        <f>'CL &amp; Data'!#REF!</f>
        <v>#REF!</v>
      </c>
      <c r="I136" s="13" t="e">
        <f t="shared" si="9"/>
        <v>#REF!</v>
      </c>
      <c r="J136" s="95" t="e">
        <f>'CL &amp; Data'!#REF!</f>
        <v>#REF!</v>
      </c>
      <c r="N136" s="95">
        <f>'CL &amp; Data'!M348</f>
        <v>0</v>
      </c>
      <c r="O136" s="13">
        <f t="shared" si="10"/>
        <v>0</v>
      </c>
      <c r="P136" s="95">
        <f>'CL &amp; Data'!N348</f>
        <v>0</v>
      </c>
      <c r="R136" s="95">
        <f>'CL &amp; Data'!M765</f>
        <v>0</v>
      </c>
      <c r="S136" s="13">
        <f t="shared" si="11"/>
        <v>0</v>
      </c>
      <c r="T136" s="95">
        <f>'CL &amp; Data'!N765</f>
        <v>0</v>
      </c>
      <c r="V136" s="95" t="e">
        <f>'CL &amp; Data'!#REF!/1000000000</f>
        <v>#REF!</v>
      </c>
    </row>
    <row r="137" spans="2:22" x14ac:dyDescent="0.25">
      <c r="B137" s="98">
        <f>'CL &amp; Data'!B143/1000000000</f>
        <v>13.4033</v>
      </c>
      <c r="D137" s="87">
        <v>-8.15273</v>
      </c>
      <c r="E137" s="13">
        <f t="shared" si="8"/>
        <v>-1.8999648000000002</v>
      </c>
      <c r="F137" s="87">
        <v>-7.3966861000000002</v>
      </c>
      <c r="H137" s="95" t="e">
        <f>'CL &amp; Data'!#REF!</f>
        <v>#REF!</v>
      </c>
      <c r="I137" s="13" t="e">
        <f t="shared" si="9"/>
        <v>#REF!</v>
      </c>
      <c r="J137" s="95" t="e">
        <f>'CL &amp; Data'!#REF!</f>
        <v>#REF!</v>
      </c>
      <c r="N137" s="95">
        <f>'CL &amp; Data'!M349</f>
        <v>0</v>
      </c>
      <c r="O137" s="13">
        <f t="shared" si="10"/>
        <v>0</v>
      </c>
      <c r="P137" s="95">
        <f>'CL &amp; Data'!N349</f>
        <v>0</v>
      </c>
      <c r="R137" s="95">
        <f>'CL &amp; Data'!M766</f>
        <v>0</v>
      </c>
      <c r="S137" s="13">
        <f t="shared" si="11"/>
        <v>0</v>
      </c>
      <c r="T137" s="95">
        <f>'CL &amp; Data'!N766</f>
        <v>0</v>
      </c>
      <c r="V137" s="95" t="e">
        <f>'CL &amp; Data'!#REF!/1000000000</f>
        <v>#REF!</v>
      </c>
    </row>
    <row r="138" spans="2:22" x14ac:dyDescent="0.25">
      <c r="B138" s="98">
        <f>'CL &amp; Data'!B144/1000000000</f>
        <v>13.50325</v>
      </c>
      <c r="D138" s="87">
        <v>-8.2858429000000005</v>
      </c>
      <c r="E138" s="13">
        <f t="shared" si="8"/>
        <v>-2.0330777000000007</v>
      </c>
      <c r="F138" s="87">
        <v>-7.0686321000000003</v>
      </c>
      <c r="H138" s="95" t="e">
        <f>'CL &amp; Data'!#REF!</f>
        <v>#REF!</v>
      </c>
      <c r="I138" s="13" t="e">
        <f t="shared" si="9"/>
        <v>#REF!</v>
      </c>
      <c r="J138" s="95" t="e">
        <f>'CL &amp; Data'!#REF!</f>
        <v>#REF!</v>
      </c>
      <c r="N138" s="95">
        <f>'CL &amp; Data'!M350</f>
        <v>0</v>
      </c>
      <c r="O138" s="13">
        <f t="shared" si="10"/>
        <v>0</v>
      </c>
      <c r="P138" s="95">
        <f>'CL &amp; Data'!N350</f>
        <v>0</v>
      </c>
      <c r="R138" s="95">
        <f>'CL &amp; Data'!M767</f>
        <v>0</v>
      </c>
      <c r="S138" s="13">
        <f t="shared" si="11"/>
        <v>0</v>
      </c>
      <c r="T138" s="95">
        <f>'CL &amp; Data'!N767</f>
        <v>0</v>
      </c>
      <c r="V138" s="95" t="e">
        <f>'CL &amp; Data'!#REF!/1000000000</f>
        <v>#REF!</v>
      </c>
    </row>
    <row r="139" spans="2:22" x14ac:dyDescent="0.25">
      <c r="B139" s="98">
        <f>'CL &amp; Data'!B145/1000000000</f>
        <v>13.603199999999999</v>
      </c>
      <c r="D139" s="87">
        <v>-8.3304501000000002</v>
      </c>
      <c r="E139" s="13">
        <f t="shared" si="8"/>
        <v>-2.0776849000000004</v>
      </c>
      <c r="F139" s="87">
        <v>-6.9932021999999998</v>
      </c>
      <c r="H139" s="95" t="e">
        <f>'CL &amp; Data'!#REF!</f>
        <v>#REF!</v>
      </c>
      <c r="I139" s="13" t="e">
        <f t="shared" si="9"/>
        <v>#REF!</v>
      </c>
      <c r="J139" s="95" t="e">
        <f>'CL &amp; Data'!#REF!</f>
        <v>#REF!</v>
      </c>
      <c r="N139" s="95">
        <f>'CL &amp; Data'!M351</f>
        <v>0</v>
      </c>
      <c r="O139" s="13">
        <f t="shared" si="10"/>
        <v>0</v>
      </c>
      <c r="P139" s="95">
        <f>'CL &amp; Data'!N351</f>
        <v>0</v>
      </c>
      <c r="R139" s="95">
        <f>'CL &amp; Data'!M768</f>
        <v>0</v>
      </c>
      <c r="S139" s="13">
        <f t="shared" si="11"/>
        <v>0</v>
      </c>
      <c r="T139" s="95">
        <f>'CL &amp; Data'!N768</f>
        <v>0</v>
      </c>
      <c r="V139" s="95" t="e">
        <f>'CL &amp; Data'!#REF!/1000000000</f>
        <v>#REF!</v>
      </c>
    </row>
    <row r="140" spans="2:22" x14ac:dyDescent="0.25">
      <c r="B140" s="98">
        <f>'CL &amp; Data'!B146/1000000000</f>
        <v>13.703150000000001</v>
      </c>
      <c r="D140" s="87">
        <v>-8.4141302000000007</v>
      </c>
      <c r="E140" s="13">
        <f t="shared" si="8"/>
        <v>-2.1613650000000009</v>
      </c>
      <c r="F140" s="87">
        <v>-6.7721638999999998</v>
      </c>
      <c r="H140" s="95" t="e">
        <f>'CL &amp; Data'!#REF!</f>
        <v>#REF!</v>
      </c>
      <c r="I140" s="13" t="e">
        <f t="shared" si="9"/>
        <v>#REF!</v>
      </c>
      <c r="J140" s="95" t="e">
        <f>'CL &amp; Data'!#REF!</f>
        <v>#REF!</v>
      </c>
      <c r="N140" s="95">
        <f>'CL &amp; Data'!M352</f>
        <v>0</v>
      </c>
      <c r="O140" s="13">
        <f t="shared" si="10"/>
        <v>0</v>
      </c>
      <c r="P140" s="95">
        <f>'CL &amp; Data'!N352</f>
        <v>0</v>
      </c>
      <c r="R140" s="95">
        <f>'CL &amp; Data'!M769</f>
        <v>0</v>
      </c>
      <c r="S140" s="13">
        <f t="shared" si="11"/>
        <v>0</v>
      </c>
      <c r="T140" s="95">
        <f>'CL &amp; Data'!N769</f>
        <v>0</v>
      </c>
      <c r="V140" s="95" t="e">
        <f>'CL &amp; Data'!#REF!/1000000000</f>
        <v>#REF!</v>
      </c>
    </row>
    <row r="141" spans="2:22" x14ac:dyDescent="0.25">
      <c r="B141" s="98">
        <f>'CL &amp; Data'!B147/1000000000</f>
        <v>13.803100000000001</v>
      </c>
      <c r="D141" s="87">
        <v>-8.5711422000000006</v>
      </c>
      <c r="E141" s="13">
        <f t="shared" si="8"/>
        <v>-2.3183770000000008</v>
      </c>
      <c r="F141" s="87">
        <v>-6.4386549000000004</v>
      </c>
      <c r="H141" s="95" t="e">
        <f>'CL &amp; Data'!#REF!</f>
        <v>#REF!</v>
      </c>
      <c r="I141" s="13" t="e">
        <f t="shared" si="9"/>
        <v>#REF!</v>
      </c>
      <c r="J141" s="95" t="e">
        <f>'CL &amp; Data'!#REF!</f>
        <v>#REF!</v>
      </c>
      <c r="N141" s="95">
        <f>'CL &amp; Data'!M353</f>
        <v>0</v>
      </c>
      <c r="O141" s="13">
        <f t="shared" si="10"/>
        <v>0</v>
      </c>
      <c r="P141" s="95">
        <f>'CL &amp; Data'!N353</f>
        <v>0</v>
      </c>
      <c r="R141" s="95">
        <f>'CL &amp; Data'!M770</f>
        <v>0</v>
      </c>
      <c r="S141" s="13">
        <f t="shared" si="11"/>
        <v>0</v>
      </c>
      <c r="T141" s="95">
        <f>'CL &amp; Data'!N770</f>
        <v>0</v>
      </c>
      <c r="V141" s="95" t="e">
        <f>'CL &amp; Data'!#REF!/1000000000</f>
        <v>#REF!</v>
      </c>
    </row>
    <row r="142" spans="2:22" x14ac:dyDescent="0.25">
      <c r="B142" s="98">
        <f>'CL &amp; Data'!B148/1000000000</f>
        <v>13.90305</v>
      </c>
      <c r="D142" s="87">
        <v>-8.7928648000000003</v>
      </c>
      <c r="E142" s="13">
        <f t="shared" si="8"/>
        <v>-2.5400996000000005</v>
      </c>
      <c r="F142" s="87">
        <v>-6.1364717000000004</v>
      </c>
      <c r="H142" s="95" t="e">
        <f>'CL &amp; Data'!#REF!</f>
        <v>#REF!</v>
      </c>
      <c r="I142" s="13" t="e">
        <f t="shared" si="9"/>
        <v>#REF!</v>
      </c>
      <c r="J142" s="95" t="e">
        <f>'CL &amp; Data'!#REF!</f>
        <v>#REF!</v>
      </c>
      <c r="N142" s="95">
        <f>'CL &amp; Data'!M354</f>
        <v>0</v>
      </c>
      <c r="O142" s="13">
        <f t="shared" si="10"/>
        <v>0</v>
      </c>
      <c r="P142" s="95">
        <f>'CL &amp; Data'!N354</f>
        <v>0</v>
      </c>
      <c r="R142" s="95">
        <f>'CL &amp; Data'!M771</f>
        <v>0</v>
      </c>
      <c r="S142" s="13">
        <f t="shared" si="11"/>
        <v>0</v>
      </c>
      <c r="T142" s="95">
        <f>'CL &amp; Data'!N771</f>
        <v>0</v>
      </c>
      <c r="V142" s="95" t="e">
        <f>'CL &amp; Data'!#REF!/1000000000</f>
        <v>#REF!</v>
      </c>
    </row>
    <row r="143" spans="2:22" x14ac:dyDescent="0.25">
      <c r="B143" s="98">
        <f>'CL &amp; Data'!B149/1000000000</f>
        <v>14.003</v>
      </c>
      <c r="D143" s="87">
        <v>-8.8245430000000002</v>
      </c>
      <c r="E143" s="13">
        <f t="shared" si="8"/>
        <v>-2.5717778000000004</v>
      </c>
      <c r="F143" s="87">
        <v>-6.0844120999999998</v>
      </c>
      <c r="H143" s="95" t="e">
        <f>'CL &amp; Data'!#REF!</f>
        <v>#REF!</v>
      </c>
      <c r="I143" s="13" t="e">
        <f t="shared" si="9"/>
        <v>#REF!</v>
      </c>
      <c r="J143" s="95" t="e">
        <f>'CL &amp; Data'!#REF!</f>
        <v>#REF!</v>
      </c>
      <c r="N143" s="95">
        <f>'CL &amp; Data'!M355</f>
        <v>0</v>
      </c>
      <c r="O143" s="13">
        <f t="shared" si="10"/>
        <v>0</v>
      </c>
      <c r="P143" s="95">
        <f>'CL &amp; Data'!N355</f>
        <v>0</v>
      </c>
      <c r="R143" s="95">
        <f>'CL &amp; Data'!M772</f>
        <v>0</v>
      </c>
      <c r="S143" s="13">
        <f t="shared" si="11"/>
        <v>0</v>
      </c>
      <c r="T143" s="95">
        <f>'CL &amp; Data'!N772</f>
        <v>0</v>
      </c>
      <c r="V143" s="95" t="e">
        <f>'CL &amp; Data'!#REF!/1000000000</f>
        <v>#REF!</v>
      </c>
    </row>
    <row r="144" spans="2:22" x14ac:dyDescent="0.25">
      <c r="B144" s="98">
        <f>'CL &amp; Data'!B150/1000000000</f>
        <v>14.10295</v>
      </c>
      <c r="D144" s="87">
        <v>-8.8867302000000006</v>
      </c>
      <c r="E144" s="13">
        <f t="shared" si="8"/>
        <v>-2.6339650000000008</v>
      </c>
      <c r="F144" s="87">
        <v>-6.0182405000000001</v>
      </c>
      <c r="H144" s="95" t="e">
        <f>'CL &amp; Data'!#REF!</f>
        <v>#REF!</v>
      </c>
      <c r="I144" s="13" t="e">
        <f t="shared" si="9"/>
        <v>#REF!</v>
      </c>
      <c r="J144" s="95" t="e">
        <f>'CL &amp; Data'!#REF!</f>
        <v>#REF!</v>
      </c>
      <c r="N144" s="95">
        <f>'CL &amp; Data'!M356</f>
        <v>0</v>
      </c>
      <c r="O144" s="13">
        <f t="shared" si="10"/>
        <v>0</v>
      </c>
      <c r="P144" s="95">
        <f>'CL &amp; Data'!N356</f>
        <v>0</v>
      </c>
      <c r="R144" s="95">
        <f>'CL &amp; Data'!M773</f>
        <v>0</v>
      </c>
      <c r="S144" s="13">
        <f t="shared" si="11"/>
        <v>0</v>
      </c>
      <c r="T144" s="95">
        <f>'CL &amp; Data'!N773</f>
        <v>0</v>
      </c>
      <c r="V144" s="95" t="e">
        <f>'CL &amp; Data'!#REF!/1000000000</f>
        <v>#REF!</v>
      </c>
    </row>
    <row r="145" spans="2:22" x14ac:dyDescent="0.25">
      <c r="B145" s="98">
        <f>'CL &amp; Data'!B151/1000000000</f>
        <v>14.2029</v>
      </c>
      <c r="D145" s="87">
        <v>-9.0405951000000009</v>
      </c>
      <c r="E145" s="13">
        <f t="shared" si="8"/>
        <v>-2.7878299000000011</v>
      </c>
      <c r="F145" s="87">
        <v>-5.7523955999999998</v>
      </c>
      <c r="H145" s="95" t="e">
        <f>'CL &amp; Data'!#REF!</f>
        <v>#REF!</v>
      </c>
      <c r="I145" s="13" t="e">
        <f t="shared" si="9"/>
        <v>#REF!</v>
      </c>
      <c r="J145" s="95" t="e">
        <f>'CL &amp; Data'!#REF!</f>
        <v>#REF!</v>
      </c>
      <c r="N145" s="95">
        <f>'CL &amp; Data'!M357</f>
        <v>0</v>
      </c>
      <c r="O145" s="13">
        <f t="shared" si="10"/>
        <v>0</v>
      </c>
      <c r="P145" s="95">
        <f>'CL &amp; Data'!N357</f>
        <v>0</v>
      </c>
      <c r="R145" s="95">
        <f>'CL &amp; Data'!M774</f>
        <v>0</v>
      </c>
      <c r="S145" s="13">
        <f t="shared" si="11"/>
        <v>0</v>
      </c>
      <c r="T145" s="95">
        <f>'CL &amp; Data'!N774</f>
        <v>0</v>
      </c>
      <c r="V145" s="95" t="e">
        <f>'CL &amp; Data'!#REF!/1000000000</f>
        <v>#REF!</v>
      </c>
    </row>
    <row r="146" spans="2:22" x14ac:dyDescent="0.25">
      <c r="B146" s="98">
        <f>'CL &amp; Data'!B152/1000000000</f>
        <v>14.302849999999999</v>
      </c>
      <c r="D146" s="87">
        <v>-9.0018644000000005</v>
      </c>
      <c r="E146" s="13">
        <f t="shared" si="8"/>
        <v>-2.7490992000000007</v>
      </c>
      <c r="F146" s="87">
        <v>-5.7003111999999998</v>
      </c>
      <c r="V146" s="95" t="e">
        <f>'CL &amp; Data'!#REF!/1000000000</f>
        <v>#REF!</v>
      </c>
    </row>
    <row r="147" spans="2:22" x14ac:dyDescent="0.25">
      <c r="B147" s="98">
        <f>'CL &amp; Data'!B153/1000000000</f>
        <v>14.402799999999999</v>
      </c>
      <c r="D147" s="87">
        <v>-9.1382989999999999</v>
      </c>
      <c r="E147" s="13">
        <f t="shared" si="8"/>
        <v>-2.8855338000000001</v>
      </c>
      <c r="F147" s="87">
        <v>-5.5466762000000003</v>
      </c>
      <c r="N147" s="78" t="str">
        <f>ADDRESS(MATCH(MAX(N3:N103),N1:N103,0),14)</f>
        <v>$N$1</v>
      </c>
      <c r="O147" s="13">
        <f>AVERAGE(O2:O122)</f>
        <v>0</v>
      </c>
      <c r="R147" s="78" t="str">
        <f>ADDRESS(MATCH(MAX(R3:R103),R1:R103,0),18)</f>
        <v>$R$1</v>
      </c>
      <c r="V147" s="95" t="e">
        <f>'CL &amp; Data'!#REF!/1000000000</f>
        <v>#REF!</v>
      </c>
    </row>
    <row r="148" spans="2:22" x14ac:dyDescent="0.25">
      <c r="B148" s="98">
        <f>'CL &amp; Data'!B154/1000000000</f>
        <v>14.502750000000001</v>
      </c>
      <c r="D148" s="87">
        <v>-9.1452779999999994</v>
      </c>
      <c r="E148" s="13">
        <f t="shared" si="8"/>
        <v>-2.8925127999999996</v>
      </c>
      <c r="F148" s="87">
        <v>-5.4594750000000003</v>
      </c>
      <c r="H148" s="78" t="e">
        <f>ADDRESS(MATCH(MAX(H3:H103),H1:H103,0),8)</f>
        <v>#REF!</v>
      </c>
      <c r="N148" s="78">
        <f>MAX(N4:N104)</f>
        <v>0</v>
      </c>
      <c r="R148" s="78">
        <f>MAX(R4:R104)</f>
        <v>0</v>
      </c>
      <c r="V148" s="95" t="e">
        <f>'CL &amp; Data'!#REF!/1000000000</f>
        <v>#REF!</v>
      </c>
    </row>
    <row r="149" spans="2:22" x14ac:dyDescent="0.25">
      <c r="B149" s="98">
        <f>'CL &amp; Data'!B155/1000000000</f>
        <v>14.6027</v>
      </c>
      <c r="D149" s="87">
        <v>-9.2153196000000008</v>
      </c>
      <c r="E149" s="13">
        <f t="shared" si="8"/>
        <v>-2.962554400000001</v>
      </c>
      <c r="F149" s="87">
        <v>-5.4012551000000002</v>
      </c>
      <c r="H149" s="78" t="e">
        <f>MAX(H4:H104)</f>
        <v>#REF!</v>
      </c>
    </row>
    <row r="150" spans="2:22" x14ac:dyDescent="0.25">
      <c r="B150" s="98">
        <f>'CL &amp; Data'!B156/1000000000</f>
        <v>14.70265</v>
      </c>
      <c r="D150" s="87">
        <v>-9.2357739999999993</v>
      </c>
      <c r="E150" s="13">
        <f t="shared" si="8"/>
        <v>-2.9830087999999995</v>
      </c>
      <c r="F150" s="87">
        <v>-5.3342428000000002</v>
      </c>
    </row>
    <row r="151" spans="2:22" x14ac:dyDescent="0.25">
      <c r="B151" s="98">
        <f>'CL &amp; Data'!B157/1000000000</f>
        <v>14.8026</v>
      </c>
      <c r="D151" s="87">
        <v>-9.2316465000000001</v>
      </c>
      <c r="E151" s="13">
        <f t="shared" si="8"/>
        <v>-2.9788813000000003</v>
      </c>
      <c r="F151" s="87">
        <v>-5.2136068</v>
      </c>
    </row>
    <row r="152" spans="2:22" x14ac:dyDescent="0.25">
      <c r="B152" s="98">
        <f>'CL &amp; Data'!B158/1000000000</f>
        <v>14.90255</v>
      </c>
      <c r="D152" s="87">
        <v>-9.3154316000000001</v>
      </c>
      <c r="E152" s="13">
        <f t="shared" si="8"/>
        <v>-3.0626664000000003</v>
      </c>
      <c r="F152" s="87">
        <v>-5.09023</v>
      </c>
    </row>
    <row r="153" spans="2:22" x14ac:dyDescent="0.25">
      <c r="B153" s="98">
        <f>'CL &amp; Data'!B159/1000000000</f>
        <v>15.0025</v>
      </c>
      <c r="D153" s="87">
        <v>-9.3903388999999997</v>
      </c>
      <c r="E153" s="13">
        <f t="shared" si="8"/>
        <v>-3.1375736999999999</v>
      </c>
      <c r="F153" s="87">
        <v>-5.0102133999999996</v>
      </c>
    </row>
    <row r="154" spans="2:22" x14ac:dyDescent="0.25">
      <c r="B154" s="98">
        <f>'CL &amp; Data'!B160/1000000000</f>
        <v>15.102449999999999</v>
      </c>
      <c r="D154" s="87">
        <v>-9.5093183999999997</v>
      </c>
      <c r="E154" s="13">
        <f t="shared" si="8"/>
        <v>-3.2565531999999999</v>
      </c>
      <c r="F154" s="87">
        <v>-4.9236773999999999</v>
      </c>
    </row>
    <row r="155" spans="2:22" x14ac:dyDescent="0.25">
      <c r="B155" s="98">
        <f>'CL &amp; Data'!B161/1000000000</f>
        <v>15.202400000000001</v>
      </c>
      <c r="D155" s="87">
        <v>-9.6409607000000008</v>
      </c>
      <c r="E155" s="13">
        <f t="shared" si="8"/>
        <v>-3.388195500000001</v>
      </c>
      <c r="F155" s="87">
        <v>-4.8734035000000002</v>
      </c>
    </row>
    <row r="156" spans="2:22" x14ac:dyDescent="0.25">
      <c r="B156" s="98">
        <f>'CL &amp; Data'!B162/1000000000</f>
        <v>15.302350000000001</v>
      </c>
      <c r="D156" s="87">
        <v>-9.7957821000000003</v>
      </c>
      <c r="E156" s="13">
        <f t="shared" si="8"/>
        <v>-3.5430169000000005</v>
      </c>
      <c r="F156" s="87">
        <v>-4.6978268999999999</v>
      </c>
    </row>
    <row r="157" spans="2:22" x14ac:dyDescent="0.25">
      <c r="B157" s="98">
        <f>'CL &amp; Data'!B163/1000000000</f>
        <v>15.4023</v>
      </c>
      <c r="D157" s="87">
        <v>-9.9037770999999992</v>
      </c>
      <c r="E157" s="13">
        <f t="shared" si="8"/>
        <v>-3.6510118999999994</v>
      </c>
      <c r="F157" s="87">
        <v>-4.5675273000000001</v>
      </c>
    </row>
    <row r="158" spans="2:22" x14ac:dyDescent="0.25">
      <c r="B158" s="98">
        <f>'CL &amp; Data'!B164/1000000000</f>
        <v>15.50225</v>
      </c>
      <c r="D158" s="87">
        <v>-10.004825</v>
      </c>
      <c r="E158" s="13">
        <f t="shared" si="8"/>
        <v>-3.7520598000000005</v>
      </c>
      <c r="F158" s="87">
        <v>-4.5569468000000004</v>
      </c>
    </row>
    <row r="159" spans="2:22" x14ac:dyDescent="0.25">
      <c r="B159" s="98">
        <f>'CL &amp; Data'!B165/1000000000</f>
        <v>15.6022</v>
      </c>
      <c r="D159" s="87">
        <v>-10.075908999999999</v>
      </c>
      <c r="E159" s="13">
        <f t="shared" si="8"/>
        <v>-3.8231437999999995</v>
      </c>
      <c r="F159" s="87">
        <v>-4.4851460000000003</v>
      </c>
    </row>
    <row r="160" spans="2:22" x14ac:dyDescent="0.25">
      <c r="B160" s="98">
        <f>'CL &amp; Data'!B166/1000000000</f>
        <v>15.70215</v>
      </c>
      <c r="D160" s="87">
        <v>-10.050399000000001</v>
      </c>
      <c r="E160" s="13">
        <f t="shared" si="8"/>
        <v>-3.7976338000000007</v>
      </c>
      <c r="F160" s="87">
        <v>-4.5664949000000004</v>
      </c>
    </row>
    <row r="161" spans="2:6" x14ac:dyDescent="0.25">
      <c r="B161" s="98">
        <f>'CL &amp; Data'!B167/1000000000</f>
        <v>15.802099999999999</v>
      </c>
      <c r="D161" s="87">
        <v>-9.9915313999999995</v>
      </c>
      <c r="E161" s="13">
        <f t="shared" si="8"/>
        <v>-3.7387661999999997</v>
      </c>
      <c r="F161" s="87">
        <v>-4.6193999999999997</v>
      </c>
    </row>
    <row r="162" spans="2:6" x14ac:dyDescent="0.25">
      <c r="B162" s="98">
        <f>'CL &amp; Data'!B168/1000000000</f>
        <v>15.902049999999999</v>
      </c>
      <c r="D162" s="87">
        <v>-9.9811010000000007</v>
      </c>
      <c r="E162" s="13">
        <f t="shared" si="8"/>
        <v>-3.7283358000000009</v>
      </c>
      <c r="F162" s="87">
        <v>-4.6124267999999997</v>
      </c>
    </row>
    <row r="163" spans="2:6" x14ac:dyDescent="0.25">
      <c r="B163" s="98">
        <f>'CL &amp; Data'!B169/1000000000</f>
        <v>16.001999999999999</v>
      </c>
      <c r="D163" s="87">
        <v>-10.015829999999999</v>
      </c>
      <c r="E163" s="13">
        <f t="shared" si="8"/>
        <v>-3.7630647999999995</v>
      </c>
      <c r="F163" s="87">
        <v>-4.6211376</v>
      </c>
    </row>
    <row r="164" spans="2:6" x14ac:dyDescent="0.25">
      <c r="B164" s="98">
        <f>'CL &amp; Data'!B170/1000000000</f>
        <v>16.101949999999999</v>
      </c>
      <c r="D164" s="87">
        <v>-10.16328</v>
      </c>
      <c r="E164" s="13">
        <f t="shared" si="8"/>
        <v>-3.9105148000000005</v>
      </c>
      <c r="F164" s="87">
        <v>-4.5886430999999996</v>
      </c>
    </row>
    <row r="165" spans="2:6" x14ac:dyDescent="0.25">
      <c r="B165" s="98">
        <f>'CL &amp; Data'!B171/1000000000</f>
        <v>16.201899999999998</v>
      </c>
      <c r="D165" s="87">
        <v>-10.285297</v>
      </c>
      <c r="E165" s="13">
        <f t="shared" si="8"/>
        <v>-4.0325318000000001</v>
      </c>
      <c r="F165" s="87">
        <v>-4.5563396999999997</v>
      </c>
    </row>
    <row r="166" spans="2:6" x14ac:dyDescent="0.25">
      <c r="B166" s="98">
        <f>'CL &amp; Data'!B172/1000000000</f>
        <v>16.301850000000002</v>
      </c>
      <c r="D166" s="87">
        <v>-10.446244</v>
      </c>
      <c r="E166" s="13">
        <f t="shared" si="8"/>
        <v>-4.1934788000000003</v>
      </c>
      <c r="F166" s="87">
        <v>-4.5082044999999997</v>
      </c>
    </row>
    <row r="167" spans="2:6" x14ac:dyDescent="0.25">
      <c r="B167" s="98">
        <f>'CL &amp; Data'!B173/1000000000</f>
        <v>16.401800000000001</v>
      </c>
      <c r="D167" s="87">
        <v>-10.547770999999999</v>
      </c>
      <c r="E167" s="13">
        <f t="shared" si="8"/>
        <v>-4.2950057999999993</v>
      </c>
      <c r="F167" s="87">
        <v>-4.4531001999999997</v>
      </c>
    </row>
    <row r="168" spans="2:6" x14ac:dyDescent="0.25">
      <c r="B168" s="98">
        <f>'CL &amp; Data'!B174/1000000000</f>
        <v>16.501750000000001</v>
      </c>
      <c r="D168" s="87">
        <v>-10.591429</v>
      </c>
      <c r="E168" s="13">
        <f t="shared" si="8"/>
        <v>-4.3386638</v>
      </c>
      <c r="F168" s="87">
        <v>-4.5011153000000004</v>
      </c>
    </row>
    <row r="169" spans="2:6" x14ac:dyDescent="0.25">
      <c r="B169" s="98">
        <f>'CL &amp; Data'!B175/1000000000</f>
        <v>16.601700000000001</v>
      </c>
      <c r="D169" s="87">
        <v>-10.592771000000001</v>
      </c>
      <c r="E169" s="13">
        <f t="shared" si="8"/>
        <v>-4.340005800000001</v>
      </c>
      <c r="F169" s="87">
        <v>-4.5001835999999997</v>
      </c>
    </row>
    <row r="170" spans="2:6" x14ac:dyDescent="0.25">
      <c r="B170" s="98">
        <f>'CL &amp; Data'!B176/1000000000</f>
        <v>16.701650000000001</v>
      </c>
      <c r="D170" s="87">
        <v>-10.5725</v>
      </c>
      <c r="E170" s="13">
        <f t="shared" si="8"/>
        <v>-4.3197348</v>
      </c>
      <c r="F170" s="87">
        <v>-4.5900793000000002</v>
      </c>
    </row>
    <row r="171" spans="2:6" x14ac:dyDescent="0.25">
      <c r="B171" s="98">
        <f>'CL &amp; Data'!B177/1000000000</f>
        <v>16.801600000000001</v>
      </c>
      <c r="D171" s="87">
        <v>-10.526045</v>
      </c>
      <c r="E171" s="13">
        <f t="shared" si="8"/>
        <v>-4.2732798000000001</v>
      </c>
      <c r="F171" s="87">
        <v>-4.6078267000000004</v>
      </c>
    </row>
    <row r="172" spans="2:6" x14ac:dyDescent="0.25">
      <c r="B172" s="98">
        <f>'CL &amp; Data'!B178/1000000000</f>
        <v>16.90155</v>
      </c>
      <c r="D172" s="87">
        <v>-10.430592000000001</v>
      </c>
      <c r="E172" s="13">
        <f t="shared" si="8"/>
        <v>-4.177826800000001</v>
      </c>
      <c r="F172" s="87">
        <v>-4.6536492999999997</v>
      </c>
    </row>
    <row r="173" spans="2:6" x14ac:dyDescent="0.25">
      <c r="B173" s="98">
        <f>'CL &amp; Data'!B179/1000000000</f>
        <v>17.0015</v>
      </c>
      <c r="D173" s="87">
        <v>-10.336504</v>
      </c>
      <c r="E173" s="13">
        <f t="shared" si="8"/>
        <v>-4.0837387999999999</v>
      </c>
      <c r="F173" s="87">
        <v>-4.7532534999999996</v>
      </c>
    </row>
    <row r="174" spans="2:6" x14ac:dyDescent="0.25">
      <c r="B174" s="98">
        <f>'CL &amp; Data'!B180/1000000000</f>
        <v>17.10145</v>
      </c>
      <c r="D174" s="87">
        <v>-10.239121000000001</v>
      </c>
      <c r="E174" s="13">
        <f t="shared" si="8"/>
        <v>-3.986355800000001</v>
      </c>
      <c r="F174" s="87">
        <v>-4.8336205000000003</v>
      </c>
    </row>
    <row r="175" spans="2:6" x14ac:dyDescent="0.25">
      <c r="B175" s="98">
        <f>'CL &amp; Data'!B181/1000000000</f>
        <v>17.2014</v>
      </c>
      <c r="D175" s="87">
        <v>-10.108212</v>
      </c>
      <c r="E175" s="13">
        <f t="shared" si="8"/>
        <v>-3.8554468000000002</v>
      </c>
      <c r="F175" s="87">
        <v>-4.9821906</v>
      </c>
    </row>
    <row r="176" spans="2:6" x14ac:dyDescent="0.25">
      <c r="B176" s="98">
        <f>'CL &amp; Data'!B182/1000000000</f>
        <v>17.301349999999999</v>
      </c>
      <c r="D176" s="87">
        <v>-9.9769707000000007</v>
      </c>
      <c r="E176" s="13">
        <f t="shared" si="8"/>
        <v>-3.7242055000000009</v>
      </c>
      <c r="F176" s="87">
        <v>-5.1796259999999998</v>
      </c>
    </row>
    <row r="177" spans="2:6" x14ac:dyDescent="0.25">
      <c r="B177" s="98">
        <f>'CL &amp; Data'!B183/1000000000</f>
        <v>17.401299999999999</v>
      </c>
      <c r="D177" s="87">
        <v>-9.8326998000000003</v>
      </c>
      <c r="E177" s="13">
        <f t="shared" si="8"/>
        <v>-3.5799346000000005</v>
      </c>
      <c r="F177" s="87">
        <v>-5.3547139000000001</v>
      </c>
    </row>
    <row r="178" spans="2:6" x14ac:dyDescent="0.25">
      <c r="B178" s="98">
        <f>'CL &amp; Data'!B184/1000000000</f>
        <v>17.501249999999999</v>
      </c>
      <c r="D178" s="87">
        <v>-9.6662196999999992</v>
      </c>
      <c r="E178" s="13">
        <f t="shared" si="8"/>
        <v>-3.4134544999999994</v>
      </c>
      <c r="F178" s="87">
        <v>-5.6286044000000004</v>
      </c>
    </row>
    <row r="179" spans="2:6" x14ac:dyDescent="0.25">
      <c r="B179" s="98">
        <f>'CL &amp; Data'!B185/1000000000</f>
        <v>17.601199999999999</v>
      </c>
      <c r="D179" s="87">
        <v>-9.5291566999999997</v>
      </c>
      <c r="E179" s="13">
        <f t="shared" si="8"/>
        <v>-3.2763914999999999</v>
      </c>
      <c r="F179" s="87">
        <v>-5.8331742000000002</v>
      </c>
    </row>
    <row r="180" spans="2:6" x14ac:dyDescent="0.25">
      <c r="B180" s="98">
        <f>'CL &amp; Data'!B186/1000000000</f>
        <v>17.701149999999998</v>
      </c>
      <c r="D180" s="87">
        <v>-9.4111834000000005</v>
      </c>
      <c r="E180" s="13">
        <f t="shared" si="8"/>
        <v>-3.1584182000000007</v>
      </c>
      <c r="F180" s="87">
        <v>-6.0741190999999999</v>
      </c>
    </row>
    <row r="181" spans="2:6" x14ac:dyDescent="0.25">
      <c r="B181" s="98">
        <f>'CL &amp; Data'!B187/1000000000</f>
        <v>17.801100000000002</v>
      </c>
      <c r="D181" s="87">
        <v>-9.3026552000000002</v>
      </c>
      <c r="E181" s="13">
        <f t="shared" si="8"/>
        <v>-3.0498900000000004</v>
      </c>
      <c r="F181" s="87">
        <v>-6.2736014999999998</v>
      </c>
    </row>
    <row r="182" spans="2:6" x14ac:dyDescent="0.25">
      <c r="B182" s="98">
        <f>'CL &amp; Data'!B188/1000000000</f>
        <v>17.901050000000001</v>
      </c>
      <c r="D182" s="87">
        <v>-9.2054366999999999</v>
      </c>
      <c r="E182" s="13">
        <f t="shared" si="8"/>
        <v>-2.9526715000000001</v>
      </c>
      <c r="F182" s="87">
        <v>-6.2732600999999999</v>
      </c>
    </row>
    <row r="183" spans="2:6" x14ac:dyDescent="0.25">
      <c r="B183" s="98">
        <f>'CL &amp; Data'!B189/1000000000</f>
        <v>18.001000000000001</v>
      </c>
      <c r="D183" s="87">
        <v>-9.2024898999999998</v>
      </c>
      <c r="E183" s="13">
        <f t="shared" si="8"/>
        <v>-2.9497247</v>
      </c>
      <c r="F183" s="87">
        <v>-6.2004026999999997</v>
      </c>
    </row>
    <row r="184" spans="2:6" x14ac:dyDescent="0.25">
      <c r="B184" s="98">
        <f>'CL &amp; Data'!B190/1000000000</f>
        <v>18.100950000000001</v>
      </c>
      <c r="D184" s="87">
        <v>-9.2328147999999999</v>
      </c>
      <c r="E184" s="13">
        <f t="shared" si="8"/>
        <v>-2.9800496000000001</v>
      </c>
      <c r="F184" s="87">
        <v>-6.1905011999999999</v>
      </c>
    </row>
    <row r="185" spans="2:6" x14ac:dyDescent="0.25">
      <c r="B185" s="98">
        <f>'CL &amp; Data'!B191/1000000000</f>
        <v>18.200900000000001</v>
      </c>
      <c r="D185" s="87">
        <v>-9.2966622999999995</v>
      </c>
      <c r="E185" s="13">
        <f t="shared" si="8"/>
        <v>-3.0438970999999997</v>
      </c>
      <c r="F185" s="87">
        <v>-6.0056624000000003</v>
      </c>
    </row>
    <row r="186" spans="2:6" x14ac:dyDescent="0.25">
      <c r="B186" s="98">
        <f>'CL &amp; Data'!B192/1000000000</f>
        <v>18.300850000000001</v>
      </c>
      <c r="D186" s="87">
        <v>-9.3783359999999991</v>
      </c>
      <c r="E186" s="13">
        <f t="shared" si="8"/>
        <v>-3.1255707999999993</v>
      </c>
      <c r="F186" s="87">
        <v>-5.8355240999999998</v>
      </c>
    </row>
    <row r="187" spans="2:6" x14ac:dyDescent="0.25">
      <c r="B187" s="98">
        <f>'CL &amp; Data'!B193/1000000000</f>
        <v>18.4008</v>
      </c>
      <c r="D187" s="87">
        <v>-9.4299774000000003</v>
      </c>
      <c r="E187" s="13">
        <f t="shared" si="8"/>
        <v>-3.1772122000000005</v>
      </c>
      <c r="F187" s="87">
        <v>-5.5963902000000001</v>
      </c>
    </row>
    <row r="188" spans="2:6" x14ac:dyDescent="0.25">
      <c r="B188" s="98">
        <f>'CL &amp; Data'!B194/1000000000</f>
        <v>18.50075</v>
      </c>
      <c r="D188" s="87">
        <v>-9.499485</v>
      </c>
      <c r="E188" s="13">
        <f t="shared" si="8"/>
        <v>-3.2467198000000002</v>
      </c>
      <c r="F188" s="87">
        <v>-5.2884703000000002</v>
      </c>
    </row>
    <row r="189" spans="2:6" x14ac:dyDescent="0.25">
      <c r="B189" s="98">
        <f>'CL &amp; Data'!B195/1000000000</f>
        <v>18.6007</v>
      </c>
      <c r="D189" s="87">
        <v>-9.5371722999999999</v>
      </c>
      <c r="E189" s="13">
        <f t="shared" si="8"/>
        <v>-3.2844071000000001</v>
      </c>
      <c r="F189" s="87">
        <v>-5.0641894000000001</v>
      </c>
    </row>
    <row r="190" spans="2:6" x14ac:dyDescent="0.25">
      <c r="B190" s="98">
        <f>'CL &amp; Data'!B196/1000000000</f>
        <v>18.70065</v>
      </c>
      <c r="D190" s="87">
        <v>-9.6069145000000002</v>
      </c>
      <c r="E190" s="13">
        <f t="shared" si="8"/>
        <v>-3.3541493000000004</v>
      </c>
      <c r="F190" s="87">
        <v>-4.7920002999999998</v>
      </c>
    </row>
    <row r="191" spans="2:6" x14ac:dyDescent="0.25">
      <c r="B191" s="98">
        <f>'CL &amp; Data'!B197/1000000000</f>
        <v>18.800599999999999</v>
      </c>
      <c r="D191" s="87">
        <v>-9.6612015000000007</v>
      </c>
      <c r="E191" s="13">
        <f t="shared" si="8"/>
        <v>-3.4084363000000009</v>
      </c>
      <c r="F191" s="87">
        <v>-4.7062892999999999</v>
      </c>
    </row>
    <row r="192" spans="2:6" x14ac:dyDescent="0.25">
      <c r="B192" s="98">
        <f>'CL &amp; Data'!B198/1000000000</f>
        <v>18.900549999999999</v>
      </c>
      <c r="D192" s="87">
        <v>-9.7285576000000002</v>
      </c>
      <c r="E192" s="13">
        <f t="shared" si="8"/>
        <v>-3.4757924000000004</v>
      </c>
      <c r="F192" s="87">
        <v>-4.6152768000000002</v>
      </c>
    </row>
    <row r="193" spans="2:6" x14ac:dyDescent="0.25">
      <c r="B193" s="98">
        <f>'CL &amp; Data'!B199/1000000000</f>
        <v>19.000499999999999</v>
      </c>
      <c r="D193" s="87">
        <v>-9.7371578000000003</v>
      </c>
      <c r="E193" s="13">
        <f t="shared" si="8"/>
        <v>-3.4843926000000005</v>
      </c>
      <c r="F193" s="87">
        <v>-4.5108370999999998</v>
      </c>
    </row>
    <row r="194" spans="2:6" x14ac:dyDescent="0.25">
      <c r="B194" s="98">
        <f>'CL &amp; Data'!B200/1000000000</f>
        <v>19.100449999999999</v>
      </c>
      <c r="D194" s="87">
        <v>-9.7337723</v>
      </c>
      <c r="E194" s="13">
        <f t="shared" si="8"/>
        <v>-3.4810071000000002</v>
      </c>
      <c r="F194" s="87">
        <v>-4.4156393999999999</v>
      </c>
    </row>
    <row r="195" spans="2:6" x14ac:dyDescent="0.25">
      <c r="B195" s="98">
        <f>'CL &amp; Data'!B201/1000000000</f>
        <v>19.200399999999998</v>
      </c>
      <c r="D195" s="87">
        <v>-9.7260179999999998</v>
      </c>
      <c r="E195" s="13">
        <f t="shared" si="8"/>
        <v>-3.4732528</v>
      </c>
      <c r="F195" s="87">
        <v>-4.4663310000000003</v>
      </c>
    </row>
    <row r="196" spans="2:6" x14ac:dyDescent="0.25">
      <c r="B196" s="98">
        <f>'CL &amp; Data'!B202/1000000000</f>
        <v>19.300350000000002</v>
      </c>
      <c r="D196" s="87">
        <v>-9.7031974999999999</v>
      </c>
      <c r="E196" s="13">
        <f t="shared" ref="E196:E203" si="12">D196-$D$4</f>
        <v>-3.4504323000000001</v>
      </c>
      <c r="F196" s="87">
        <v>-4.5406269999999997</v>
      </c>
    </row>
    <row r="197" spans="2:6" x14ac:dyDescent="0.25">
      <c r="B197" s="98">
        <f>'CL &amp; Data'!B203/1000000000</f>
        <v>19.400300000000001</v>
      </c>
      <c r="D197" s="87">
        <v>-9.6761513000000008</v>
      </c>
      <c r="E197" s="13">
        <f t="shared" si="12"/>
        <v>-3.423386100000001</v>
      </c>
      <c r="F197" s="87">
        <v>-4.6559811</v>
      </c>
    </row>
    <row r="198" spans="2:6" x14ac:dyDescent="0.25">
      <c r="B198" s="98">
        <f>'CL &amp; Data'!B204/1000000000</f>
        <v>19.500250000000001</v>
      </c>
      <c r="D198" s="87">
        <v>-9.6358098999999999</v>
      </c>
      <c r="E198" s="13">
        <f t="shared" si="12"/>
        <v>-3.3830447000000001</v>
      </c>
      <c r="F198" s="87">
        <v>-4.7389421</v>
      </c>
    </row>
    <row r="199" spans="2:6" x14ac:dyDescent="0.25">
      <c r="B199" s="98">
        <f>'CL &amp; Data'!B205/1000000000</f>
        <v>19.600200000000001</v>
      </c>
      <c r="D199" s="87">
        <v>-9.6544208999999999</v>
      </c>
      <c r="E199" s="13">
        <f t="shared" si="12"/>
        <v>-3.4016557000000001</v>
      </c>
      <c r="F199" s="87">
        <v>-4.8388723999999996</v>
      </c>
    </row>
    <row r="200" spans="2:6" x14ac:dyDescent="0.25">
      <c r="B200" s="98">
        <f>'CL &amp; Data'!B206/1000000000</f>
        <v>19.700150000000001</v>
      </c>
      <c r="D200" s="87">
        <v>-9.6889295999999998</v>
      </c>
      <c r="E200" s="13">
        <f t="shared" si="12"/>
        <v>-3.4361644</v>
      </c>
      <c r="F200" s="87">
        <v>-4.9731893999999999</v>
      </c>
    </row>
    <row r="201" spans="2:6" x14ac:dyDescent="0.25">
      <c r="B201" s="98">
        <f>'CL &amp; Data'!B207/1000000000</f>
        <v>19.8001</v>
      </c>
      <c r="D201" s="87">
        <v>-9.7650251000000008</v>
      </c>
      <c r="E201" s="13">
        <f t="shared" si="12"/>
        <v>-3.512259900000001</v>
      </c>
      <c r="F201" s="87">
        <v>-5.1336655999999996</v>
      </c>
    </row>
    <row r="202" spans="2:6" x14ac:dyDescent="0.25">
      <c r="B202" s="98">
        <f>'CL &amp; Data'!B208/1000000000</f>
        <v>19.90005</v>
      </c>
      <c r="D202" s="87">
        <v>-9.8280401000000008</v>
      </c>
      <c r="E202" s="13">
        <f t="shared" si="12"/>
        <v>-3.575274900000001</v>
      </c>
      <c r="F202" s="87">
        <v>-5.2726559999999996</v>
      </c>
    </row>
    <row r="203" spans="2:6" x14ac:dyDescent="0.25">
      <c r="B203" s="98">
        <f>'CL &amp; Data'!B209/1000000000</f>
        <v>20</v>
      </c>
      <c r="D203" s="87">
        <v>-9.8681582999999993</v>
      </c>
      <c r="E203" s="13">
        <f t="shared" si="12"/>
        <v>-3.6153930999999995</v>
      </c>
      <c r="F203" s="87">
        <v>-5.2779011999999996</v>
      </c>
    </row>
    <row r="204" spans="2:6" x14ac:dyDescent="0.25">
      <c r="B204" s="98"/>
      <c r="D204" s="98"/>
      <c r="F204" s="98"/>
    </row>
    <row r="205" spans="2:6" x14ac:dyDescent="0.25">
      <c r="B205" s="98"/>
      <c r="D205" s="98"/>
      <c r="F205" s="98"/>
    </row>
    <row r="206" spans="2:6" x14ac:dyDescent="0.25">
      <c r="B206" s="98"/>
      <c r="D206" s="98"/>
      <c r="F206" s="98"/>
    </row>
    <row r="207" spans="2:6" x14ac:dyDescent="0.25">
      <c r="B207" s="98"/>
      <c r="D207" s="98"/>
      <c r="F207" s="98"/>
    </row>
    <row r="214" spans="4:5" x14ac:dyDescent="0.25">
      <c r="D214" s="6" t="str">
        <f>ADDRESS(MATCH(MAX(D3:D103),D1:D103,0),4)</f>
        <v>$D$4</v>
      </c>
      <c r="E214" s="13">
        <f>MEDIAN(E3:E203)</f>
        <v>-1.8104290999999995</v>
      </c>
    </row>
    <row r="215" spans="4:5" x14ac:dyDescent="0.25">
      <c r="D215" s="6">
        <f>MAX(D3:D103)</f>
        <v>-6.2527651999999998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316"/>
  <sheetViews>
    <sheetView topLeftCell="D1" workbookViewId="0"/>
  </sheetViews>
  <sheetFormatPr defaultRowHeight="15" x14ac:dyDescent="0.25"/>
  <cols>
    <col min="1" max="1" width="13.7109375" style="39" customWidth="1"/>
    <col min="2" max="2" width="23.85546875" bestFit="1" customWidth="1"/>
    <col min="3" max="4" width="31.140625" bestFit="1" customWidth="1"/>
    <col min="5" max="5" width="11.5703125" bestFit="1" customWidth="1"/>
    <col min="8" max="8" width="2" style="7" customWidth="1"/>
    <col min="9" max="9" width="13.7109375" style="5" customWidth="1"/>
    <col min="10" max="10" width="14.42578125" style="5" bestFit="1" customWidth="1"/>
    <col min="11" max="17" width="14.28515625" style="5" customWidth="1"/>
    <col min="18" max="18" width="13.7109375" style="39" customWidth="1"/>
    <col min="19" max="19" width="23.85546875" bestFit="1" customWidth="1"/>
    <col min="20" max="21" width="31.140625" bestFit="1" customWidth="1"/>
    <col min="22" max="22" width="2" style="7" customWidth="1"/>
    <col min="23" max="23" width="13.7109375" style="5" customWidth="1"/>
    <col min="24" max="24" width="14.5703125" style="5" bestFit="1" customWidth="1"/>
    <col min="25" max="25" width="14.5703125" style="5" customWidth="1"/>
    <col min="32" max="32" width="2" style="7" customWidth="1"/>
    <col min="33" max="16384" width="9.140625" style="3"/>
  </cols>
  <sheetData>
    <row r="1" spans="1:32" x14ac:dyDescent="0.25">
      <c r="B1" s="87" t="s">
        <v>95</v>
      </c>
      <c r="C1" s="87"/>
      <c r="D1" s="87"/>
      <c r="E1" s="87"/>
      <c r="F1" s="87"/>
      <c r="G1" s="87"/>
      <c r="I1" s="5" t="s">
        <v>194</v>
      </c>
      <c r="J1" s="42" t="str">
        <f>D7</f>
        <v>IIP3 Log Mag(dBm)</v>
      </c>
      <c r="K1" s="42" t="str">
        <f>C7</f>
        <v>OIP3 Log Mag(dBm)</v>
      </c>
      <c r="L1" s="5" t="s">
        <v>194</v>
      </c>
      <c r="M1" s="42">
        <f>C213</f>
        <v>0</v>
      </c>
      <c r="N1" s="42">
        <f>D213</f>
        <v>0</v>
      </c>
      <c r="O1" s="5" t="s">
        <v>194</v>
      </c>
      <c r="P1" s="42">
        <f>C419</f>
        <v>0</v>
      </c>
      <c r="Q1" s="42">
        <f>D419</f>
        <v>0</v>
      </c>
      <c r="S1" s="87" t="s">
        <v>95</v>
      </c>
      <c r="T1" s="87"/>
      <c r="U1" s="87"/>
      <c r="W1" s="5" t="s">
        <v>194</v>
      </c>
      <c r="X1" s="42" t="str">
        <f>U7</f>
        <v>IIP3 18 dBm LO Log Mag(dBm)</v>
      </c>
      <c r="Y1" s="42" t="str">
        <f>T7</f>
        <v>OIP3 18 dBm LO Log Mag(dBm)</v>
      </c>
      <c r="Z1" s="5" t="s">
        <v>194</v>
      </c>
      <c r="AA1" s="42">
        <f>T213</f>
        <v>0</v>
      </c>
      <c r="AB1" s="42">
        <f>U213</f>
        <v>0</v>
      </c>
      <c r="AC1" s="5" t="s">
        <v>194</v>
      </c>
      <c r="AD1" s="42">
        <f>T419</f>
        <v>0</v>
      </c>
      <c r="AE1" s="42">
        <f>U419</f>
        <v>0</v>
      </c>
    </row>
    <row r="2" spans="1:32" x14ac:dyDescent="0.25">
      <c r="A2" s="38" t="s">
        <v>101</v>
      </c>
      <c r="B2" s="87" t="s">
        <v>246</v>
      </c>
      <c r="C2" s="87" t="s">
        <v>276</v>
      </c>
      <c r="D2" s="87" t="s">
        <v>277</v>
      </c>
      <c r="E2" s="87" t="s">
        <v>278</v>
      </c>
      <c r="F2" s="87"/>
      <c r="G2" s="87"/>
      <c r="J2" s="70" t="s">
        <v>204</v>
      </c>
      <c r="M2" s="70" t="s">
        <v>206</v>
      </c>
      <c r="P2" s="70" t="s">
        <v>205</v>
      </c>
      <c r="R2" s="38" t="s">
        <v>102</v>
      </c>
      <c r="S2" s="87" t="s">
        <v>246</v>
      </c>
      <c r="T2" s="87" t="s">
        <v>276</v>
      </c>
      <c r="U2" s="87" t="s">
        <v>277</v>
      </c>
      <c r="X2" s="70" t="s">
        <v>204</v>
      </c>
      <c r="Z2" s="5"/>
      <c r="AA2" s="70" t="s">
        <v>206</v>
      </c>
      <c r="AB2" s="5"/>
      <c r="AC2" s="5"/>
      <c r="AD2" s="70" t="s">
        <v>205</v>
      </c>
      <c r="AE2" s="5"/>
    </row>
    <row r="3" spans="1:32" s="18" customFormat="1" x14ac:dyDescent="0.25">
      <c r="A3" s="39"/>
      <c r="B3" s="87" t="s">
        <v>207</v>
      </c>
      <c r="C3" s="87" t="s">
        <v>285</v>
      </c>
      <c r="D3" s="87" t="s">
        <v>286</v>
      </c>
      <c r="E3" s="87" t="s">
        <v>322</v>
      </c>
      <c r="F3" s="87" t="s">
        <v>321</v>
      </c>
      <c r="G3" s="87"/>
      <c r="H3" s="16"/>
      <c r="I3" s="13" t="s">
        <v>12</v>
      </c>
      <c r="J3" s="17">
        <f>MEDIAN(J5:J193)</f>
        <v>26.095793</v>
      </c>
      <c r="K3" s="17">
        <f>MEDIAN(K5:K193)</f>
        <v>17.652495999999999</v>
      </c>
      <c r="L3" s="13" t="s">
        <v>12</v>
      </c>
      <c r="M3" s="17">
        <f>AVERAGE(M16:M78)</f>
        <v>0</v>
      </c>
      <c r="N3" s="17">
        <f>AVERAGE(N26:N97)</f>
        <v>0</v>
      </c>
      <c r="O3" s="13" t="s">
        <v>12</v>
      </c>
      <c r="P3" s="17">
        <f>AVERAGE(P29:P179)</f>
        <v>0</v>
      </c>
      <c r="Q3" s="17">
        <f>AVERAGE(Q29:Q179)</f>
        <v>0</v>
      </c>
      <c r="R3" s="39"/>
      <c r="S3" s="87" t="s">
        <v>207</v>
      </c>
      <c r="T3" s="87" t="s">
        <v>285</v>
      </c>
      <c r="U3" s="87" t="s">
        <v>289</v>
      </c>
      <c r="V3" s="16"/>
      <c r="W3" s="13" t="s">
        <v>12</v>
      </c>
      <c r="X3" s="17">
        <f>AVERAGE(X29:X179)</f>
        <v>22.223982717218551</v>
      </c>
      <c r="Y3" s="17">
        <f>AVERAGE(Y29:Y179)</f>
        <v>13.021717493377482</v>
      </c>
      <c r="Z3" s="13" t="s">
        <v>12</v>
      </c>
      <c r="AA3" s="17">
        <f>AVERAGE(AA16:AA78)</f>
        <v>0</v>
      </c>
      <c r="AB3" s="17">
        <f>AVERAGE(AB26:AB97)</f>
        <v>0</v>
      </c>
      <c r="AC3" s="13" t="s">
        <v>12</v>
      </c>
      <c r="AD3" s="17">
        <f>AVERAGE(AD26:AD97)</f>
        <v>0</v>
      </c>
      <c r="AE3" s="17">
        <f>AVERAGE(AE26:AE97)</f>
        <v>0</v>
      </c>
      <c r="AF3" s="16"/>
    </row>
    <row r="4" spans="1:32" x14ac:dyDescent="0.25">
      <c r="B4" s="87" t="s">
        <v>98</v>
      </c>
      <c r="C4" s="87"/>
      <c r="D4" s="87"/>
      <c r="E4" s="87">
        <f>MEDIAN(C18:C169)</f>
        <v>19.021910499999997</v>
      </c>
      <c r="F4" s="87">
        <f>MEDIAN(D18:D169)</f>
        <v>27.823129000000002</v>
      </c>
      <c r="G4" s="87"/>
      <c r="H4" s="8"/>
      <c r="S4" s="87" t="s">
        <v>98</v>
      </c>
      <c r="T4" s="87"/>
      <c r="U4" s="87"/>
      <c r="V4" s="8"/>
      <c r="Z4" s="5"/>
      <c r="AA4" s="5"/>
      <c r="AB4" s="5"/>
      <c r="AC4" s="5"/>
      <c r="AD4" s="5"/>
      <c r="AE4" s="5"/>
      <c r="AF4" s="8"/>
    </row>
    <row r="5" spans="1:32" x14ac:dyDescent="0.25">
      <c r="B5" s="87"/>
      <c r="C5" s="87"/>
      <c r="D5" s="87"/>
      <c r="E5" s="87"/>
      <c r="F5" s="87"/>
      <c r="G5" s="87"/>
      <c r="H5" s="8"/>
      <c r="I5" s="6">
        <f>B8/1000000000</f>
        <v>18.091000000000001</v>
      </c>
      <c r="J5" s="6">
        <f>D8</f>
        <v>10.666709000000001</v>
      </c>
      <c r="K5" s="6">
        <f>C8</f>
        <v>-10.370481</v>
      </c>
      <c r="L5" s="6">
        <f>B9/1000000000</f>
        <v>18.260999999999999</v>
      </c>
      <c r="M5" s="6">
        <f>C214</f>
        <v>0</v>
      </c>
      <c r="N5" s="6">
        <f>D214</f>
        <v>0</v>
      </c>
      <c r="O5" s="6">
        <f>B9/1000000000</f>
        <v>18.260999999999999</v>
      </c>
      <c r="P5" s="6">
        <f>C420</f>
        <v>0</v>
      </c>
      <c r="Q5" s="6">
        <f>D420</f>
        <v>0</v>
      </c>
      <c r="S5" s="87"/>
      <c r="T5" s="87"/>
      <c r="U5" s="87"/>
      <c r="V5" s="8"/>
      <c r="W5" s="6">
        <f>S9/1000000000</f>
        <v>4.16</v>
      </c>
      <c r="X5" s="6">
        <f>U8</f>
        <v>2.6568090999999998</v>
      </c>
      <c r="Y5" s="6">
        <f>T8</f>
        <v>-70.854515000000006</v>
      </c>
      <c r="Z5" s="6">
        <f>S9/1000000000</f>
        <v>4.16</v>
      </c>
      <c r="AA5" s="6">
        <f>T214</f>
        <v>0</v>
      </c>
      <c r="AB5" s="6">
        <f>U214</f>
        <v>0</v>
      </c>
      <c r="AC5" s="6">
        <f>S9/1000000000</f>
        <v>4.16</v>
      </c>
      <c r="AD5" s="42">
        <f>T420</f>
        <v>0</v>
      </c>
      <c r="AE5" s="6">
        <f>U420</f>
        <v>0</v>
      </c>
      <c r="AF5" s="8"/>
    </row>
    <row r="6" spans="1:32" x14ac:dyDescent="0.25">
      <c r="B6" s="87" t="s">
        <v>99</v>
      </c>
      <c r="C6" s="87"/>
      <c r="D6" s="87"/>
      <c r="E6" s="87"/>
      <c r="F6" s="87"/>
      <c r="G6" s="87"/>
      <c r="H6" s="8"/>
      <c r="I6" s="98">
        <f t="shared" ref="I6:I69" si="0">B9/1000000000</f>
        <v>18.260999999999999</v>
      </c>
      <c r="J6" s="98">
        <f t="shared" ref="J6:J69" si="1">D9</f>
        <v>12.435057</v>
      </c>
      <c r="K6" s="98">
        <f t="shared" ref="K6:K69" si="2">C9</f>
        <v>-6.9294472000000003</v>
      </c>
      <c r="L6" s="6">
        <f t="shared" ref="L6:L69" si="3">B10/1000000000</f>
        <v>18.431000000000001</v>
      </c>
      <c r="M6" s="95">
        <f t="shared" ref="M6:N6" si="4">C215</f>
        <v>0</v>
      </c>
      <c r="N6" s="95">
        <f t="shared" si="4"/>
        <v>0</v>
      </c>
      <c r="O6" s="95">
        <f t="shared" ref="O6:O69" si="5">B10/1000000000</f>
        <v>18.431000000000001</v>
      </c>
      <c r="P6" s="95">
        <f t="shared" ref="P6:Q6" si="6">C421</f>
        <v>0</v>
      </c>
      <c r="Q6" s="95">
        <f t="shared" si="6"/>
        <v>0</v>
      </c>
      <c r="S6" s="87" t="s">
        <v>99</v>
      </c>
      <c r="T6" s="87"/>
      <c r="U6" s="87"/>
      <c r="V6" s="8"/>
      <c r="W6" s="95">
        <f t="shared" ref="W6:W69" si="7">S10/1000000000</f>
        <v>4.32</v>
      </c>
      <c r="X6" s="95">
        <f t="shared" ref="X6:X69" si="8">U9</f>
        <v>12.540490999999999</v>
      </c>
      <c r="Y6" s="95">
        <f t="shared" ref="Y6:Y69" si="9">T9</f>
        <v>-41.250487999999997</v>
      </c>
      <c r="Z6" s="95">
        <f t="shared" ref="Z6:Z69" si="10">S10/1000000000</f>
        <v>4.32</v>
      </c>
      <c r="AA6" s="95">
        <f t="shared" ref="AA6:AB6" si="11">T215</f>
        <v>0</v>
      </c>
      <c r="AB6" s="95">
        <f t="shared" si="11"/>
        <v>0</v>
      </c>
      <c r="AC6" s="95">
        <f t="shared" ref="AC6:AC69" si="12">S10/1000000000</f>
        <v>4.32</v>
      </c>
      <c r="AD6" s="42">
        <f t="shared" ref="AD6:AE6" si="13">T421</f>
        <v>0</v>
      </c>
      <c r="AE6" s="95">
        <f t="shared" si="13"/>
        <v>0</v>
      </c>
      <c r="AF6" s="8"/>
    </row>
    <row r="7" spans="1:32" x14ac:dyDescent="0.25">
      <c r="B7" s="87" t="s">
        <v>19</v>
      </c>
      <c r="C7" s="87" t="s">
        <v>308</v>
      </c>
      <c r="D7" s="87" t="s">
        <v>309</v>
      </c>
      <c r="E7" s="87"/>
      <c r="F7" s="87"/>
      <c r="G7" s="87"/>
      <c r="H7" s="8"/>
      <c r="I7" s="98">
        <f t="shared" si="0"/>
        <v>18.431000000000001</v>
      </c>
      <c r="J7" s="98">
        <f t="shared" si="1"/>
        <v>13.730854000000001</v>
      </c>
      <c r="K7" s="98">
        <f t="shared" si="2"/>
        <v>-3.5626321000000001</v>
      </c>
      <c r="L7" s="6">
        <f t="shared" si="3"/>
        <v>18.600999999999999</v>
      </c>
      <c r="M7" s="95">
        <f t="shared" ref="M7:N7" si="14">C216</f>
        <v>0</v>
      </c>
      <c r="N7" s="95">
        <f t="shared" si="14"/>
        <v>0</v>
      </c>
      <c r="O7" s="95">
        <f t="shared" si="5"/>
        <v>18.600999999999999</v>
      </c>
      <c r="P7" s="95">
        <f t="shared" ref="P7:Q7" si="15">C422</f>
        <v>0</v>
      </c>
      <c r="Q7" s="95">
        <f t="shared" si="15"/>
        <v>0</v>
      </c>
      <c r="S7" s="87" t="s">
        <v>19</v>
      </c>
      <c r="T7" s="87" t="s">
        <v>287</v>
      </c>
      <c r="U7" s="87" t="s">
        <v>288</v>
      </c>
      <c r="V7" s="8"/>
      <c r="W7" s="95">
        <f t="shared" si="7"/>
        <v>4.4800000000000004</v>
      </c>
      <c r="X7" s="95">
        <f t="shared" si="8"/>
        <v>17.579719999999998</v>
      </c>
      <c r="Y7" s="95">
        <f t="shared" si="9"/>
        <v>-21.563884999999999</v>
      </c>
      <c r="Z7" s="95">
        <f t="shared" si="10"/>
        <v>4.4800000000000004</v>
      </c>
      <c r="AA7" s="95">
        <f t="shared" ref="AA7:AB7" si="16">T216</f>
        <v>0</v>
      </c>
      <c r="AB7" s="95">
        <f t="shared" si="16"/>
        <v>0</v>
      </c>
      <c r="AC7" s="95">
        <f t="shared" si="12"/>
        <v>4.4800000000000004</v>
      </c>
      <c r="AD7" s="42">
        <f t="shared" ref="AD7:AE7" si="17">T422</f>
        <v>0</v>
      </c>
      <c r="AE7" s="95">
        <f t="shared" si="17"/>
        <v>0</v>
      </c>
      <c r="AF7" s="8"/>
    </row>
    <row r="8" spans="1:32" x14ac:dyDescent="0.25">
      <c r="B8" s="87">
        <v>18091000000</v>
      </c>
      <c r="C8" s="87">
        <v>-10.370481</v>
      </c>
      <c r="D8" s="87">
        <v>10.666709000000001</v>
      </c>
      <c r="E8" s="87"/>
      <c r="F8" s="87"/>
      <c r="G8" s="87"/>
      <c r="H8" s="8"/>
      <c r="I8" s="98">
        <f t="shared" si="0"/>
        <v>18.600999999999999</v>
      </c>
      <c r="J8" s="98">
        <f t="shared" si="1"/>
        <v>15.562483</v>
      </c>
      <c r="K8" s="98">
        <f t="shared" si="2"/>
        <v>0.63196218000000004</v>
      </c>
      <c r="L8" s="6">
        <f t="shared" si="3"/>
        <v>18.771000000000001</v>
      </c>
      <c r="M8" s="95">
        <f t="shared" ref="M8:N8" si="18">C217</f>
        <v>0</v>
      </c>
      <c r="N8" s="95">
        <f t="shared" si="18"/>
        <v>0</v>
      </c>
      <c r="O8" s="95">
        <f t="shared" si="5"/>
        <v>18.771000000000001</v>
      </c>
      <c r="P8" s="95">
        <f t="shared" ref="P8:Q8" si="19">C423</f>
        <v>0</v>
      </c>
      <c r="Q8" s="95">
        <f t="shared" si="19"/>
        <v>0</v>
      </c>
      <c r="S8" s="87">
        <v>4000000000</v>
      </c>
      <c r="T8" s="87">
        <v>-70.854515000000006</v>
      </c>
      <c r="U8" s="87">
        <v>2.6568090999999998</v>
      </c>
      <c r="V8" s="8"/>
      <c r="W8" s="95">
        <f t="shared" si="7"/>
        <v>4.6399999999999997</v>
      </c>
      <c r="X8" s="95">
        <f t="shared" si="8"/>
        <v>22.419551999999999</v>
      </c>
      <c r="Y8" s="95">
        <f t="shared" si="9"/>
        <v>-10.663442999999999</v>
      </c>
      <c r="Z8" s="95">
        <f t="shared" si="10"/>
        <v>4.6399999999999997</v>
      </c>
      <c r="AA8" s="95">
        <f t="shared" ref="AA8:AB8" si="20">T217</f>
        <v>0</v>
      </c>
      <c r="AB8" s="95">
        <f t="shared" si="20"/>
        <v>0</v>
      </c>
      <c r="AC8" s="95">
        <f t="shared" si="12"/>
        <v>4.6399999999999997</v>
      </c>
      <c r="AD8" s="42">
        <f t="shared" ref="AD8:AE8" si="21">T423</f>
        <v>0</v>
      </c>
      <c r="AE8" s="95">
        <f t="shared" si="21"/>
        <v>0</v>
      </c>
      <c r="AF8" s="8"/>
    </row>
    <row r="9" spans="1:32" x14ac:dyDescent="0.25">
      <c r="B9" s="87">
        <v>18261000000</v>
      </c>
      <c r="C9" s="87">
        <v>-6.9294472000000003</v>
      </c>
      <c r="D9" s="87">
        <v>12.435057</v>
      </c>
      <c r="E9" s="87"/>
      <c r="F9" s="87"/>
      <c r="G9" s="87"/>
      <c r="H9" s="8"/>
      <c r="I9" s="98">
        <f t="shared" si="0"/>
        <v>18.771000000000001</v>
      </c>
      <c r="J9" s="98">
        <f t="shared" si="1"/>
        <v>17.619637000000001</v>
      </c>
      <c r="K9" s="98">
        <f t="shared" si="2"/>
        <v>5.2024217000000004</v>
      </c>
      <c r="L9" s="6">
        <f t="shared" si="3"/>
        <v>18.940999999999999</v>
      </c>
      <c r="M9" s="95">
        <f t="shared" ref="M9:N9" si="22">C218</f>
        <v>0</v>
      </c>
      <c r="N9" s="95">
        <f t="shared" si="22"/>
        <v>0</v>
      </c>
      <c r="O9" s="95">
        <f t="shared" si="5"/>
        <v>18.940999999999999</v>
      </c>
      <c r="P9" s="95">
        <f t="shared" ref="P9:Q9" si="23">C424</f>
        <v>0</v>
      </c>
      <c r="Q9" s="95">
        <f t="shared" si="23"/>
        <v>0</v>
      </c>
      <c r="S9" s="87">
        <v>4160000000</v>
      </c>
      <c r="T9" s="87">
        <v>-41.250487999999997</v>
      </c>
      <c r="U9" s="87">
        <v>12.540490999999999</v>
      </c>
      <c r="V9" s="8"/>
      <c r="W9" s="95">
        <f t="shared" si="7"/>
        <v>4.8</v>
      </c>
      <c r="X9" s="95">
        <f t="shared" si="8"/>
        <v>26.711185</v>
      </c>
      <c r="Y9" s="95">
        <f t="shared" si="9"/>
        <v>-2.5874647999999998</v>
      </c>
      <c r="Z9" s="95">
        <f t="shared" si="10"/>
        <v>4.8</v>
      </c>
      <c r="AA9" s="95">
        <f t="shared" ref="AA9:AB9" si="24">T218</f>
        <v>0</v>
      </c>
      <c r="AB9" s="95">
        <f t="shared" si="24"/>
        <v>0</v>
      </c>
      <c r="AC9" s="95">
        <f t="shared" si="12"/>
        <v>4.8</v>
      </c>
      <c r="AD9" s="42">
        <f t="shared" ref="AD9:AE9" si="25">T424</f>
        <v>0</v>
      </c>
      <c r="AE9" s="95">
        <f t="shared" si="25"/>
        <v>0</v>
      </c>
      <c r="AF9" s="8"/>
    </row>
    <row r="10" spans="1:32" x14ac:dyDescent="0.25">
      <c r="B10" s="87">
        <v>18431000000</v>
      </c>
      <c r="C10" s="87">
        <v>-3.5626321000000001</v>
      </c>
      <c r="D10" s="87">
        <v>13.730854000000001</v>
      </c>
      <c r="E10" s="87"/>
      <c r="F10" s="87"/>
      <c r="G10" s="87"/>
      <c r="H10" s="8"/>
      <c r="I10" s="98">
        <f t="shared" si="0"/>
        <v>18.940999999999999</v>
      </c>
      <c r="J10" s="98">
        <f t="shared" si="1"/>
        <v>16.936596000000002</v>
      </c>
      <c r="K10" s="98">
        <f t="shared" si="2"/>
        <v>6.3471332</v>
      </c>
      <c r="L10" s="6">
        <f t="shared" si="3"/>
        <v>19.111000000000001</v>
      </c>
      <c r="M10" s="95">
        <f t="shared" ref="M10:N10" si="26">C219</f>
        <v>0</v>
      </c>
      <c r="N10" s="95">
        <f t="shared" si="26"/>
        <v>0</v>
      </c>
      <c r="O10" s="95">
        <f t="shared" si="5"/>
        <v>19.111000000000001</v>
      </c>
      <c r="P10" s="95">
        <f t="shared" ref="P10:Q10" si="27">C425</f>
        <v>0</v>
      </c>
      <c r="Q10" s="95">
        <f t="shared" si="27"/>
        <v>0</v>
      </c>
      <c r="S10" s="87">
        <v>4320000000</v>
      </c>
      <c r="T10" s="87">
        <v>-21.563884999999999</v>
      </c>
      <c r="U10" s="87">
        <v>17.579719999999998</v>
      </c>
      <c r="V10" s="8"/>
      <c r="W10" s="95">
        <f t="shared" si="7"/>
        <v>4.96</v>
      </c>
      <c r="X10" s="95">
        <f t="shared" si="8"/>
        <v>22.935154000000001</v>
      </c>
      <c r="Y10" s="95">
        <f t="shared" si="9"/>
        <v>-5.0400333000000002</v>
      </c>
      <c r="Z10" s="95">
        <f t="shared" si="10"/>
        <v>4.96</v>
      </c>
      <c r="AA10" s="95">
        <f t="shared" ref="AA10:AB10" si="28">T219</f>
        <v>0</v>
      </c>
      <c r="AB10" s="95">
        <f t="shared" si="28"/>
        <v>0</v>
      </c>
      <c r="AC10" s="95">
        <f t="shared" si="12"/>
        <v>4.96</v>
      </c>
      <c r="AD10" s="42">
        <f t="shared" ref="AD10:AE10" si="29">T425</f>
        <v>0</v>
      </c>
      <c r="AE10" s="95">
        <f t="shared" si="29"/>
        <v>0</v>
      </c>
      <c r="AF10" s="8"/>
    </row>
    <row r="11" spans="1:32" x14ac:dyDescent="0.25">
      <c r="B11" s="87">
        <v>18601000000</v>
      </c>
      <c r="C11" s="87">
        <v>0.63196218000000004</v>
      </c>
      <c r="D11" s="87">
        <v>15.562483</v>
      </c>
      <c r="E11" s="87"/>
      <c r="F11" s="87"/>
      <c r="G11" s="87"/>
      <c r="H11" s="8"/>
      <c r="I11" s="98">
        <f t="shared" si="0"/>
        <v>19.111000000000001</v>
      </c>
      <c r="J11" s="98">
        <f t="shared" si="1"/>
        <v>17.505918999999999</v>
      </c>
      <c r="K11" s="98">
        <f t="shared" si="2"/>
        <v>8.3185558000000004</v>
      </c>
      <c r="L11" s="6">
        <f t="shared" si="3"/>
        <v>19.280999999999999</v>
      </c>
      <c r="M11" s="95">
        <f t="shared" ref="M11:N11" si="30">C220</f>
        <v>0</v>
      </c>
      <c r="N11" s="95">
        <f t="shared" si="30"/>
        <v>0</v>
      </c>
      <c r="O11" s="95">
        <f t="shared" si="5"/>
        <v>19.280999999999999</v>
      </c>
      <c r="P11" s="95">
        <f t="shared" ref="P11:Q11" si="31">C426</f>
        <v>0</v>
      </c>
      <c r="Q11" s="95">
        <f t="shared" si="31"/>
        <v>0</v>
      </c>
      <c r="S11" s="87">
        <v>4480000000</v>
      </c>
      <c r="T11" s="87">
        <v>-10.663442999999999</v>
      </c>
      <c r="U11" s="87">
        <v>22.419551999999999</v>
      </c>
      <c r="V11" s="8"/>
      <c r="W11" s="95">
        <f t="shared" si="7"/>
        <v>5.12</v>
      </c>
      <c r="X11" s="95">
        <f t="shared" si="8"/>
        <v>25.189665000000002</v>
      </c>
      <c r="Y11" s="95">
        <f t="shared" si="9"/>
        <v>-1.7657286999999999</v>
      </c>
      <c r="Z11" s="95">
        <f t="shared" si="10"/>
        <v>5.12</v>
      </c>
      <c r="AA11" s="95">
        <f t="shared" ref="AA11:AB11" si="32">T220</f>
        <v>0</v>
      </c>
      <c r="AB11" s="95">
        <f t="shared" si="32"/>
        <v>0</v>
      </c>
      <c r="AC11" s="95">
        <f t="shared" si="12"/>
        <v>5.12</v>
      </c>
      <c r="AD11" s="42">
        <f t="shared" ref="AD11:AE11" si="33">T426</f>
        <v>0</v>
      </c>
      <c r="AE11" s="95">
        <f t="shared" si="33"/>
        <v>0</v>
      </c>
      <c r="AF11" s="8"/>
    </row>
    <row r="12" spans="1:32" x14ac:dyDescent="0.25">
      <c r="B12" s="87">
        <v>18771000000</v>
      </c>
      <c r="C12" s="87">
        <v>5.2024217000000004</v>
      </c>
      <c r="D12" s="87">
        <v>17.619637000000001</v>
      </c>
      <c r="E12" s="87"/>
      <c r="F12" s="87"/>
      <c r="G12" s="87"/>
      <c r="H12" s="8"/>
      <c r="I12" s="98">
        <f t="shared" si="0"/>
        <v>19.280999999999999</v>
      </c>
      <c r="J12" s="98">
        <f t="shared" si="1"/>
        <v>18.429611000000001</v>
      </c>
      <c r="K12" s="98">
        <f t="shared" si="2"/>
        <v>10.592790000000001</v>
      </c>
      <c r="L12" s="6">
        <f t="shared" si="3"/>
        <v>19.451000000000001</v>
      </c>
      <c r="M12" s="95">
        <f t="shared" ref="M12:N12" si="34">C221</f>
        <v>0</v>
      </c>
      <c r="N12" s="95">
        <f t="shared" si="34"/>
        <v>0</v>
      </c>
      <c r="O12" s="95">
        <f t="shared" si="5"/>
        <v>19.451000000000001</v>
      </c>
      <c r="P12" s="95">
        <f t="shared" ref="P12:Q12" si="35">C427</f>
        <v>0</v>
      </c>
      <c r="Q12" s="95">
        <f t="shared" si="35"/>
        <v>0</v>
      </c>
      <c r="S12" s="87">
        <v>4640000000</v>
      </c>
      <c r="T12" s="87">
        <v>-2.5874647999999998</v>
      </c>
      <c r="U12" s="87">
        <v>26.711185</v>
      </c>
      <c r="V12" s="8"/>
      <c r="W12" s="95">
        <f t="shared" si="7"/>
        <v>5.28</v>
      </c>
      <c r="X12" s="95">
        <f t="shared" si="8"/>
        <v>-2.4355652000000001</v>
      </c>
      <c r="Y12" s="95">
        <f t="shared" si="9"/>
        <v>-91.348754999999997</v>
      </c>
      <c r="Z12" s="95">
        <f t="shared" si="10"/>
        <v>5.28</v>
      </c>
      <c r="AA12" s="95">
        <f t="shared" ref="AA12:AB12" si="36">T221</f>
        <v>0</v>
      </c>
      <c r="AB12" s="95">
        <f t="shared" si="36"/>
        <v>0</v>
      </c>
      <c r="AC12" s="95">
        <f t="shared" si="12"/>
        <v>5.28</v>
      </c>
      <c r="AD12" s="42">
        <f t="shared" ref="AD12:AE12" si="37">T427</f>
        <v>0</v>
      </c>
      <c r="AE12" s="95">
        <f t="shared" si="37"/>
        <v>0</v>
      </c>
      <c r="AF12" s="8"/>
    </row>
    <row r="13" spans="1:32" x14ac:dyDescent="0.25">
      <c r="B13" s="87">
        <v>18941000000</v>
      </c>
      <c r="C13" s="87">
        <v>6.3471332</v>
      </c>
      <c r="D13" s="87">
        <v>16.936596000000002</v>
      </c>
      <c r="E13" s="87"/>
      <c r="F13" s="87"/>
      <c r="G13" s="87"/>
      <c r="H13" s="8"/>
      <c r="I13" s="98">
        <f t="shared" si="0"/>
        <v>19.451000000000001</v>
      </c>
      <c r="J13" s="98">
        <f t="shared" si="1"/>
        <v>19.589195</v>
      </c>
      <c r="K13" s="98">
        <f t="shared" si="2"/>
        <v>12.716218</v>
      </c>
      <c r="L13" s="6">
        <f t="shared" si="3"/>
        <v>19.620999999999999</v>
      </c>
      <c r="M13" s="95">
        <f t="shared" ref="M13:N13" si="38">C222</f>
        <v>0</v>
      </c>
      <c r="N13" s="95">
        <f t="shared" si="38"/>
        <v>0</v>
      </c>
      <c r="O13" s="95">
        <f t="shared" si="5"/>
        <v>19.620999999999999</v>
      </c>
      <c r="P13" s="95">
        <f t="shared" ref="P13:Q13" si="39">C428</f>
        <v>0</v>
      </c>
      <c r="Q13" s="95">
        <f t="shared" si="39"/>
        <v>0</v>
      </c>
      <c r="S13" s="87">
        <v>4800000000</v>
      </c>
      <c r="T13" s="87">
        <v>-5.0400333000000002</v>
      </c>
      <c r="U13" s="87">
        <v>22.935154000000001</v>
      </c>
      <c r="V13" s="8"/>
      <c r="W13" s="95">
        <f t="shared" si="7"/>
        <v>5.44</v>
      </c>
      <c r="X13" s="95">
        <f t="shared" si="8"/>
        <v>-6.8742824000000002</v>
      </c>
      <c r="Y13" s="95">
        <f t="shared" si="9"/>
        <v>-100.19023</v>
      </c>
      <c r="Z13" s="95">
        <f t="shared" si="10"/>
        <v>5.44</v>
      </c>
      <c r="AA13" s="95">
        <f t="shared" ref="AA13:AB13" si="40">T222</f>
        <v>0</v>
      </c>
      <c r="AB13" s="95">
        <f t="shared" si="40"/>
        <v>0</v>
      </c>
      <c r="AC13" s="95">
        <f t="shared" si="12"/>
        <v>5.44</v>
      </c>
      <c r="AD13" s="42">
        <f t="shared" ref="AD13:AE13" si="41">T428</f>
        <v>0</v>
      </c>
      <c r="AE13" s="95">
        <f t="shared" si="41"/>
        <v>0</v>
      </c>
      <c r="AF13" s="8"/>
    </row>
    <row r="14" spans="1:32" x14ac:dyDescent="0.25">
      <c r="B14" s="87">
        <v>19111000000</v>
      </c>
      <c r="C14" s="87">
        <v>8.3185558000000004</v>
      </c>
      <c r="D14" s="87">
        <v>17.505918999999999</v>
      </c>
      <c r="E14" s="87"/>
      <c r="F14" s="87"/>
      <c r="G14" s="87"/>
      <c r="H14" s="8"/>
      <c r="I14" s="98">
        <f t="shared" si="0"/>
        <v>19.620999999999999</v>
      </c>
      <c r="J14" s="98">
        <f t="shared" si="1"/>
        <v>21.153842999999998</v>
      </c>
      <c r="K14" s="98">
        <f t="shared" si="2"/>
        <v>14.825716999999999</v>
      </c>
      <c r="L14" s="6">
        <f t="shared" si="3"/>
        <v>19.791</v>
      </c>
      <c r="M14" s="95">
        <f t="shared" ref="M14:N14" si="42">C223</f>
        <v>0</v>
      </c>
      <c r="N14" s="95">
        <f t="shared" si="42"/>
        <v>0</v>
      </c>
      <c r="O14" s="95">
        <f t="shared" si="5"/>
        <v>19.791</v>
      </c>
      <c r="P14" s="95">
        <f t="shared" ref="P14:Q14" si="43">C429</f>
        <v>0</v>
      </c>
      <c r="Q14" s="95">
        <f t="shared" si="43"/>
        <v>0</v>
      </c>
      <c r="S14" s="87">
        <v>4960000000</v>
      </c>
      <c r="T14" s="87">
        <v>-1.7657286999999999</v>
      </c>
      <c r="U14" s="87">
        <v>25.189665000000002</v>
      </c>
      <c r="V14" s="8"/>
      <c r="W14" s="95">
        <f t="shared" si="7"/>
        <v>5.6</v>
      </c>
      <c r="X14" s="95">
        <f t="shared" si="8"/>
        <v>-3.8275049000000001</v>
      </c>
      <c r="Y14" s="95">
        <f t="shared" si="9"/>
        <v>-88.161293000000001</v>
      </c>
      <c r="Z14" s="95">
        <f t="shared" si="10"/>
        <v>5.6</v>
      </c>
      <c r="AA14" s="95">
        <f t="shared" ref="AA14:AB14" si="44">T223</f>
        <v>0</v>
      </c>
      <c r="AB14" s="95">
        <f t="shared" si="44"/>
        <v>0</v>
      </c>
      <c r="AC14" s="95">
        <f t="shared" si="12"/>
        <v>5.6</v>
      </c>
      <c r="AD14" s="42">
        <f t="shared" ref="AD14:AE14" si="45">T429</f>
        <v>0</v>
      </c>
      <c r="AE14" s="95">
        <f t="shared" si="45"/>
        <v>0</v>
      </c>
      <c r="AF14" s="8"/>
    </row>
    <row r="15" spans="1:32" x14ac:dyDescent="0.25">
      <c r="B15" s="87">
        <v>19281000000</v>
      </c>
      <c r="C15" s="87">
        <v>10.592790000000001</v>
      </c>
      <c r="D15" s="87">
        <v>18.429611000000001</v>
      </c>
      <c r="E15" s="87"/>
      <c r="F15" s="87"/>
      <c r="G15" s="87"/>
      <c r="H15" s="8"/>
      <c r="I15" s="98">
        <f t="shared" si="0"/>
        <v>19.791</v>
      </c>
      <c r="J15" s="98">
        <f t="shared" si="1"/>
        <v>22.146595000000001</v>
      </c>
      <c r="K15" s="98">
        <f t="shared" si="2"/>
        <v>16.103952</v>
      </c>
      <c r="L15" s="6">
        <f t="shared" si="3"/>
        <v>19.960999999999999</v>
      </c>
      <c r="M15" s="95">
        <f t="shared" ref="M15:N15" si="46">C224</f>
        <v>0</v>
      </c>
      <c r="N15" s="95">
        <f t="shared" si="46"/>
        <v>0</v>
      </c>
      <c r="O15" s="95">
        <f t="shared" si="5"/>
        <v>19.960999999999999</v>
      </c>
      <c r="P15" s="95">
        <f t="shared" ref="P15:Q15" si="47">C430</f>
        <v>0</v>
      </c>
      <c r="Q15" s="95">
        <f t="shared" si="47"/>
        <v>0</v>
      </c>
      <c r="S15" s="87">
        <v>5120000000</v>
      </c>
      <c r="T15" s="87">
        <v>-91.348754999999997</v>
      </c>
      <c r="U15" s="87">
        <v>-2.4355652000000001</v>
      </c>
      <c r="V15" s="8"/>
      <c r="W15" s="95">
        <f t="shared" si="7"/>
        <v>5.76</v>
      </c>
      <c r="X15" s="95">
        <f t="shared" si="8"/>
        <v>-6.8241247999999999</v>
      </c>
      <c r="Y15" s="95">
        <f t="shared" si="9"/>
        <v>-94.720900999999998</v>
      </c>
      <c r="Z15" s="95">
        <f t="shared" si="10"/>
        <v>5.76</v>
      </c>
      <c r="AA15" s="95">
        <f t="shared" ref="AA15:AB15" si="48">T224</f>
        <v>0</v>
      </c>
      <c r="AB15" s="95">
        <f t="shared" si="48"/>
        <v>0</v>
      </c>
      <c r="AC15" s="95">
        <f t="shared" si="12"/>
        <v>5.76</v>
      </c>
      <c r="AD15" s="42">
        <f t="shared" ref="AD15:AE15" si="49">T430</f>
        <v>0</v>
      </c>
      <c r="AE15" s="95">
        <f t="shared" si="49"/>
        <v>0</v>
      </c>
      <c r="AF15" s="8"/>
    </row>
    <row r="16" spans="1:32" x14ac:dyDescent="0.25">
      <c r="B16" s="87">
        <v>19451000000</v>
      </c>
      <c r="C16" s="87">
        <v>12.716218</v>
      </c>
      <c r="D16" s="87">
        <v>19.589195</v>
      </c>
      <c r="E16" s="87"/>
      <c r="F16" s="87"/>
      <c r="G16" s="87"/>
      <c r="H16" s="8"/>
      <c r="I16" s="98">
        <f t="shared" si="0"/>
        <v>19.960999999999999</v>
      </c>
      <c r="J16" s="98">
        <f t="shared" si="1"/>
        <v>22.901056000000001</v>
      </c>
      <c r="K16" s="98">
        <f t="shared" si="2"/>
        <v>16.959468999999999</v>
      </c>
      <c r="L16" s="6">
        <f t="shared" si="3"/>
        <v>20.131</v>
      </c>
      <c r="M16" s="95">
        <f t="shared" ref="M16:N16" si="50">C225</f>
        <v>0</v>
      </c>
      <c r="N16" s="95">
        <f t="shared" si="50"/>
        <v>0</v>
      </c>
      <c r="O16" s="95">
        <f t="shared" si="5"/>
        <v>20.131</v>
      </c>
      <c r="P16" s="95">
        <f t="shared" ref="P16:Q16" si="51">C431</f>
        <v>0</v>
      </c>
      <c r="Q16" s="95">
        <f t="shared" si="51"/>
        <v>0</v>
      </c>
      <c r="S16" s="87">
        <v>5280000000</v>
      </c>
      <c r="T16" s="87">
        <v>-100.19023</v>
      </c>
      <c r="U16" s="87">
        <v>-6.8742824000000002</v>
      </c>
      <c r="V16" s="8"/>
      <c r="W16" s="95">
        <f t="shared" si="7"/>
        <v>5.92</v>
      </c>
      <c r="X16" s="95">
        <f t="shared" si="8"/>
        <v>0.43774586999999998</v>
      </c>
      <c r="Y16" s="95">
        <f t="shared" si="9"/>
        <v>-82.760338000000004</v>
      </c>
      <c r="Z16" s="95">
        <f t="shared" si="10"/>
        <v>5.92</v>
      </c>
      <c r="AA16" s="95">
        <f t="shared" ref="AA16:AB16" si="52">T225</f>
        <v>0</v>
      </c>
      <c r="AB16" s="95">
        <f t="shared" si="52"/>
        <v>0</v>
      </c>
      <c r="AC16" s="95">
        <f t="shared" si="12"/>
        <v>5.92</v>
      </c>
      <c r="AD16" s="42">
        <f t="shared" ref="AD16:AE16" si="53">T431</f>
        <v>0</v>
      </c>
      <c r="AE16" s="95">
        <f t="shared" si="53"/>
        <v>0</v>
      </c>
      <c r="AF16" s="8"/>
    </row>
    <row r="17" spans="2:32" x14ac:dyDescent="0.25">
      <c r="B17" s="87">
        <v>19621000000</v>
      </c>
      <c r="C17" s="87">
        <v>14.825716999999999</v>
      </c>
      <c r="D17" s="87">
        <v>21.153842999999998</v>
      </c>
      <c r="E17" s="87"/>
      <c r="F17" s="87"/>
      <c r="G17" s="87"/>
      <c r="H17" s="8"/>
      <c r="I17" s="98">
        <f t="shared" si="0"/>
        <v>20.131</v>
      </c>
      <c r="J17" s="98">
        <f t="shared" si="1"/>
        <v>23.438257</v>
      </c>
      <c r="K17" s="98">
        <f t="shared" si="2"/>
        <v>17.498348</v>
      </c>
      <c r="L17" s="6">
        <f t="shared" si="3"/>
        <v>20.300999999999998</v>
      </c>
      <c r="M17" s="95">
        <f t="shared" ref="M17:N17" si="54">C226</f>
        <v>0</v>
      </c>
      <c r="N17" s="95">
        <f t="shared" si="54"/>
        <v>0</v>
      </c>
      <c r="O17" s="95">
        <f t="shared" si="5"/>
        <v>20.300999999999998</v>
      </c>
      <c r="P17" s="95">
        <f t="shared" ref="P17:Q17" si="55">C432</f>
        <v>0</v>
      </c>
      <c r="Q17" s="95">
        <f t="shared" si="55"/>
        <v>0</v>
      </c>
      <c r="S17" s="87">
        <v>5440000000</v>
      </c>
      <c r="T17" s="87">
        <v>-88.161293000000001</v>
      </c>
      <c r="U17" s="87">
        <v>-3.8275049000000001</v>
      </c>
      <c r="V17" s="8"/>
      <c r="W17" s="95">
        <f t="shared" si="7"/>
        <v>6.08</v>
      </c>
      <c r="X17" s="95">
        <f t="shared" si="8"/>
        <v>-6.2522788</v>
      </c>
      <c r="Y17" s="95">
        <f t="shared" si="9"/>
        <v>-93.345962999999998</v>
      </c>
      <c r="Z17" s="95">
        <f t="shared" si="10"/>
        <v>6.08</v>
      </c>
      <c r="AA17" s="95">
        <f t="shared" ref="AA17:AB17" si="56">T226</f>
        <v>0</v>
      </c>
      <c r="AB17" s="95">
        <f t="shared" si="56"/>
        <v>0</v>
      </c>
      <c r="AC17" s="95">
        <f t="shared" si="12"/>
        <v>6.08</v>
      </c>
      <c r="AD17" s="42">
        <f t="shared" ref="AD17:AE17" si="57">T432</f>
        <v>0</v>
      </c>
      <c r="AE17" s="95">
        <f t="shared" si="57"/>
        <v>0</v>
      </c>
      <c r="AF17" s="8"/>
    </row>
    <row r="18" spans="2:32" x14ac:dyDescent="0.25">
      <c r="B18" s="87">
        <v>19791000000</v>
      </c>
      <c r="C18" s="87">
        <v>16.103952</v>
      </c>
      <c r="D18" s="87">
        <v>22.146595000000001</v>
      </c>
      <c r="E18" s="87"/>
      <c r="F18" s="87"/>
      <c r="G18" s="87"/>
      <c r="H18" s="8"/>
      <c r="I18" s="98">
        <f t="shared" si="0"/>
        <v>20.300999999999998</v>
      </c>
      <c r="J18" s="98">
        <f t="shared" si="1"/>
        <v>23.212439</v>
      </c>
      <c r="K18" s="98">
        <f t="shared" si="2"/>
        <v>17.308298000000001</v>
      </c>
      <c r="L18" s="6">
        <f t="shared" si="3"/>
        <v>20.471</v>
      </c>
      <c r="M18" s="95">
        <f t="shared" ref="M18:N18" si="58">C227</f>
        <v>0</v>
      </c>
      <c r="N18" s="95">
        <f t="shared" si="58"/>
        <v>0</v>
      </c>
      <c r="O18" s="95">
        <f t="shared" si="5"/>
        <v>20.471</v>
      </c>
      <c r="P18" s="95">
        <f t="shared" ref="P18:Q18" si="59">C433</f>
        <v>0</v>
      </c>
      <c r="Q18" s="95">
        <f t="shared" si="59"/>
        <v>0</v>
      </c>
      <c r="S18" s="87">
        <v>5600000000</v>
      </c>
      <c r="T18" s="87">
        <v>-94.720900999999998</v>
      </c>
      <c r="U18" s="87">
        <v>-6.8241247999999999</v>
      </c>
      <c r="V18" s="8"/>
      <c r="W18" s="95">
        <f t="shared" si="7"/>
        <v>6.24</v>
      </c>
      <c r="X18" s="95">
        <f t="shared" si="8"/>
        <v>-0.45654278999999998</v>
      </c>
      <c r="Y18" s="95">
        <f t="shared" si="9"/>
        <v>-80.105659000000003</v>
      </c>
      <c r="Z18" s="95">
        <f t="shared" si="10"/>
        <v>6.24</v>
      </c>
      <c r="AA18" s="95">
        <f t="shared" ref="AA18:AB18" si="60">T227</f>
        <v>0</v>
      </c>
      <c r="AB18" s="95">
        <f t="shared" si="60"/>
        <v>0</v>
      </c>
      <c r="AC18" s="95">
        <f t="shared" si="12"/>
        <v>6.24</v>
      </c>
      <c r="AD18" s="42">
        <f t="shared" ref="AD18:AE18" si="61">T433</f>
        <v>0</v>
      </c>
      <c r="AE18" s="95">
        <f t="shared" si="61"/>
        <v>0</v>
      </c>
      <c r="AF18" s="8"/>
    </row>
    <row r="19" spans="2:32" x14ac:dyDescent="0.25">
      <c r="B19" s="87">
        <v>19961000000</v>
      </c>
      <c r="C19" s="87">
        <v>16.959468999999999</v>
      </c>
      <c r="D19" s="87">
        <v>22.901056000000001</v>
      </c>
      <c r="E19" s="87"/>
      <c r="F19" s="87"/>
      <c r="G19" s="87"/>
      <c r="H19" s="8"/>
      <c r="I19" s="98">
        <f t="shared" si="0"/>
        <v>20.471</v>
      </c>
      <c r="J19" s="98">
        <f t="shared" si="1"/>
        <v>23.226959000000001</v>
      </c>
      <c r="K19" s="98">
        <f t="shared" si="2"/>
        <v>17.254512999999999</v>
      </c>
      <c r="L19" s="6">
        <f t="shared" si="3"/>
        <v>20.640999999999998</v>
      </c>
      <c r="M19" s="95">
        <f t="shared" ref="M19:N19" si="62">C228</f>
        <v>0</v>
      </c>
      <c r="N19" s="95">
        <f t="shared" si="62"/>
        <v>0</v>
      </c>
      <c r="O19" s="95">
        <f t="shared" si="5"/>
        <v>20.640999999999998</v>
      </c>
      <c r="P19" s="95">
        <f t="shared" ref="P19:Q19" si="63">C434</f>
        <v>0</v>
      </c>
      <c r="Q19" s="95">
        <f t="shared" si="63"/>
        <v>0</v>
      </c>
      <c r="S19" s="87">
        <v>5760000000</v>
      </c>
      <c r="T19" s="87">
        <v>-82.760338000000004</v>
      </c>
      <c r="U19" s="87">
        <v>0.43774586999999998</v>
      </c>
      <c r="V19" s="8"/>
      <c r="W19" s="95">
        <f t="shared" si="7"/>
        <v>6.4</v>
      </c>
      <c r="X19" s="95">
        <f t="shared" si="8"/>
        <v>-2.8327960999999999</v>
      </c>
      <c r="Y19" s="95">
        <f t="shared" si="9"/>
        <v>-83.739448999999993</v>
      </c>
      <c r="Z19" s="95">
        <f t="shared" si="10"/>
        <v>6.4</v>
      </c>
      <c r="AA19" s="95">
        <f t="shared" ref="AA19:AB19" si="64">T228</f>
        <v>0</v>
      </c>
      <c r="AB19" s="95">
        <f t="shared" si="64"/>
        <v>0</v>
      </c>
      <c r="AC19" s="95">
        <f t="shared" si="12"/>
        <v>6.4</v>
      </c>
      <c r="AD19" s="42">
        <f t="shared" ref="AD19:AE19" si="65">T434</f>
        <v>0</v>
      </c>
      <c r="AE19" s="95">
        <f t="shared" si="65"/>
        <v>0</v>
      </c>
      <c r="AF19" s="8"/>
    </row>
    <row r="20" spans="2:32" x14ac:dyDescent="0.25">
      <c r="B20" s="87">
        <v>20131000000</v>
      </c>
      <c r="C20" s="87">
        <v>17.498348</v>
      </c>
      <c r="D20" s="87">
        <v>23.438257</v>
      </c>
      <c r="E20" s="87"/>
      <c r="F20" s="87"/>
      <c r="G20" s="87"/>
      <c r="H20" s="8"/>
      <c r="I20" s="98">
        <f t="shared" si="0"/>
        <v>20.640999999999998</v>
      </c>
      <c r="J20" s="98">
        <f t="shared" si="1"/>
        <v>22.871399</v>
      </c>
      <c r="K20" s="98">
        <f t="shared" si="2"/>
        <v>16.817345</v>
      </c>
      <c r="L20" s="6">
        <f t="shared" si="3"/>
        <v>20.811</v>
      </c>
      <c r="M20" s="95">
        <f t="shared" ref="M20:N20" si="66">C229</f>
        <v>0</v>
      </c>
      <c r="N20" s="95">
        <f t="shared" si="66"/>
        <v>0</v>
      </c>
      <c r="O20" s="95">
        <f t="shared" si="5"/>
        <v>20.811</v>
      </c>
      <c r="P20" s="95">
        <f t="shared" ref="P20:Q20" si="67">C435</f>
        <v>0</v>
      </c>
      <c r="Q20" s="95">
        <f t="shared" si="67"/>
        <v>0</v>
      </c>
      <c r="S20" s="87">
        <v>5920000000</v>
      </c>
      <c r="T20" s="87">
        <v>-93.345962999999998</v>
      </c>
      <c r="U20" s="87">
        <v>-6.2522788</v>
      </c>
      <c r="V20" s="8"/>
      <c r="W20" s="95">
        <f t="shared" si="7"/>
        <v>6.56</v>
      </c>
      <c r="X20" s="95">
        <f t="shared" si="8"/>
        <v>0.54453443999999995</v>
      </c>
      <c r="Y20" s="95">
        <f t="shared" si="9"/>
        <v>-72.005661000000003</v>
      </c>
      <c r="Z20" s="95">
        <f t="shared" si="10"/>
        <v>6.56</v>
      </c>
      <c r="AA20" s="95">
        <f t="shared" ref="AA20:AB20" si="68">T229</f>
        <v>0</v>
      </c>
      <c r="AB20" s="95">
        <f t="shared" si="68"/>
        <v>0</v>
      </c>
      <c r="AC20" s="95">
        <f t="shared" si="12"/>
        <v>6.56</v>
      </c>
      <c r="AD20" s="42">
        <f t="shared" ref="AD20:AE20" si="69">T435</f>
        <v>0</v>
      </c>
      <c r="AE20" s="95">
        <f t="shared" si="69"/>
        <v>0</v>
      </c>
      <c r="AF20" s="8"/>
    </row>
    <row r="21" spans="2:32" x14ac:dyDescent="0.25">
      <c r="B21" s="87">
        <v>20301000000</v>
      </c>
      <c r="C21" s="87">
        <v>17.308298000000001</v>
      </c>
      <c r="D21" s="87">
        <v>23.212439</v>
      </c>
      <c r="E21" s="87"/>
      <c r="F21" s="87"/>
      <c r="G21" s="87"/>
      <c r="H21" s="8"/>
      <c r="I21" s="98">
        <f t="shared" si="0"/>
        <v>20.811</v>
      </c>
      <c r="J21" s="98">
        <f t="shared" si="1"/>
        <v>23.514887000000002</v>
      </c>
      <c r="K21" s="98">
        <f t="shared" si="2"/>
        <v>17.342189999999999</v>
      </c>
      <c r="L21" s="6">
        <f t="shared" si="3"/>
        <v>20.981000000000002</v>
      </c>
      <c r="M21" s="95">
        <f t="shared" ref="M21:N21" si="70">C230</f>
        <v>0</v>
      </c>
      <c r="N21" s="95">
        <f t="shared" si="70"/>
        <v>0</v>
      </c>
      <c r="O21" s="95">
        <f t="shared" si="5"/>
        <v>20.981000000000002</v>
      </c>
      <c r="P21" s="95">
        <f t="shared" ref="P21:Q21" si="71">C436</f>
        <v>0</v>
      </c>
      <c r="Q21" s="95">
        <f t="shared" si="71"/>
        <v>0</v>
      </c>
      <c r="S21" s="87">
        <v>6080000000</v>
      </c>
      <c r="T21" s="87">
        <v>-80.105659000000003</v>
      </c>
      <c r="U21" s="87">
        <v>-0.45654278999999998</v>
      </c>
      <c r="V21" s="8"/>
      <c r="W21" s="95">
        <f t="shared" si="7"/>
        <v>6.72</v>
      </c>
      <c r="X21" s="95">
        <f t="shared" si="8"/>
        <v>-2.3793880999999999</v>
      </c>
      <c r="Y21" s="95">
        <f t="shared" si="9"/>
        <v>-85.075523000000004</v>
      </c>
      <c r="Z21" s="95">
        <f t="shared" si="10"/>
        <v>6.72</v>
      </c>
      <c r="AA21" s="95">
        <f t="shared" ref="AA21:AB21" si="72">T230</f>
        <v>0</v>
      </c>
      <c r="AB21" s="95">
        <f t="shared" si="72"/>
        <v>0</v>
      </c>
      <c r="AC21" s="95">
        <f t="shared" si="12"/>
        <v>6.72</v>
      </c>
      <c r="AD21" s="42">
        <f t="shared" ref="AD21:AE21" si="73">T436</f>
        <v>0</v>
      </c>
      <c r="AE21" s="95">
        <f t="shared" si="73"/>
        <v>0</v>
      </c>
      <c r="AF21" s="8"/>
    </row>
    <row r="22" spans="2:32" x14ac:dyDescent="0.25">
      <c r="B22" s="87">
        <v>20471000000</v>
      </c>
      <c r="C22" s="87">
        <v>17.254512999999999</v>
      </c>
      <c r="D22" s="87">
        <v>23.226959000000001</v>
      </c>
      <c r="E22" s="87"/>
      <c r="F22" s="87"/>
      <c r="G22" s="87"/>
      <c r="H22" s="8"/>
      <c r="I22" s="98">
        <f t="shared" si="0"/>
        <v>20.981000000000002</v>
      </c>
      <c r="J22" s="98">
        <f t="shared" si="1"/>
        <v>23.961646999999999</v>
      </c>
      <c r="K22" s="98">
        <f t="shared" si="2"/>
        <v>17.588711</v>
      </c>
      <c r="L22" s="6">
        <f t="shared" si="3"/>
        <v>21.151</v>
      </c>
      <c r="M22" s="95">
        <f t="shared" ref="M22:N22" si="74">C231</f>
        <v>0</v>
      </c>
      <c r="N22" s="95">
        <f t="shared" si="74"/>
        <v>0</v>
      </c>
      <c r="O22" s="95">
        <f t="shared" si="5"/>
        <v>21.151</v>
      </c>
      <c r="P22" s="95">
        <f t="shared" ref="P22:Q22" si="75">C437</f>
        <v>0</v>
      </c>
      <c r="Q22" s="95">
        <f t="shared" si="75"/>
        <v>0</v>
      </c>
      <c r="S22" s="87">
        <v>6240000000</v>
      </c>
      <c r="T22" s="87">
        <v>-83.739448999999993</v>
      </c>
      <c r="U22" s="87">
        <v>-2.8327960999999999</v>
      </c>
      <c r="V22" s="8"/>
      <c r="W22" s="95">
        <f t="shared" si="7"/>
        <v>6.88</v>
      </c>
      <c r="X22" s="95">
        <f t="shared" si="8"/>
        <v>2.3382599000000002</v>
      </c>
      <c r="Y22" s="95">
        <f t="shared" si="9"/>
        <v>-72.128639000000007</v>
      </c>
      <c r="Z22" s="95">
        <f t="shared" si="10"/>
        <v>6.88</v>
      </c>
      <c r="AA22" s="95">
        <f t="shared" ref="AA22:AB22" si="76">T231</f>
        <v>0</v>
      </c>
      <c r="AB22" s="95">
        <f t="shared" si="76"/>
        <v>0</v>
      </c>
      <c r="AC22" s="95">
        <f t="shared" si="12"/>
        <v>6.88</v>
      </c>
      <c r="AD22" s="42">
        <f t="shared" ref="AD22:AE22" si="77">T437</f>
        <v>0</v>
      </c>
      <c r="AE22" s="95">
        <f t="shared" si="77"/>
        <v>0</v>
      </c>
      <c r="AF22" s="8"/>
    </row>
    <row r="23" spans="2:32" x14ac:dyDescent="0.25">
      <c r="B23" s="87">
        <v>20641000000</v>
      </c>
      <c r="C23" s="87">
        <v>16.817345</v>
      </c>
      <c r="D23" s="87">
        <v>22.871399</v>
      </c>
      <c r="E23" s="87"/>
      <c r="F23" s="87"/>
      <c r="G23" s="87"/>
      <c r="H23" s="8"/>
      <c r="I23" s="98">
        <f t="shared" si="0"/>
        <v>21.151</v>
      </c>
      <c r="J23" s="98">
        <f t="shared" si="1"/>
        <v>24.174157999999998</v>
      </c>
      <c r="K23" s="98">
        <f t="shared" si="2"/>
        <v>17.652495999999999</v>
      </c>
      <c r="L23" s="6">
        <f t="shared" si="3"/>
        <v>21.321000000000002</v>
      </c>
      <c r="M23" s="95">
        <f t="shared" ref="M23:N23" si="78">C232</f>
        <v>0</v>
      </c>
      <c r="N23" s="95">
        <f t="shared" si="78"/>
        <v>0</v>
      </c>
      <c r="O23" s="95">
        <f t="shared" si="5"/>
        <v>21.321000000000002</v>
      </c>
      <c r="P23" s="95">
        <f t="shared" ref="P23:Q23" si="79">C438</f>
        <v>0</v>
      </c>
      <c r="Q23" s="95">
        <f t="shared" si="79"/>
        <v>0</v>
      </c>
      <c r="S23" s="87">
        <v>6400000000</v>
      </c>
      <c r="T23" s="87">
        <v>-72.005661000000003</v>
      </c>
      <c r="U23" s="87">
        <v>0.54453443999999995</v>
      </c>
      <c r="V23" s="8"/>
      <c r="W23" s="95">
        <f t="shared" si="7"/>
        <v>7.04</v>
      </c>
      <c r="X23" s="95">
        <f t="shared" si="8"/>
        <v>-0.85467744000000001</v>
      </c>
      <c r="Y23" s="95">
        <f t="shared" si="9"/>
        <v>-85.984070000000003</v>
      </c>
      <c r="Z23" s="95">
        <f t="shared" si="10"/>
        <v>7.04</v>
      </c>
      <c r="AA23" s="95">
        <f t="shared" ref="AA23:AB23" si="80">T232</f>
        <v>0</v>
      </c>
      <c r="AB23" s="95">
        <f t="shared" si="80"/>
        <v>0</v>
      </c>
      <c r="AC23" s="95">
        <f t="shared" si="12"/>
        <v>7.04</v>
      </c>
      <c r="AD23" s="42">
        <f t="shared" ref="AD23:AE23" si="81">T438</f>
        <v>0</v>
      </c>
      <c r="AE23" s="95">
        <f t="shared" si="81"/>
        <v>0</v>
      </c>
      <c r="AF23" s="8"/>
    </row>
    <row r="24" spans="2:32" x14ac:dyDescent="0.25">
      <c r="B24" s="87">
        <v>20811000000</v>
      </c>
      <c r="C24" s="87">
        <v>17.342189999999999</v>
      </c>
      <c r="D24" s="87">
        <v>23.514887000000002</v>
      </c>
      <c r="E24" s="87"/>
      <c r="F24" s="87"/>
      <c r="G24" s="87"/>
      <c r="H24" s="8"/>
      <c r="I24" s="98">
        <f t="shared" si="0"/>
        <v>21.321000000000002</v>
      </c>
      <c r="J24" s="98">
        <f t="shared" si="1"/>
        <v>24.218803000000001</v>
      </c>
      <c r="K24" s="98">
        <f t="shared" si="2"/>
        <v>17.564436000000001</v>
      </c>
      <c r="L24" s="6">
        <f t="shared" si="3"/>
        <v>21.491</v>
      </c>
      <c r="M24" s="95">
        <f t="shared" ref="M24:N24" si="82">C233</f>
        <v>0</v>
      </c>
      <c r="N24" s="95">
        <f t="shared" si="82"/>
        <v>0</v>
      </c>
      <c r="O24" s="95">
        <f t="shared" si="5"/>
        <v>21.491</v>
      </c>
      <c r="P24" s="95">
        <f t="shared" ref="P24:Q24" si="83">C439</f>
        <v>0</v>
      </c>
      <c r="Q24" s="95">
        <f t="shared" si="83"/>
        <v>0</v>
      </c>
      <c r="S24" s="87">
        <v>6560000000</v>
      </c>
      <c r="T24" s="87">
        <v>-85.075523000000004</v>
      </c>
      <c r="U24" s="87">
        <v>-2.3793880999999999</v>
      </c>
      <c r="V24" s="8"/>
      <c r="W24" s="95">
        <f t="shared" si="7"/>
        <v>7.2</v>
      </c>
      <c r="X24" s="95">
        <f t="shared" si="8"/>
        <v>0.70693344000000002</v>
      </c>
      <c r="Y24" s="95">
        <f t="shared" si="9"/>
        <v>-46.379379</v>
      </c>
      <c r="Z24" s="95">
        <f t="shared" si="10"/>
        <v>7.2</v>
      </c>
      <c r="AA24" s="95">
        <f t="shared" ref="AA24:AB24" si="84">T233</f>
        <v>0</v>
      </c>
      <c r="AB24" s="95">
        <f t="shared" si="84"/>
        <v>0</v>
      </c>
      <c r="AC24" s="95">
        <f t="shared" si="12"/>
        <v>7.2</v>
      </c>
      <c r="AD24" s="42">
        <f t="shared" ref="AD24:AE24" si="85">T439</f>
        <v>0</v>
      </c>
      <c r="AE24" s="95">
        <f t="shared" si="85"/>
        <v>0</v>
      </c>
      <c r="AF24" s="8"/>
    </row>
    <row r="25" spans="2:32" x14ac:dyDescent="0.25">
      <c r="B25" s="87">
        <v>20981000000</v>
      </c>
      <c r="C25" s="87">
        <v>17.588711</v>
      </c>
      <c r="D25" s="87">
        <v>23.961646999999999</v>
      </c>
      <c r="E25" s="87"/>
      <c r="F25" s="87"/>
      <c r="G25" s="87"/>
      <c r="H25" s="8"/>
      <c r="I25" s="98">
        <f t="shared" si="0"/>
        <v>21.491</v>
      </c>
      <c r="J25" s="98">
        <f t="shared" si="1"/>
        <v>24.216587000000001</v>
      </c>
      <c r="K25" s="98">
        <f t="shared" si="2"/>
        <v>17.426371</v>
      </c>
      <c r="L25" s="6">
        <f t="shared" si="3"/>
        <v>21.661000000000001</v>
      </c>
      <c r="M25" s="95">
        <f t="shared" ref="M25:N25" si="86">C234</f>
        <v>0</v>
      </c>
      <c r="N25" s="95">
        <f t="shared" si="86"/>
        <v>0</v>
      </c>
      <c r="O25" s="95">
        <f t="shared" si="5"/>
        <v>21.661000000000001</v>
      </c>
      <c r="P25" s="95">
        <f t="shared" ref="P25:Q25" si="87">C440</f>
        <v>0</v>
      </c>
      <c r="Q25" s="95">
        <f t="shared" si="87"/>
        <v>0</v>
      </c>
      <c r="S25" s="87">
        <v>6720000000</v>
      </c>
      <c r="T25" s="87">
        <v>-72.128639000000007</v>
      </c>
      <c r="U25" s="87">
        <v>2.3382599000000002</v>
      </c>
      <c r="V25" s="8"/>
      <c r="W25" s="95">
        <f t="shared" si="7"/>
        <v>7.36</v>
      </c>
      <c r="X25" s="95">
        <f t="shared" si="8"/>
        <v>3.6921561000000001</v>
      </c>
      <c r="Y25" s="95">
        <f t="shared" si="9"/>
        <v>-28.395823</v>
      </c>
      <c r="Z25" s="95">
        <f t="shared" si="10"/>
        <v>7.36</v>
      </c>
      <c r="AA25" s="95">
        <f t="shared" ref="AA25:AB25" si="88">T234</f>
        <v>0</v>
      </c>
      <c r="AB25" s="95">
        <f t="shared" si="88"/>
        <v>0</v>
      </c>
      <c r="AC25" s="95">
        <f t="shared" si="12"/>
        <v>7.36</v>
      </c>
      <c r="AD25" s="42">
        <f t="shared" ref="AD25:AE25" si="89">T440</f>
        <v>0</v>
      </c>
      <c r="AE25" s="95">
        <f t="shared" si="89"/>
        <v>0</v>
      </c>
      <c r="AF25" s="8"/>
    </row>
    <row r="26" spans="2:32" x14ac:dyDescent="0.25">
      <c r="B26" s="87">
        <v>21151000000</v>
      </c>
      <c r="C26" s="87">
        <v>17.652495999999999</v>
      </c>
      <c r="D26" s="87">
        <v>24.174157999999998</v>
      </c>
      <c r="E26" s="87"/>
      <c r="F26" s="87"/>
      <c r="G26" s="87"/>
      <c r="H26" s="8"/>
      <c r="I26" s="98">
        <f t="shared" si="0"/>
        <v>21.661000000000001</v>
      </c>
      <c r="J26" s="98">
        <f t="shared" si="1"/>
        <v>24.089946999999999</v>
      </c>
      <c r="K26" s="98">
        <f t="shared" si="2"/>
        <v>17.268705000000001</v>
      </c>
      <c r="L26" s="6">
        <f t="shared" si="3"/>
        <v>21.831</v>
      </c>
      <c r="M26" s="95">
        <f t="shared" ref="M26:N26" si="90">C235</f>
        <v>0</v>
      </c>
      <c r="N26" s="95">
        <f t="shared" si="90"/>
        <v>0</v>
      </c>
      <c r="O26" s="95">
        <f t="shared" si="5"/>
        <v>21.831</v>
      </c>
      <c r="P26" s="95">
        <f t="shared" ref="P26:Q26" si="91">C441</f>
        <v>0</v>
      </c>
      <c r="Q26" s="95">
        <f t="shared" si="91"/>
        <v>0</v>
      </c>
      <c r="S26" s="87">
        <v>6880000000</v>
      </c>
      <c r="T26" s="87">
        <v>-85.984070000000003</v>
      </c>
      <c r="U26" s="87">
        <v>-0.85467744000000001</v>
      </c>
      <c r="V26" s="8"/>
      <c r="W26" s="95">
        <f t="shared" si="7"/>
        <v>7.52</v>
      </c>
      <c r="X26" s="95">
        <f t="shared" si="8"/>
        <v>-1.0791149</v>
      </c>
      <c r="Y26" s="95">
        <f t="shared" si="9"/>
        <v>-53.135662000000004</v>
      </c>
      <c r="Z26" s="95">
        <f t="shared" si="10"/>
        <v>7.52</v>
      </c>
      <c r="AA26" s="95">
        <f t="shared" ref="AA26:AB26" si="92">T235</f>
        <v>0</v>
      </c>
      <c r="AB26" s="95">
        <f t="shared" si="92"/>
        <v>0</v>
      </c>
      <c r="AC26" s="95">
        <f t="shared" si="12"/>
        <v>7.52</v>
      </c>
      <c r="AD26" s="42">
        <f t="shared" ref="AD26:AE26" si="93">T441</f>
        <v>0</v>
      </c>
      <c r="AE26" s="95">
        <f t="shared" si="93"/>
        <v>0</v>
      </c>
      <c r="AF26" s="8"/>
    </row>
    <row r="27" spans="2:32" x14ac:dyDescent="0.25">
      <c r="B27" s="87">
        <v>21321000000</v>
      </c>
      <c r="C27" s="87">
        <v>17.564436000000001</v>
      </c>
      <c r="D27" s="87">
        <v>24.218803000000001</v>
      </c>
      <c r="E27" s="87"/>
      <c r="F27" s="87"/>
      <c r="G27" s="87"/>
      <c r="H27" s="8"/>
      <c r="I27" s="98">
        <f t="shared" si="0"/>
        <v>21.831</v>
      </c>
      <c r="J27" s="98">
        <f t="shared" si="1"/>
        <v>24.004193999999998</v>
      </c>
      <c r="K27" s="98">
        <f t="shared" si="2"/>
        <v>17.164234</v>
      </c>
      <c r="L27" s="6">
        <f t="shared" si="3"/>
        <v>22.001000000000001</v>
      </c>
      <c r="M27" s="95">
        <f t="shared" ref="M27:N27" si="94">C236</f>
        <v>0</v>
      </c>
      <c r="N27" s="95">
        <f t="shared" si="94"/>
        <v>0</v>
      </c>
      <c r="O27" s="95">
        <f t="shared" si="5"/>
        <v>22.001000000000001</v>
      </c>
      <c r="P27" s="95">
        <f t="shared" ref="P27:Q27" si="95">C442</f>
        <v>0</v>
      </c>
      <c r="Q27" s="95">
        <f t="shared" si="95"/>
        <v>0</v>
      </c>
      <c r="S27" s="87">
        <v>7040000000</v>
      </c>
      <c r="T27" s="87">
        <v>-46.379379</v>
      </c>
      <c r="U27" s="87">
        <v>0.70693344000000002</v>
      </c>
      <c r="V27" s="8"/>
      <c r="W27" s="95">
        <f t="shared" si="7"/>
        <v>7.68</v>
      </c>
      <c r="X27" s="95">
        <f t="shared" si="8"/>
        <v>0.32037607000000001</v>
      </c>
      <c r="Y27" s="95">
        <f t="shared" si="9"/>
        <v>-36.053184999999999</v>
      </c>
      <c r="Z27" s="95">
        <f t="shared" si="10"/>
        <v>7.68</v>
      </c>
      <c r="AA27" s="95">
        <f t="shared" ref="AA27:AB27" si="96">T236</f>
        <v>0</v>
      </c>
      <c r="AB27" s="95">
        <f t="shared" si="96"/>
        <v>0</v>
      </c>
      <c r="AC27" s="95">
        <f t="shared" si="12"/>
        <v>7.68</v>
      </c>
      <c r="AD27" s="42">
        <f t="shared" ref="AD27:AE27" si="97">T442</f>
        <v>0</v>
      </c>
      <c r="AE27" s="95">
        <f t="shared" si="97"/>
        <v>0</v>
      </c>
      <c r="AF27" s="8"/>
    </row>
    <row r="28" spans="2:32" x14ac:dyDescent="0.25">
      <c r="B28" s="87">
        <v>21491000000</v>
      </c>
      <c r="C28" s="87">
        <v>17.426371</v>
      </c>
      <c r="D28" s="87">
        <v>24.216587000000001</v>
      </c>
      <c r="E28" s="87"/>
      <c r="F28" s="87"/>
      <c r="G28" s="87"/>
      <c r="H28" s="8"/>
      <c r="I28" s="98">
        <f t="shared" si="0"/>
        <v>22.001000000000001</v>
      </c>
      <c r="J28" s="98">
        <f t="shared" si="1"/>
        <v>22.925730000000001</v>
      </c>
      <c r="K28" s="98">
        <f t="shared" si="2"/>
        <v>16.127575</v>
      </c>
      <c r="L28" s="6">
        <f t="shared" si="3"/>
        <v>22.170999999999999</v>
      </c>
      <c r="M28" s="95">
        <f t="shared" ref="M28:N28" si="98">C237</f>
        <v>0</v>
      </c>
      <c r="N28" s="95">
        <f t="shared" si="98"/>
        <v>0</v>
      </c>
      <c r="O28" s="95">
        <f t="shared" si="5"/>
        <v>22.170999999999999</v>
      </c>
      <c r="P28" s="95">
        <f t="shared" ref="P28:Q28" si="99">C443</f>
        <v>0</v>
      </c>
      <c r="Q28" s="95">
        <f t="shared" si="99"/>
        <v>0</v>
      </c>
      <c r="S28" s="87">
        <v>7200000000</v>
      </c>
      <c r="T28" s="87">
        <v>-28.395823</v>
      </c>
      <c r="U28" s="87">
        <v>3.6921561000000001</v>
      </c>
      <c r="V28" s="8"/>
      <c r="W28" s="95">
        <f t="shared" si="7"/>
        <v>7.84</v>
      </c>
      <c r="X28" s="95">
        <f t="shared" si="8"/>
        <v>-0.99525571000000002</v>
      </c>
      <c r="Y28" s="95">
        <f t="shared" si="9"/>
        <v>-40.673572999999998</v>
      </c>
      <c r="Z28" s="95">
        <f t="shared" si="10"/>
        <v>7.84</v>
      </c>
      <c r="AA28" s="95">
        <f t="shared" ref="AA28:AB28" si="100">T237</f>
        <v>0</v>
      </c>
      <c r="AB28" s="95">
        <f t="shared" si="100"/>
        <v>0</v>
      </c>
      <c r="AC28" s="95">
        <f t="shared" si="12"/>
        <v>7.84</v>
      </c>
      <c r="AD28" s="42">
        <f t="shared" ref="AD28:AE28" si="101">T443</f>
        <v>0</v>
      </c>
      <c r="AE28" s="95">
        <f t="shared" si="101"/>
        <v>0</v>
      </c>
      <c r="AF28" s="8"/>
    </row>
    <row r="29" spans="2:32" x14ac:dyDescent="0.25">
      <c r="B29" s="87">
        <v>21661000000</v>
      </c>
      <c r="C29" s="87">
        <v>17.268705000000001</v>
      </c>
      <c r="D29" s="87">
        <v>24.089946999999999</v>
      </c>
      <c r="E29" s="87"/>
      <c r="F29" s="87"/>
      <c r="G29" s="87"/>
      <c r="H29" s="8"/>
      <c r="I29" s="98">
        <f t="shared" si="0"/>
        <v>22.170999999999999</v>
      </c>
      <c r="J29" s="98">
        <f t="shared" si="1"/>
        <v>22.386006999999999</v>
      </c>
      <c r="K29" s="98">
        <f t="shared" si="2"/>
        <v>15.709125</v>
      </c>
      <c r="L29" s="6">
        <f t="shared" si="3"/>
        <v>22.341000000000001</v>
      </c>
      <c r="M29" s="95">
        <f t="shared" ref="M29:N29" si="102">C238</f>
        <v>0</v>
      </c>
      <c r="N29" s="95">
        <f t="shared" si="102"/>
        <v>0</v>
      </c>
      <c r="O29" s="95">
        <f t="shared" si="5"/>
        <v>22.341000000000001</v>
      </c>
      <c r="P29" s="95">
        <f t="shared" ref="P29:Q29" si="103">C444</f>
        <v>0</v>
      </c>
      <c r="Q29" s="95">
        <f t="shared" si="103"/>
        <v>0</v>
      </c>
      <c r="S29" s="87">
        <v>7360000000</v>
      </c>
      <c r="T29" s="87">
        <v>-53.135662000000004</v>
      </c>
      <c r="U29" s="87">
        <v>-1.0791149</v>
      </c>
      <c r="V29" s="8"/>
      <c r="W29" s="95">
        <f t="shared" si="7"/>
        <v>8</v>
      </c>
      <c r="X29" s="95">
        <f t="shared" si="8"/>
        <v>1.6999705000000001</v>
      </c>
      <c r="Y29" s="95">
        <f t="shared" si="9"/>
        <v>-23.726486000000001</v>
      </c>
      <c r="Z29" s="95">
        <f t="shared" si="10"/>
        <v>8</v>
      </c>
      <c r="AA29" s="95">
        <f t="shared" ref="AA29:AB29" si="104">T238</f>
        <v>0</v>
      </c>
      <c r="AB29" s="95">
        <f t="shared" si="104"/>
        <v>0</v>
      </c>
      <c r="AC29" s="95">
        <f t="shared" si="12"/>
        <v>8</v>
      </c>
      <c r="AD29" s="42">
        <f t="shared" ref="AD29:AE29" si="105">T444</f>
        <v>0</v>
      </c>
      <c r="AE29" s="95">
        <f t="shared" si="105"/>
        <v>0</v>
      </c>
      <c r="AF29" s="8"/>
    </row>
    <row r="30" spans="2:32" x14ac:dyDescent="0.25">
      <c r="B30" s="87">
        <v>21831000000</v>
      </c>
      <c r="C30" s="87">
        <v>17.164234</v>
      </c>
      <c r="D30" s="87">
        <v>24.004193999999998</v>
      </c>
      <c r="E30" s="87"/>
      <c r="F30" s="87"/>
      <c r="G30" s="87"/>
      <c r="H30" s="8"/>
      <c r="I30" s="98">
        <f t="shared" si="0"/>
        <v>22.341000000000001</v>
      </c>
      <c r="J30" s="98">
        <f t="shared" si="1"/>
        <v>22.412051999999999</v>
      </c>
      <c r="K30" s="98">
        <f t="shared" si="2"/>
        <v>15.790091</v>
      </c>
      <c r="L30" s="6">
        <f t="shared" si="3"/>
        <v>22.510999999999999</v>
      </c>
      <c r="M30" s="95">
        <f t="shared" ref="M30:N30" si="106">C239</f>
        <v>0</v>
      </c>
      <c r="N30" s="95">
        <f t="shared" si="106"/>
        <v>0</v>
      </c>
      <c r="O30" s="95">
        <f t="shared" si="5"/>
        <v>22.510999999999999</v>
      </c>
      <c r="P30" s="95">
        <f t="shared" ref="P30:Q30" si="107">C445</f>
        <v>0</v>
      </c>
      <c r="Q30" s="95">
        <f t="shared" si="107"/>
        <v>0</v>
      </c>
      <c r="S30" s="87">
        <v>7520000000</v>
      </c>
      <c r="T30" s="87">
        <v>-36.053184999999999</v>
      </c>
      <c r="U30" s="87">
        <v>0.32037607000000001</v>
      </c>
      <c r="V30" s="8"/>
      <c r="W30" s="95">
        <f t="shared" si="7"/>
        <v>8.16</v>
      </c>
      <c r="X30" s="95">
        <f t="shared" si="8"/>
        <v>7.6002688000000003</v>
      </c>
      <c r="Y30" s="95">
        <f t="shared" si="9"/>
        <v>-10.597263</v>
      </c>
      <c r="Z30" s="95">
        <f t="shared" si="10"/>
        <v>8.16</v>
      </c>
      <c r="AA30" s="95">
        <f t="shared" ref="AA30:AB30" si="108">T239</f>
        <v>0</v>
      </c>
      <c r="AB30" s="95">
        <f t="shared" si="108"/>
        <v>0</v>
      </c>
      <c r="AC30" s="95">
        <f t="shared" si="12"/>
        <v>8.16</v>
      </c>
      <c r="AD30" s="42">
        <f t="shared" ref="AD30:AE30" si="109">T445</f>
        <v>0</v>
      </c>
      <c r="AE30" s="95">
        <f t="shared" si="109"/>
        <v>0</v>
      </c>
      <c r="AF30" s="8"/>
    </row>
    <row r="31" spans="2:32" x14ac:dyDescent="0.25">
      <c r="B31" s="87">
        <v>22001000000</v>
      </c>
      <c r="C31" s="87">
        <v>16.127575</v>
      </c>
      <c r="D31" s="87">
        <v>22.925730000000001</v>
      </c>
      <c r="E31" s="87"/>
      <c r="F31" s="87"/>
      <c r="G31" s="87"/>
      <c r="H31" s="8"/>
      <c r="I31" s="98">
        <f t="shared" si="0"/>
        <v>22.510999999999999</v>
      </c>
      <c r="J31" s="98">
        <f t="shared" si="1"/>
        <v>22.296885</v>
      </c>
      <c r="K31" s="98">
        <f t="shared" si="2"/>
        <v>15.752439000000001</v>
      </c>
      <c r="L31" s="6">
        <f t="shared" si="3"/>
        <v>22.681000000000001</v>
      </c>
      <c r="M31" s="95">
        <f t="shared" ref="M31:N31" si="110">C240</f>
        <v>0</v>
      </c>
      <c r="N31" s="95">
        <f t="shared" si="110"/>
        <v>0</v>
      </c>
      <c r="O31" s="95">
        <f t="shared" si="5"/>
        <v>22.681000000000001</v>
      </c>
      <c r="P31" s="95">
        <f t="shared" ref="P31:Q31" si="111">C446</f>
        <v>0</v>
      </c>
      <c r="Q31" s="95">
        <f t="shared" si="111"/>
        <v>0</v>
      </c>
      <c r="S31" s="87">
        <v>7680000000</v>
      </c>
      <c r="T31" s="87">
        <v>-40.673572999999998</v>
      </c>
      <c r="U31" s="87">
        <v>-0.99525571000000002</v>
      </c>
      <c r="V31" s="8"/>
      <c r="W31" s="95">
        <f t="shared" si="7"/>
        <v>8.32</v>
      </c>
      <c r="X31" s="95">
        <f t="shared" si="8"/>
        <v>14.148393</v>
      </c>
      <c r="Y31" s="95">
        <f t="shared" si="9"/>
        <v>5.2271289999999997</v>
      </c>
      <c r="Z31" s="95">
        <f t="shared" si="10"/>
        <v>8.32</v>
      </c>
      <c r="AA31" s="95">
        <f t="shared" ref="AA31:AB31" si="112">T240</f>
        <v>0</v>
      </c>
      <c r="AB31" s="95">
        <f t="shared" si="112"/>
        <v>0</v>
      </c>
      <c r="AC31" s="95">
        <f t="shared" si="12"/>
        <v>8.32</v>
      </c>
      <c r="AD31" s="42">
        <f t="shared" ref="AD31:AE31" si="113">T446</f>
        <v>0</v>
      </c>
      <c r="AE31" s="95">
        <f t="shared" si="113"/>
        <v>0</v>
      </c>
      <c r="AF31" s="8"/>
    </row>
    <row r="32" spans="2:32" x14ac:dyDescent="0.25">
      <c r="B32" s="87">
        <v>22171000000</v>
      </c>
      <c r="C32" s="87">
        <v>15.709125</v>
      </c>
      <c r="D32" s="87">
        <v>22.386006999999999</v>
      </c>
      <c r="E32" s="87"/>
      <c r="F32" s="87"/>
      <c r="G32" s="87"/>
      <c r="H32" s="8"/>
      <c r="I32" s="98">
        <f t="shared" si="0"/>
        <v>22.681000000000001</v>
      </c>
      <c r="J32" s="98">
        <f t="shared" si="1"/>
        <v>22.773046000000001</v>
      </c>
      <c r="K32" s="98">
        <f t="shared" si="2"/>
        <v>16.264776000000001</v>
      </c>
      <c r="L32" s="6">
        <f t="shared" si="3"/>
        <v>22.850999999999999</v>
      </c>
      <c r="M32" s="95">
        <f t="shared" ref="M32:N32" si="114">C241</f>
        <v>0</v>
      </c>
      <c r="N32" s="95">
        <f t="shared" si="114"/>
        <v>0</v>
      </c>
      <c r="O32" s="95">
        <f t="shared" si="5"/>
        <v>22.850999999999999</v>
      </c>
      <c r="P32" s="95">
        <f t="shared" ref="P32:Q32" si="115">C447</f>
        <v>0</v>
      </c>
      <c r="Q32" s="95">
        <f t="shared" si="115"/>
        <v>0</v>
      </c>
      <c r="S32" s="87">
        <v>7840000000</v>
      </c>
      <c r="T32" s="87">
        <v>-23.726486000000001</v>
      </c>
      <c r="U32" s="87">
        <v>1.6999705000000001</v>
      </c>
      <c r="V32" s="8"/>
      <c r="W32" s="95">
        <f t="shared" si="7"/>
        <v>8.48</v>
      </c>
      <c r="X32" s="95">
        <f t="shared" si="8"/>
        <v>14.019937000000001</v>
      </c>
      <c r="Y32" s="95">
        <f t="shared" si="9"/>
        <v>5.3598485</v>
      </c>
      <c r="Z32" s="95">
        <f t="shared" si="10"/>
        <v>8.48</v>
      </c>
      <c r="AA32" s="95">
        <f t="shared" ref="AA32:AB32" si="116">T241</f>
        <v>0</v>
      </c>
      <c r="AB32" s="95">
        <f t="shared" si="116"/>
        <v>0</v>
      </c>
      <c r="AC32" s="95">
        <f t="shared" si="12"/>
        <v>8.48</v>
      </c>
      <c r="AD32" s="42">
        <f t="shared" ref="AD32:AE32" si="117">T447</f>
        <v>0</v>
      </c>
      <c r="AE32" s="95">
        <f t="shared" si="117"/>
        <v>0</v>
      </c>
      <c r="AF32" s="8"/>
    </row>
    <row r="33" spans="2:32" x14ac:dyDescent="0.25">
      <c r="B33" s="87">
        <v>22341000000</v>
      </c>
      <c r="C33" s="87">
        <v>15.790091</v>
      </c>
      <c r="D33" s="87">
        <v>22.412051999999999</v>
      </c>
      <c r="E33" s="87"/>
      <c r="F33" s="87"/>
      <c r="G33" s="87"/>
      <c r="H33" s="8"/>
      <c r="I33" s="98">
        <f t="shared" si="0"/>
        <v>22.850999999999999</v>
      </c>
      <c r="J33" s="98">
        <f t="shared" si="1"/>
        <v>22.933040999999999</v>
      </c>
      <c r="K33" s="98">
        <f t="shared" si="2"/>
        <v>16.378954</v>
      </c>
      <c r="L33" s="6">
        <f t="shared" si="3"/>
        <v>23.021000000000001</v>
      </c>
      <c r="M33" s="95">
        <f t="shared" ref="M33:N33" si="118">C242</f>
        <v>0</v>
      </c>
      <c r="N33" s="95">
        <f t="shared" si="118"/>
        <v>0</v>
      </c>
      <c r="O33" s="95">
        <f t="shared" si="5"/>
        <v>23.021000000000001</v>
      </c>
      <c r="P33" s="95">
        <f t="shared" ref="P33:Q33" si="119">C448</f>
        <v>0</v>
      </c>
      <c r="Q33" s="95">
        <f t="shared" si="119"/>
        <v>0</v>
      </c>
      <c r="S33" s="87">
        <v>8000000000</v>
      </c>
      <c r="T33" s="87">
        <v>-10.597263</v>
      </c>
      <c r="U33" s="87">
        <v>7.6002688000000003</v>
      </c>
      <c r="V33" s="8"/>
      <c r="W33" s="95">
        <f t="shared" si="7"/>
        <v>8.64</v>
      </c>
      <c r="X33" s="95">
        <f t="shared" si="8"/>
        <v>13.760386</v>
      </c>
      <c r="Y33" s="95">
        <f t="shared" si="9"/>
        <v>5.0327143999999997</v>
      </c>
      <c r="Z33" s="95">
        <f t="shared" si="10"/>
        <v>8.64</v>
      </c>
      <c r="AA33" s="95">
        <f t="shared" ref="AA33:AB33" si="120">T242</f>
        <v>0</v>
      </c>
      <c r="AB33" s="95">
        <f t="shared" si="120"/>
        <v>0</v>
      </c>
      <c r="AC33" s="95">
        <f t="shared" si="12"/>
        <v>8.64</v>
      </c>
      <c r="AD33" s="42">
        <f t="shared" ref="AD33:AE33" si="121">T448</f>
        <v>0</v>
      </c>
      <c r="AE33" s="95">
        <f t="shared" si="121"/>
        <v>0</v>
      </c>
      <c r="AF33" s="8"/>
    </row>
    <row r="34" spans="2:32" x14ac:dyDescent="0.25">
      <c r="B34" s="87">
        <v>22511000000</v>
      </c>
      <c r="C34" s="87">
        <v>15.752439000000001</v>
      </c>
      <c r="D34" s="87">
        <v>22.296885</v>
      </c>
      <c r="E34" s="87"/>
      <c r="F34" s="87"/>
      <c r="G34" s="87"/>
      <c r="H34" s="8"/>
      <c r="I34" s="98">
        <f t="shared" si="0"/>
        <v>23.021000000000001</v>
      </c>
      <c r="J34" s="98">
        <f t="shared" si="1"/>
        <v>23.338799999999999</v>
      </c>
      <c r="K34" s="98">
        <f t="shared" si="2"/>
        <v>16.795780000000001</v>
      </c>
      <c r="L34" s="6">
        <f t="shared" si="3"/>
        <v>23.190999999999999</v>
      </c>
      <c r="M34" s="95">
        <f t="shared" ref="M34:N34" si="122">C243</f>
        <v>0</v>
      </c>
      <c r="N34" s="95">
        <f t="shared" si="122"/>
        <v>0</v>
      </c>
      <c r="O34" s="95">
        <f t="shared" si="5"/>
        <v>23.190999999999999</v>
      </c>
      <c r="P34" s="95">
        <f t="shared" ref="P34:Q34" si="123">C449</f>
        <v>0</v>
      </c>
      <c r="Q34" s="95">
        <f t="shared" si="123"/>
        <v>0</v>
      </c>
      <c r="S34" s="87">
        <v>8160000000</v>
      </c>
      <c r="T34" s="87">
        <v>5.2271289999999997</v>
      </c>
      <c r="U34" s="87">
        <v>14.148393</v>
      </c>
      <c r="V34" s="8"/>
      <c r="W34" s="95">
        <f t="shared" si="7"/>
        <v>8.8000000000000007</v>
      </c>
      <c r="X34" s="95">
        <f t="shared" si="8"/>
        <v>13.366885</v>
      </c>
      <c r="Y34" s="95">
        <f t="shared" si="9"/>
        <v>4.8548907999999997</v>
      </c>
      <c r="Z34" s="95">
        <f t="shared" si="10"/>
        <v>8.8000000000000007</v>
      </c>
      <c r="AA34" s="95">
        <f t="shared" ref="AA34:AB34" si="124">T243</f>
        <v>0</v>
      </c>
      <c r="AB34" s="95">
        <f t="shared" si="124"/>
        <v>0</v>
      </c>
      <c r="AC34" s="95">
        <f t="shared" si="12"/>
        <v>8.8000000000000007</v>
      </c>
      <c r="AD34" s="42">
        <f t="shared" ref="AD34:AE34" si="125">T449</f>
        <v>0</v>
      </c>
      <c r="AE34" s="95">
        <f t="shared" si="125"/>
        <v>0</v>
      </c>
      <c r="AF34" s="8"/>
    </row>
    <row r="35" spans="2:32" x14ac:dyDescent="0.25">
      <c r="B35" s="87">
        <v>22681000000</v>
      </c>
      <c r="C35" s="87">
        <v>16.264776000000001</v>
      </c>
      <c r="D35" s="87">
        <v>22.773046000000001</v>
      </c>
      <c r="E35" s="87"/>
      <c r="F35" s="87"/>
      <c r="G35" s="87"/>
      <c r="H35" s="8"/>
      <c r="I35" s="98">
        <f t="shared" si="0"/>
        <v>23.190999999999999</v>
      </c>
      <c r="J35" s="98">
        <f t="shared" si="1"/>
        <v>23.797564999999999</v>
      </c>
      <c r="K35" s="98">
        <f t="shared" si="2"/>
        <v>17.173121999999999</v>
      </c>
      <c r="L35" s="6">
        <f t="shared" si="3"/>
        <v>23.361000000000001</v>
      </c>
      <c r="M35" s="95">
        <f t="shared" ref="M35:N35" si="126">C244</f>
        <v>0</v>
      </c>
      <c r="N35" s="95">
        <f t="shared" si="126"/>
        <v>0</v>
      </c>
      <c r="O35" s="95">
        <f t="shared" si="5"/>
        <v>23.361000000000001</v>
      </c>
      <c r="P35" s="95">
        <f t="shared" ref="P35:Q35" si="127">C450</f>
        <v>0</v>
      </c>
      <c r="Q35" s="95">
        <f t="shared" si="127"/>
        <v>0</v>
      </c>
      <c r="S35" s="87">
        <v>8320000000</v>
      </c>
      <c r="T35" s="87">
        <v>5.3598485</v>
      </c>
      <c r="U35" s="87">
        <v>14.019937000000001</v>
      </c>
      <c r="V35" s="8"/>
      <c r="W35" s="95">
        <f t="shared" si="7"/>
        <v>8.9600000000000009</v>
      </c>
      <c r="X35" s="95">
        <f t="shared" si="8"/>
        <v>13.571286000000001</v>
      </c>
      <c r="Y35" s="95">
        <f t="shared" si="9"/>
        <v>4.9491959000000003</v>
      </c>
      <c r="Z35" s="95">
        <f t="shared" si="10"/>
        <v>8.9600000000000009</v>
      </c>
      <c r="AA35" s="95">
        <f t="shared" ref="AA35:AB35" si="128">T244</f>
        <v>0</v>
      </c>
      <c r="AB35" s="95">
        <f t="shared" si="128"/>
        <v>0</v>
      </c>
      <c r="AC35" s="95">
        <f t="shared" si="12"/>
        <v>8.9600000000000009</v>
      </c>
      <c r="AD35" s="42">
        <f t="shared" ref="AD35:AE35" si="129">T450</f>
        <v>0</v>
      </c>
      <c r="AE35" s="95">
        <f t="shared" si="129"/>
        <v>0</v>
      </c>
      <c r="AF35" s="8"/>
    </row>
    <row r="36" spans="2:32" x14ac:dyDescent="0.25">
      <c r="B36" s="87">
        <v>22851000000</v>
      </c>
      <c r="C36" s="87">
        <v>16.378954</v>
      </c>
      <c r="D36" s="87">
        <v>22.933040999999999</v>
      </c>
      <c r="E36" s="87"/>
      <c r="F36" s="87"/>
      <c r="G36" s="87"/>
      <c r="H36" s="8"/>
      <c r="I36" s="98">
        <f t="shared" si="0"/>
        <v>23.361000000000001</v>
      </c>
      <c r="J36" s="98">
        <f t="shared" si="1"/>
        <v>24.569599</v>
      </c>
      <c r="K36" s="98">
        <f t="shared" si="2"/>
        <v>17.816942000000001</v>
      </c>
      <c r="L36" s="6">
        <f t="shared" si="3"/>
        <v>23.530999999999999</v>
      </c>
      <c r="M36" s="95">
        <f t="shared" ref="M36:N36" si="130">C245</f>
        <v>0</v>
      </c>
      <c r="N36" s="95">
        <f t="shared" si="130"/>
        <v>0</v>
      </c>
      <c r="O36" s="95">
        <f t="shared" si="5"/>
        <v>23.530999999999999</v>
      </c>
      <c r="P36" s="95">
        <f t="shared" ref="P36:Q36" si="131">C451</f>
        <v>0</v>
      </c>
      <c r="Q36" s="95">
        <f t="shared" si="131"/>
        <v>0</v>
      </c>
      <c r="S36" s="87">
        <v>8480000000</v>
      </c>
      <c r="T36" s="87">
        <v>5.0327143999999997</v>
      </c>
      <c r="U36" s="87">
        <v>13.760386</v>
      </c>
      <c r="V36" s="8"/>
      <c r="W36" s="95">
        <f t="shared" si="7"/>
        <v>9.1199999999999992</v>
      </c>
      <c r="X36" s="95">
        <f t="shared" si="8"/>
        <v>14.809271000000001</v>
      </c>
      <c r="Y36" s="95">
        <f t="shared" si="9"/>
        <v>6.1206721999999996</v>
      </c>
      <c r="Z36" s="95">
        <f t="shared" si="10"/>
        <v>9.1199999999999992</v>
      </c>
      <c r="AA36" s="95">
        <f t="shared" ref="AA36:AB36" si="132">T245</f>
        <v>0</v>
      </c>
      <c r="AB36" s="95">
        <f t="shared" si="132"/>
        <v>0</v>
      </c>
      <c r="AC36" s="95">
        <f t="shared" si="12"/>
        <v>9.1199999999999992</v>
      </c>
      <c r="AD36" s="42">
        <f t="shared" ref="AD36:AE36" si="133">T451</f>
        <v>0</v>
      </c>
      <c r="AE36" s="95">
        <f t="shared" si="133"/>
        <v>0</v>
      </c>
      <c r="AF36" s="8"/>
    </row>
    <row r="37" spans="2:32" x14ac:dyDescent="0.25">
      <c r="B37" s="87">
        <v>23021000000</v>
      </c>
      <c r="C37" s="87">
        <v>16.795780000000001</v>
      </c>
      <c r="D37" s="87">
        <v>23.338799999999999</v>
      </c>
      <c r="E37" s="87"/>
      <c r="F37" s="87"/>
      <c r="G37" s="87"/>
      <c r="H37" s="8"/>
      <c r="I37" s="98">
        <f t="shared" si="0"/>
        <v>23.530999999999999</v>
      </c>
      <c r="J37" s="98">
        <f t="shared" si="1"/>
        <v>25.151797999999999</v>
      </c>
      <c r="K37" s="98">
        <f t="shared" si="2"/>
        <v>18.317153999999999</v>
      </c>
      <c r="L37" s="6">
        <f t="shared" si="3"/>
        <v>23.701000000000001</v>
      </c>
      <c r="M37" s="95">
        <f t="shared" ref="M37:N37" si="134">C246</f>
        <v>0</v>
      </c>
      <c r="N37" s="95">
        <f t="shared" si="134"/>
        <v>0</v>
      </c>
      <c r="O37" s="95">
        <f t="shared" si="5"/>
        <v>23.701000000000001</v>
      </c>
      <c r="P37" s="95">
        <f t="shared" ref="P37:Q37" si="135">C452</f>
        <v>0</v>
      </c>
      <c r="Q37" s="95">
        <f t="shared" si="135"/>
        <v>0</v>
      </c>
      <c r="S37" s="87">
        <v>8640000000</v>
      </c>
      <c r="T37" s="87">
        <v>4.8548907999999997</v>
      </c>
      <c r="U37" s="87">
        <v>13.366885</v>
      </c>
      <c r="V37" s="8"/>
      <c r="W37" s="95">
        <f t="shared" si="7"/>
        <v>9.2799999999999994</v>
      </c>
      <c r="X37" s="95">
        <f t="shared" si="8"/>
        <v>15.634169</v>
      </c>
      <c r="Y37" s="95">
        <f t="shared" si="9"/>
        <v>6.9519973000000004</v>
      </c>
      <c r="Z37" s="95">
        <f t="shared" si="10"/>
        <v>9.2799999999999994</v>
      </c>
      <c r="AA37" s="95">
        <f t="shared" ref="AA37:AB37" si="136">T246</f>
        <v>0</v>
      </c>
      <c r="AB37" s="95">
        <f t="shared" si="136"/>
        <v>0</v>
      </c>
      <c r="AC37" s="95">
        <f t="shared" si="12"/>
        <v>9.2799999999999994</v>
      </c>
      <c r="AD37" s="42">
        <f t="shared" ref="AD37:AE37" si="137">T452</f>
        <v>0</v>
      </c>
      <c r="AE37" s="95">
        <f t="shared" si="137"/>
        <v>0</v>
      </c>
      <c r="AF37" s="8"/>
    </row>
    <row r="38" spans="2:32" x14ac:dyDescent="0.25">
      <c r="B38" s="87">
        <v>23191000000</v>
      </c>
      <c r="C38" s="87">
        <v>17.173121999999999</v>
      </c>
      <c r="D38" s="87">
        <v>23.797564999999999</v>
      </c>
      <c r="E38" s="87"/>
      <c r="F38" s="87"/>
      <c r="G38" s="87"/>
      <c r="H38" s="8"/>
      <c r="I38" s="98">
        <f t="shared" si="0"/>
        <v>23.701000000000001</v>
      </c>
      <c r="J38" s="98">
        <f t="shared" si="1"/>
        <v>25.491478000000001</v>
      </c>
      <c r="K38" s="98">
        <f t="shared" si="2"/>
        <v>18.490718999999999</v>
      </c>
      <c r="L38" s="6">
        <f t="shared" si="3"/>
        <v>23.870999999999999</v>
      </c>
      <c r="M38" s="95">
        <f t="shared" ref="M38:N38" si="138">C247</f>
        <v>0</v>
      </c>
      <c r="N38" s="95">
        <f t="shared" si="138"/>
        <v>0</v>
      </c>
      <c r="O38" s="95">
        <f t="shared" si="5"/>
        <v>23.870999999999999</v>
      </c>
      <c r="P38" s="95">
        <f t="shared" ref="P38:Q38" si="139">C453</f>
        <v>0</v>
      </c>
      <c r="Q38" s="95">
        <f t="shared" si="139"/>
        <v>0</v>
      </c>
      <c r="S38" s="87">
        <v>8800000000</v>
      </c>
      <c r="T38" s="87">
        <v>4.9491959000000003</v>
      </c>
      <c r="U38" s="87">
        <v>13.571286000000001</v>
      </c>
      <c r="V38" s="8"/>
      <c r="W38" s="95">
        <f t="shared" si="7"/>
        <v>9.44</v>
      </c>
      <c r="X38" s="95">
        <f t="shared" si="8"/>
        <v>16.618130000000001</v>
      </c>
      <c r="Y38" s="95">
        <f t="shared" si="9"/>
        <v>7.9344906999999996</v>
      </c>
      <c r="Z38" s="95">
        <f t="shared" si="10"/>
        <v>9.44</v>
      </c>
      <c r="AA38" s="95">
        <f t="shared" ref="AA38:AB38" si="140">T247</f>
        <v>0</v>
      </c>
      <c r="AB38" s="95">
        <f t="shared" si="140"/>
        <v>0</v>
      </c>
      <c r="AC38" s="95">
        <f t="shared" si="12"/>
        <v>9.44</v>
      </c>
      <c r="AD38" s="42">
        <f t="shared" ref="AD38:AE38" si="141">T453</f>
        <v>0</v>
      </c>
      <c r="AE38" s="95">
        <f t="shared" si="141"/>
        <v>0</v>
      </c>
      <c r="AF38" s="8"/>
    </row>
    <row r="39" spans="2:32" x14ac:dyDescent="0.25">
      <c r="B39" s="87">
        <v>23361000000</v>
      </c>
      <c r="C39" s="87">
        <v>17.816942000000001</v>
      </c>
      <c r="D39" s="87">
        <v>24.569599</v>
      </c>
      <c r="E39" s="87"/>
      <c r="F39" s="87"/>
      <c r="G39" s="87"/>
      <c r="H39" s="8"/>
      <c r="I39" s="98">
        <f t="shared" si="0"/>
        <v>23.870999999999999</v>
      </c>
      <c r="J39" s="98">
        <f t="shared" si="1"/>
        <v>25.486145</v>
      </c>
      <c r="K39" s="98">
        <f t="shared" si="2"/>
        <v>18.444182999999999</v>
      </c>
      <c r="L39" s="6">
        <f t="shared" si="3"/>
        <v>24.041</v>
      </c>
      <c r="M39" s="95">
        <f t="shared" ref="M39:N39" si="142">C248</f>
        <v>0</v>
      </c>
      <c r="N39" s="95">
        <f t="shared" si="142"/>
        <v>0</v>
      </c>
      <c r="O39" s="95">
        <f t="shared" si="5"/>
        <v>24.041</v>
      </c>
      <c r="P39" s="95">
        <f t="shared" ref="P39:Q39" si="143">C454</f>
        <v>0</v>
      </c>
      <c r="Q39" s="95">
        <f t="shared" si="143"/>
        <v>0</v>
      </c>
      <c r="S39" s="87">
        <v>8960000000</v>
      </c>
      <c r="T39" s="87">
        <v>6.1206721999999996</v>
      </c>
      <c r="U39" s="87">
        <v>14.809271000000001</v>
      </c>
      <c r="V39" s="8"/>
      <c r="W39" s="95">
        <f t="shared" si="7"/>
        <v>9.6</v>
      </c>
      <c r="X39" s="95">
        <f t="shared" si="8"/>
        <v>17.794595999999999</v>
      </c>
      <c r="Y39" s="95">
        <f t="shared" si="9"/>
        <v>8.9189776999999992</v>
      </c>
      <c r="Z39" s="95">
        <f t="shared" si="10"/>
        <v>9.6</v>
      </c>
      <c r="AA39" s="95">
        <f t="shared" ref="AA39:AB39" si="144">T248</f>
        <v>0</v>
      </c>
      <c r="AB39" s="95">
        <f t="shared" si="144"/>
        <v>0</v>
      </c>
      <c r="AC39" s="95">
        <f t="shared" si="12"/>
        <v>9.6</v>
      </c>
      <c r="AD39" s="42">
        <f t="shared" ref="AD39:AE39" si="145">T454</f>
        <v>0</v>
      </c>
      <c r="AE39" s="95">
        <f t="shared" si="145"/>
        <v>0</v>
      </c>
      <c r="AF39" s="8"/>
    </row>
    <row r="40" spans="2:32" x14ac:dyDescent="0.25">
      <c r="B40" s="87">
        <v>23531000000</v>
      </c>
      <c r="C40" s="87">
        <v>18.317153999999999</v>
      </c>
      <c r="D40" s="87">
        <v>25.151797999999999</v>
      </c>
      <c r="E40" s="87"/>
      <c r="F40" s="87"/>
      <c r="G40" s="87"/>
      <c r="H40" s="8"/>
      <c r="I40" s="98">
        <f t="shared" si="0"/>
        <v>24.041</v>
      </c>
      <c r="J40" s="98">
        <f t="shared" si="1"/>
        <v>26.149401000000001</v>
      </c>
      <c r="K40" s="98">
        <f t="shared" si="2"/>
        <v>19.036767999999999</v>
      </c>
      <c r="L40" s="6">
        <f t="shared" si="3"/>
        <v>24.210999999999999</v>
      </c>
      <c r="M40" s="95">
        <f t="shared" ref="M40:N40" si="146">C249</f>
        <v>0</v>
      </c>
      <c r="N40" s="95">
        <f t="shared" si="146"/>
        <v>0</v>
      </c>
      <c r="O40" s="95">
        <f t="shared" si="5"/>
        <v>24.210999999999999</v>
      </c>
      <c r="P40" s="95">
        <f t="shared" ref="P40:Q40" si="147">C455</f>
        <v>0</v>
      </c>
      <c r="Q40" s="95">
        <f t="shared" si="147"/>
        <v>0</v>
      </c>
      <c r="S40" s="87">
        <v>9120000000</v>
      </c>
      <c r="T40" s="87">
        <v>6.9519973000000004</v>
      </c>
      <c r="U40" s="87">
        <v>15.634169</v>
      </c>
      <c r="V40" s="8"/>
      <c r="W40" s="95">
        <f t="shared" si="7"/>
        <v>9.76</v>
      </c>
      <c r="X40" s="95">
        <f t="shared" si="8"/>
        <v>17.866402000000001</v>
      </c>
      <c r="Y40" s="95">
        <f t="shared" si="9"/>
        <v>8.9200324999999996</v>
      </c>
      <c r="Z40" s="95">
        <f t="shared" si="10"/>
        <v>9.76</v>
      </c>
      <c r="AA40" s="95">
        <f t="shared" ref="AA40:AB40" si="148">T249</f>
        <v>0</v>
      </c>
      <c r="AB40" s="95">
        <f t="shared" si="148"/>
        <v>0</v>
      </c>
      <c r="AC40" s="95">
        <f t="shared" si="12"/>
        <v>9.76</v>
      </c>
      <c r="AD40" s="42">
        <f t="shared" ref="AD40:AE40" si="149">T455</f>
        <v>0</v>
      </c>
      <c r="AE40" s="95">
        <f t="shared" si="149"/>
        <v>0</v>
      </c>
      <c r="AF40" s="8"/>
    </row>
    <row r="41" spans="2:32" x14ac:dyDescent="0.25">
      <c r="B41" s="87">
        <v>23701000000</v>
      </c>
      <c r="C41" s="87">
        <v>18.490718999999999</v>
      </c>
      <c r="D41" s="87">
        <v>25.491478000000001</v>
      </c>
      <c r="E41" s="87"/>
      <c r="F41" s="87"/>
      <c r="G41" s="87"/>
      <c r="H41" s="8"/>
      <c r="I41" s="98">
        <f t="shared" si="0"/>
        <v>24.210999999999999</v>
      </c>
      <c r="J41" s="98">
        <f t="shared" si="1"/>
        <v>27.279558000000002</v>
      </c>
      <c r="K41" s="98">
        <f t="shared" si="2"/>
        <v>20.073367999999999</v>
      </c>
      <c r="L41" s="6">
        <f t="shared" si="3"/>
        <v>24.381</v>
      </c>
      <c r="M41" s="95">
        <f t="shared" ref="M41:N41" si="150">C250</f>
        <v>0</v>
      </c>
      <c r="N41" s="95">
        <f t="shared" si="150"/>
        <v>0</v>
      </c>
      <c r="O41" s="95">
        <f t="shared" si="5"/>
        <v>24.381</v>
      </c>
      <c r="P41" s="95">
        <f t="shared" ref="P41:Q41" si="151">C456</f>
        <v>0</v>
      </c>
      <c r="Q41" s="95">
        <f t="shared" si="151"/>
        <v>0</v>
      </c>
      <c r="S41" s="87">
        <v>9280000000</v>
      </c>
      <c r="T41" s="87">
        <v>7.9344906999999996</v>
      </c>
      <c r="U41" s="87">
        <v>16.618130000000001</v>
      </c>
      <c r="V41" s="8"/>
      <c r="W41" s="95">
        <f t="shared" si="7"/>
        <v>9.92</v>
      </c>
      <c r="X41" s="95">
        <f t="shared" si="8"/>
        <v>18.078949000000001</v>
      </c>
      <c r="Y41" s="95">
        <f t="shared" si="9"/>
        <v>9.1930016999999999</v>
      </c>
      <c r="Z41" s="95">
        <f t="shared" si="10"/>
        <v>9.92</v>
      </c>
      <c r="AA41" s="95">
        <f t="shared" ref="AA41:AB41" si="152">T250</f>
        <v>0</v>
      </c>
      <c r="AB41" s="95">
        <f t="shared" si="152"/>
        <v>0</v>
      </c>
      <c r="AC41" s="95">
        <f t="shared" si="12"/>
        <v>9.92</v>
      </c>
      <c r="AD41" s="42">
        <f t="shared" ref="AD41:AE41" si="153">T456</f>
        <v>0</v>
      </c>
      <c r="AE41" s="95">
        <f t="shared" si="153"/>
        <v>0</v>
      </c>
      <c r="AF41" s="8"/>
    </row>
    <row r="42" spans="2:32" x14ac:dyDescent="0.25">
      <c r="B42" s="87">
        <v>23871000000</v>
      </c>
      <c r="C42" s="87">
        <v>18.444182999999999</v>
      </c>
      <c r="D42" s="87">
        <v>25.486145</v>
      </c>
      <c r="E42" s="87"/>
      <c r="F42" s="87"/>
      <c r="G42" s="87"/>
      <c r="H42" s="8"/>
      <c r="I42" s="98">
        <f t="shared" si="0"/>
        <v>24.381</v>
      </c>
      <c r="J42" s="98">
        <f t="shared" si="1"/>
        <v>27.823564999999999</v>
      </c>
      <c r="K42" s="98">
        <f t="shared" si="2"/>
        <v>20.668268000000001</v>
      </c>
      <c r="L42" s="6">
        <f t="shared" si="3"/>
        <v>24.550999999999998</v>
      </c>
      <c r="M42" s="95">
        <f t="shared" ref="M42:N42" si="154">C251</f>
        <v>0</v>
      </c>
      <c r="N42" s="95">
        <f t="shared" si="154"/>
        <v>0</v>
      </c>
      <c r="O42" s="95">
        <f t="shared" si="5"/>
        <v>24.550999999999998</v>
      </c>
      <c r="P42" s="95">
        <f t="shared" ref="P42:Q42" si="155">C457</f>
        <v>0</v>
      </c>
      <c r="Q42" s="95">
        <f t="shared" si="155"/>
        <v>0</v>
      </c>
      <c r="S42" s="87">
        <v>9440000000</v>
      </c>
      <c r="T42" s="87">
        <v>8.9189776999999992</v>
      </c>
      <c r="U42" s="87">
        <v>17.794595999999999</v>
      </c>
      <c r="V42" s="8"/>
      <c r="W42" s="95">
        <f t="shared" si="7"/>
        <v>10.08</v>
      </c>
      <c r="X42" s="95">
        <f t="shared" si="8"/>
        <v>19.301991000000001</v>
      </c>
      <c r="Y42" s="95">
        <f t="shared" si="9"/>
        <v>10.424479</v>
      </c>
      <c r="Z42" s="95">
        <f t="shared" si="10"/>
        <v>10.08</v>
      </c>
      <c r="AA42" s="95">
        <f t="shared" ref="AA42:AB42" si="156">T251</f>
        <v>0</v>
      </c>
      <c r="AB42" s="95">
        <f t="shared" si="156"/>
        <v>0</v>
      </c>
      <c r="AC42" s="95">
        <f t="shared" si="12"/>
        <v>10.08</v>
      </c>
      <c r="AD42" s="42">
        <f t="shared" ref="AD42:AE42" si="157">T457</f>
        <v>0</v>
      </c>
      <c r="AE42" s="95">
        <f t="shared" si="157"/>
        <v>0</v>
      </c>
      <c r="AF42" s="8"/>
    </row>
    <row r="43" spans="2:32" x14ac:dyDescent="0.25">
      <c r="B43" s="87">
        <v>24041000000</v>
      </c>
      <c r="C43" s="87">
        <v>19.036767999999999</v>
      </c>
      <c r="D43" s="87">
        <v>26.149401000000001</v>
      </c>
      <c r="E43" s="87"/>
      <c r="F43" s="87"/>
      <c r="G43" s="87"/>
      <c r="H43" s="8"/>
      <c r="I43" s="98">
        <f t="shared" si="0"/>
        <v>24.550999999999998</v>
      </c>
      <c r="J43" s="98">
        <f t="shared" si="1"/>
        <v>28.118008</v>
      </c>
      <c r="K43" s="98">
        <f t="shared" si="2"/>
        <v>20.960991</v>
      </c>
      <c r="L43" s="6">
        <f t="shared" si="3"/>
        <v>24.721</v>
      </c>
      <c r="M43" s="95">
        <f t="shared" ref="M43:N43" si="158">C252</f>
        <v>0</v>
      </c>
      <c r="N43" s="95">
        <f t="shared" si="158"/>
        <v>0</v>
      </c>
      <c r="O43" s="95">
        <f t="shared" si="5"/>
        <v>24.721</v>
      </c>
      <c r="P43" s="95">
        <f t="shared" ref="P43:Q43" si="159">C458</f>
        <v>0</v>
      </c>
      <c r="Q43" s="95">
        <f t="shared" si="159"/>
        <v>0</v>
      </c>
      <c r="S43" s="87">
        <v>9600000000</v>
      </c>
      <c r="T43" s="87">
        <v>8.9200324999999996</v>
      </c>
      <c r="U43" s="87">
        <v>17.866402000000001</v>
      </c>
      <c r="V43" s="8"/>
      <c r="W43" s="95">
        <f t="shared" si="7"/>
        <v>10.24</v>
      </c>
      <c r="X43" s="95">
        <f t="shared" si="8"/>
        <v>19.605899999999998</v>
      </c>
      <c r="Y43" s="95">
        <f t="shared" si="9"/>
        <v>10.916282000000001</v>
      </c>
      <c r="Z43" s="95">
        <f t="shared" si="10"/>
        <v>10.24</v>
      </c>
      <c r="AA43" s="95">
        <f t="shared" ref="AA43:AB43" si="160">T252</f>
        <v>0</v>
      </c>
      <c r="AB43" s="95">
        <f t="shared" si="160"/>
        <v>0</v>
      </c>
      <c r="AC43" s="95">
        <f t="shared" si="12"/>
        <v>10.24</v>
      </c>
      <c r="AD43" s="42">
        <f t="shared" ref="AD43:AE43" si="161">T458</f>
        <v>0</v>
      </c>
      <c r="AE43" s="95">
        <f t="shared" si="161"/>
        <v>0</v>
      </c>
      <c r="AF43" s="8"/>
    </row>
    <row r="44" spans="2:32" x14ac:dyDescent="0.25">
      <c r="B44" s="87">
        <v>24211000000</v>
      </c>
      <c r="C44" s="87">
        <v>20.073367999999999</v>
      </c>
      <c r="D44" s="87">
        <v>27.279558000000002</v>
      </c>
      <c r="E44" s="87"/>
      <c r="F44" s="87"/>
      <c r="G44" s="87"/>
      <c r="H44" s="8"/>
      <c r="I44" s="98">
        <f t="shared" si="0"/>
        <v>24.721</v>
      </c>
      <c r="J44" s="98">
        <f t="shared" si="1"/>
        <v>28.244081000000001</v>
      </c>
      <c r="K44" s="98">
        <f t="shared" si="2"/>
        <v>21.135117000000001</v>
      </c>
      <c r="L44" s="6">
        <f t="shared" si="3"/>
        <v>24.890999999999998</v>
      </c>
      <c r="M44" s="95">
        <f t="shared" ref="M44:N44" si="162">C253</f>
        <v>0</v>
      </c>
      <c r="N44" s="95">
        <f t="shared" si="162"/>
        <v>0</v>
      </c>
      <c r="O44" s="95">
        <f t="shared" si="5"/>
        <v>24.890999999999998</v>
      </c>
      <c r="P44" s="95">
        <f t="shared" ref="P44:Q44" si="163">C459</f>
        <v>0</v>
      </c>
      <c r="Q44" s="95">
        <f t="shared" si="163"/>
        <v>0</v>
      </c>
      <c r="S44" s="87">
        <v>9760000000</v>
      </c>
      <c r="T44" s="87">
        <v>9.1930016999999999</v>
      </c>
      <c r="U44" s="87">
        <v>18.078949000000001</v>
      </c>
      <c r="V44" s="8"/>
      <c r="W44" s="95">
        <f t="shared" si="7"/>
        <v>10.4</v>
      </c>
      <c r="X44" s="95">
        <f t="shared" si="8"/>
        <v>19.449804</v>
      </c>
      <c r="Y44" s="95">
        <f t="shared" si="9"/>
        <v>10.583002</v>
      </c>
      <c r="Z44" s="95">
        <f t="shared" si="10"/>
        <v>10.4</v>
      </c>
      <c r="AA44" s="95">
        <f t="shared" ref="AA44:AB44" si="164">T253</f>
        <v>0</v>
      </c>
      <c r="AB44" s="95">
        <f t="shared" si="164"/>
        <v>0</v>
      </c>
      <c r="AC44" s="95">
        <f t="shared" si="12"/>
        <v>10.4</v>
      </c>
      <c r="AD44" s="42">
        <f t="shared" ref="AD44:AE44" si="165">T459</f>
        <v>0</v>
      </c>
      <c r="AE44" s="95">
        <f t="shared" si="165"/>
        <v>0</v>
      </c>
      <c r="AF44" s="8"/>
    </row>
    <row r="45" spans="2:32" x14ac:dyDescent="0.25">
      <c r="B45" s="87">
        <v>24381000000</v>
      </c>
      <c r="C45" s="87">
        <v>20.668268000000001</v>
      </c>
      <c r="D45" s="87">
        <v>27.823564999999999</v>
      </c>
      <c r="E45" s="87"/>
      <c r="F45" s="87"/>
      <c r="G45" s="87"/>
      <c r="H45" s="8"/>
      <c r="I45" s="98">
        <f t="shared" si="0"/>
        <v>24.890999999999998</v>
      </c>
      <c r="J45" s="98">
        <f t="shared" si="1"/>
        <v>28.597474999999999</v>
      </c>
      <c r="K45" s="98">
        <f t="shared" si="2"/>
        <v>21.574078</v>
      </c>
      <c r="L45" s="6">
        <f t="shared" si="3"/>
        <v>25.061</v>
      </c>
      <c r="M45" s="95">
        <f t="shared" ref="M45:N45" si="166">C254</f>
        <v>0</v>
      </c>
      <c r="N45" s="95">
        <f t="shared" si="166"/>
        <v>0</v>
      </c>
      <c r="O45" s="95">
        <f t="shared" si="5"/>
        <v>25.061</v>
      </c>
      <c r="P45" s="95">
        <f t="shared" ref="P45:Q45" si="167">C460</f>
        <v>0</v>
      </c>
      <c r="Q45" s="95">
        <f t="shared" si="167"/>
        <v>0</v>
      </c>
      <c r="S45" s="87">
        <v>9920000000</v>
      </c>
      <c r="T45" s="87">
        <v>10.424479</v>
      </c>
      <c r="U45" s="87">
        <v>19.301991000000001</v>
      </c>
      <c r="V45" s="8"/>
      <c r="W45" s="95">
        <f t="shared" si="7"/>
        <v>10.56</v>
      </c>
      <c r="X45" s="95">
        <f t="shared" si="8"/>
        <v>20.349761999999998</v>
      </c>
      <c r="Y45" s="95">
        <f t="shared" si="9"/>
        <v>11.457129</v>
      </c>
      <c r="Z45" s="95">
        <f t="shared" si="10"/>
        <v>10.56</v>
      </c>
      <c r="AA45" s="95">
        <f t="shared" ref="AA45:AB45" si="168">T254</f>
        <v>0</v>
      </c>
      <c r="AB45" s="95">
        <f t="shared" si="168"/>
        <v>0</v>
      </c>
      <c r="AC45" s="95">
        <f t="shared" si="12"/>
        <v>10.56</v>
      </c>
      <c r="AD45" s="42">
        <f t="shared" ref="AD45:AE45" si="169">T460</f>
        <v>0</v>
      </c>
      <c r="AE45" s="95">
        <f t="shared" si="169"/>
        <v>0</v>
      </c>
      <c r="AF45" s="8"/>
    </row>
    <row r="46" spans="2:32" x14ac:dyDescent="0.25">
      <c r="B46" s="87">
        <v>24551000000</v>
      </c>
      <c r="C46" s="87">
        <v>20.960991</v>
      </c>
      <c r="D46" s="87">
        <v>28.118008</v>
      </c>
      <c r="E46" s="87"/>
      <c r="F46" s="87"/>
      <c r="G46" s="87"/>
      <c r="H46" s="8"/>
      <c r="I46" s="98">
        <f t="shared" si="0"/>
        <v>25.061</v>
      </c>
      <c r="J46" s="98">
        <f t="shared" si="1"/>
        <v>29.261472999999999</v>
      </c>
      <c r="K46" s="98">
        <f t="shared" si="2"/>
        <v>22.184784000000001</v>
      </c>
      <c r="L46" s="6">
        <f t="shared" si="3"/>
        <v>25.231000000000002</v>
      </c>
      <c r="M46" s="95">
        <f t="shared" ref="M46:N46" si="170">C255</f>
        <v>0</v>
      </c>
      <c r="N46" s="95">
        <f t="shared" si="170"/>
        <v>0</v>
      </c>
      <c r="O46" s="95">
        <f t="shared" si="5"/>
        <v>25.231000000000002</v>
      </c>
      <c r="P46" s="95">
        <f t="shared" ref="P46:Q46" si="171">C461</f>
        <v>0</v>
      </c>
      <c r="Q46" s="95">
        <f t="shared" si="171"/>
        <v>0</v>
      </c>
      <c r="S46" s="87">
        <v>10080000000</v>
      </c>
      <c r="T46" s="87">
        <v>10.916282000000001</v>
      </c>
      <c r="U46" s="87">
        <v>19.605899999999998</v>
      </c>
      <c r="V46" s="8"/>
      <c r="W46" s="95">
        <f t="shared" si="7"/>
        <v>10.72</v>
      </c>
      <c r="X46" s="95">
        <f t="shared" si="8"/>
        <v>21.050225999999999</v>
      </c>
      <c r="Y46" s="95">
        <f t="shared" si="9"/>
        <v>12.385118</v>
      </c>
      <c r="Z46" s="95">
        <f t="shared" si="10"/>
        <v>10.72</v>
      </c>
      <c r="AA46" s="95">
        <f t="shared" ref="AA46:AB46" si="172">T255</f>
        <v>0</v>
      </c>
      <c r="AB46" s="95">
        <f t="shared" si="172"/>
        <v>0</v>
      </c>
      <c r="AC46" s="95">
        <f t="shared" si="12"/>
        <v>10.72</v>
      </c>
      <c r="AD46" s="42">
        <f t="shared" ref="AD46:AE46" si="173">T461</f>
        <v>0</v>
      </c>
      <c r="AE46" s="95">
        <f t="shared" si="173"/>
        <v>0</v>
      </c>
      <c r="AF46" s="8"/>
    </row>
    <row r="47" spans="2:32" x14ac:dyDescent="0.25">
      <c r="B47" s="87">
        <v>24721000000</v>
      </c>
      <c r="C47" s="87">
        <v>21.135117000000001</v>
      </c>
      <c r="D47" s="87">
        <v>28.244081000000001</v>
      </c>
      <c r="E47" s="87"/>
      <c r="F47" s="87"/>
      <c r="G47" s="87"/>
      <c r="H47" s="8"/>
      <c r="I47" s="98">
        <f t="shared" si="0"/>
        <v>25.231000000000002</v>
      </c>
      <c r="J47" s="98">
        <f t="shared" si="1"/>
        <v>29.223061000000001</v>
      </c>
      <c r="K47" s="98">
        <f t="shared" si="2"/>
        <v>22.200443</v>
      </c>
      <c r="L47" s="6">
        <f t="shared" si="3"/>
        <v>25.401</v>
      </c>
      <c r="M47" s="95">
        <f t="shared" ref="M47:N47" si="174">C256</f>
        <v>0</v>
      </c>
      <c r="N47" s="95">
        <f t="shared" si="174"/>
        <v>0</v>
      </c>
      <c r="O47" s="95">
        <f t="shared" si="5"/>
        <v>25.401</v>
      </c>
      <c r="P47" s="95">
        <f t="shared" ref="P47:Q47" si="175">C462</f>
        <v>0</v>
      </c>
      <c r="Q47" s="95">
        <f t="shared" si="175"/>
        <v>0</v>
      </c>
      <c r="S47" s="87">
        <v>10240000000</v>
      </c>
      <c r="T47" s="87">
        <v>10.583002</v>
      </c>
      <c r="U47" s="87">
        <v>19.449804</v>
      </c>
      <c r="V47" s="8"/>
      <c r="W47" s="95">
        <f t="shared" si="7"/>
        <v>10.88</v>
      </c>
      <c r="X47" s="95">
        <f t="shared" si="8"/>
        <v>22.843015999999999</v>
      </c>
      <c r="Y47" s="95">
        <f t="shared" si="9"/>
        <v>14.378095999999999</v>
      </c>
      <c r="Z47" s="95">
        <f t="shared" si="10"/>
        <v>10.88</v>
      </c>
      <c r="AA47" s="95">
        <f t="shared" ref="AA47:AB47" si="176">T256</f>
        <v>0</v>
      </c>
      <c r="AB47" s="95">
        <f t="shared" si="176"/>
        <v>0</v>
      </c>
      <c r="AC47" s="95">
        <f t="shared" si="12"/>
        <v>10.88</v>
      </c>
      <c r="AD47" s="42">
        <f t="shared" ref="AD47:AE47" si="177">T462</f>
        <v>0</v>
      </c>
      <c r="AE47" s="95">
        <f t="shared" si="177"/>
        <v>0</v>
      </c>
      <c r="AF47" s="8"/>
    </row>
    <row r="48" spans="2:32" x14ac:dyDescent="0.25">
      <c r="B48" s="87">
        <v>24891000000</v>
      </c>
      <c r="C48" s="87">
        <v>21.574078</v>
      </c>
      <c r="D48" s="87">
        <v>28.597474999999999</v>
      </c>
      <c r="E48" s="87"/>
      <c r="F48" s="87"/>
      <c r="G48" s="87"/>
      <c r="H48" s="8"/>
      <c r="I48" s="98">
        <f t="shared" si="0"/>
        <v>25.401</v>
      </c>
      <c r="J48" s="98">
        <f t="shared" si="1"/>
        <v>28.814985</v>
      </c>
      <c r="K48" s="98">
        <f t="shared" si="2"/>
        <v>21.781813</v>
      </c>
      <c r="L48" s="6">
        <f t="shared" si="3"/>
        <v>25.571000000000002</v>
      </c>
      <c r="M48" s="95">
        <f t="shared" ref="M48:N48" si="178">C257</f>
        <v>0</v>
      </c>
      <c r="N48" s="95">
        <f t="shared" si="178"/>
        <v>0</v>
      </c>
      <c r="O48" s="95">
        <f t="shared" si="5"/>
        <v>25.571000000000002</v>
      </c>
      <c r="P48" s="95">
        <f t="shared" ref="P48:Q48" si="179">C463</f>
        <v>0</v>
      </c>
      <c r="Q48" s="95">
        <f t="shared" si="179"/>
        <v>0</v>
      </c>
      <c r="S48" s="87">
        <v>10400000000</v>
      </c>
      <c r="T48" s="87">
        <v>11.457129</v>
      </c>
      <c r="U48" s="87">
        <v>20.349761999999998</v>
      </c>
      <c r="V48" s="8"/>
      <c r="W48" s="95">
        <f t="shared" si="7"/>
        <v>11.04</v>
      </c>
      <c r="X48" s="95">
        <f t="shared" si="8"/>
        <v>24.552537999999998</v>
      </c>
      <c r="Y48" s="95">
        <f t="shared" si="9"/>
        <v>15.855141</v>
      </c>
      <c r="Z48" s="95">
        <f t="shared" si="10"/>
        <v>11.04</v>
      </c>
      <c r="AA48" s="95">
        <f t="shared" ref="AA48:AB48" si="180">T257</f>
        <v>0</v>
      </c>
      <c r="AB48" s="95">
        <f t="shared" si="180"/>
        <v>0</v>
      </c>
      <c r="AC48" s="95">
        <f t="shared" si="12"/>
        <v>11.04</v>
      </c>
      <c r="AD48" s="42">
        <f t="shared" ref="AD48:AE48" si="181">T463</f>
        <v>0</v>
      </c>
      <c r="AE48" s="95">
        <f t="shared" si="181"/>
        <v>0</v>
      </c>
      <c r="AF48" s="8"/>
    </row>
    <row r="49" spans="2:32" x14ac:dyDescent="0.25">
      <c r="B49" s="87">
        <v>25061000000</v>
      </c>
      <c r="C49" s="87">
        <v>22.184784000000001</v>
      </c>
      <c r="D49" s="87">
        <v>29.261472999999999</v>
      </c>
      <c r="E49" s="87"/>
      <c r="F49" s="87"/>
      <c r="G49" s="87"/>
      <c r="H49" s="8"/>
      <c r="I49" s="98">
        <f t="shared" si="0"/>
        <v>25.571000000000002</v>
      </c>
      <c r="J49" s="98">
        <f t="shared" si="1"/>
        <v>28.887008999999999</v>
      </c>
      <c r="K49" s="98">
        <f t="shared" si="2"/>
        <v>21.790136</v>
      </c>
      <c r="L49" s="6">
        <f t="shared" si="3"/>
        <v>25.741</v>
      </c>
      <c r="M49" s="95">
        <f t="shared" ref="M49:N49" si="182">C258</f>
        <v>0</v>
      </c>
      <c r="N49" s="95">
        <f t="shared" si="182"/>
        <v>0</v>
      </c>
      <c r="O49" s="95">
        <f t="shared" si="5"/>
        <v>25.741</v>
      </c>
      <c r="P49" s="95">
        <f t="shared" ref="P49:Q49" si="183">C464</f>
        <v>0</v>
      </c>
      <c r="Q49" s="95">
        <f t="shared" si="183"/>
        <v>0</v>
      </c>
      <c r="S49" s="87">
        <v>10560000000</v>
      </c>
      <c r="T49" s="87">
        <v>12.385118</v>
      </c>
      <c r="U49" s="87">
        <v>21.050225999999999</v>
      </c>
      <c r="V49" s="8"/>
      <c r="W49" s="95">
        <f t="shared" si="7"/>
        <v>11.2</v>
      </c>
      <c r="X49" s="95">
        <f t="shared" si="8"/>
        <v>22.50919</v>
      </c>
      <c r="Y49" s="95">
        <f t="shared" si="9"/>
        <v>13.94763</v>
      </c>
      <c r="Z49" s="95">
        <f t="shared" si="10"/>
        <v>11.2</v>
      </c>
      <c r="AA49" s="95">
        <f t="shared" ref="AA49:AB49" si="184">T258</f>
        <v>0</v>
      </c>
      <c r="AB49" s="95">
        <f t="shared" si="184"/>
        <v>0</v>
      </c>
      <c r="AC49" s="95">
        <f t="shared" si="12"/>
        <v>11.2</v>
      </c>
      <c r="AD49" s="42">
        <f t="shared" ref="AD49:AE49" si="185">T464</f>
        <v>0</v>
      </c>
      <c r="AE49" s="95">
        <f t="shared" si="185"/>
        <v>0</v>
      </c>
      <c r="AF49" s="8"/>
    </row>
    <row r="50" spans="2:32" x14ac:dyDescent="0.25">
      <c r="B50" s="87">
        <v>25231000000</v>
      </c>
      <c r="C50" s="87">
        <v>22.200443</v>
      </c>
      <c r="D50" s="87">
        <v>29.223061000000001</v>
      </c>
      <c r="E50" s="87"/>
      <c r="F50" s="87"/>
      <c r="G50" s="87"/>
      <c r="H50" s="8"/>
      <c r="I50" s="98">
        <f t="shared" si="0"/>
        <v>25.741</v>
      </c>
      <c r="J50" s="98">
        <f t="shared" si="1"/>
        <v>28.867701</v>
      </c>
      <c r="K50" s="98">
        <f t="shared" si="2"/>
        <v>21.784678</v>
      </c>
      <c r="L50" s="6">
        <f t="shared" si="3"/>
        <v>25.911000000000001</v>
      </c>
      <c r="M50" s="95">
        <f t="shared" ref="M50:N50" si="186">C259</f>
        <v>0</v>
      </c>
      <c r="N50" s="95">
        <f t="shared" si="186"/>
        <v>0</v>
      </c>
      <c r="O50" s="95">
        <f t="shared" si="5"/>
        <v>25.911000000000001</v>
      </c>
      <c r="P50" s="95">
        <f t="shared" ref="P50:Q50" si="187">C465</f>
        <v>0</v>
      </c>
      <c r="Q50" s="95">
        <f t="shared" si="187"/>
        <v>0</v>
      </c>
      <c r="S50" s="87">
        <v>10720000000</v>
      </c>
      <c r="T50" s="87">
        <v>14.378095999999999</v>
      </c>
      <c r="U50" s="87">
        <v>22.843015999999999</v>
      </c>
      <c r="V50" s="8"/>
      <c r="W50" s="95">
        <f t="shared" si="7"/>
        <v>11.36</v>
      </c>
      <c r="X50" s="95">
        <f t="shared" si="8"/>
        <v>21.860582000000001</v>
      </c>
      <c r="Y50" s="95">
        <f t="shared" si="9"/>
        <v>13.348537</v>
      </c>
      <c r="Z50" s="95">
        <f t="shared" si="10"/>
        <v>11.36</v>
      </c>
      <c r="AA50" s="95">
        <f t="shared" ref="AA50:AB50" si="188">T259</f>
        <v>0</v>
      </c>
      <c r="AB50" s="95">
        <f t="shared" si="188"/>
        <v>0</v>
      </c>
      <c r="AC50" s="95">
        <f t="shared" si="12"/>
        <v>11.36</v>
      </c>
      <c r="AD50" s="42">
        <f t="shared" ref="AD50:AE50" si="189">T465</f>
        <v>0</v>
      </c>
      <c r="AE50" s="95">
        <f t="shared" si="189"/>
        <v>0</v>
      </c>
      <c r="AF50" s="8"/>
    </row>
    <row r="51" spans="2:32" x14ac:dyDescent="0.25">
      <c r="B51" s="87">
        <v>25401000000</v>
      </c>
      <c r="C51" s="87">
        <v>21.781813</v>
      </c>
      <c r="D51" s="87">
        <v>28.814985</v>
      </c>
      <c r="E51" s="87"/>
      <c r="F51" s="87"/>
      <c r="G51" s="87"/>
      <c r="H51" s="8"/>
      <c r="I51" s="98">
        <f t="shared" si="0"/>
        <v>25.911000000000001</v>
      </c>
      <c r="J51" s="98">
        <f t="shared" si="1"/>
        <v>28.660288000000001</v>
      </c>
      <c r="K51" s="98">
        <f t="shared" si="2"/>
        <v>21.506316999999999</v>
      </c>
      <c r="L51" s="6">
        <f t="shared" si="3"/>
        <v>26.081</v>
      </c>
      <c r="M51" s="95">
        <f t="shared" ref="M51:N51" si="190">C260</f>
        <v>0</v>
      </c>
      <c r="N51" s="95">
        <f t="shared" si="190"/>
        <v>0</v>
      </c>
      <c r="O51" s="95">
        <f t="shared" si="5"/>
        <v>26.081</v>
      </c>
      <c r="P51" s="95">
        <f t="shared" ref="P51:Q51" si="191">C466</f>
        <v>0</v>
      </c>
      <c r="Q51" s="95">
        <f t="shared" si="191"/>
        <v>0</v>
      </c>
      <c r="S51" s="87">
        <v>10880000000</v>
      </c>
      <c r="T51" s="87">
        <v>15.855141</v>
      </c>
      <c r="U51" s="87">
        <v>24.552537999999998</v>
      </c>
      <c r="V51" s="8"/>
      <c r="W51" s="95">
        <f t="shared" si="7"/>
        <v>11.52</v>
      </c>
      <c r="X51" s="95">
        <f t="shared" si="8"/>
        <v>22.342876</v>
      </c>
      <c r="Y51" s="95">
        <f t="shared" si="9"/>
        <v>13.961944000000001</v>
      </c>
      <c r="Z51" s="95">
        <f t="shared" si="10"/>
        <v>11.52</v>
      </c>
      <c r="AA51" s="95">
        <f t="shared" ref="AA51:AB51" si="192">T260</f>
        <v>0</v>
      </c>
      <c r="AB51" s="95">
        <f t="shared" si="192"/>
        <v>0</v>
      </c>
      <c r="AC51" s="95">
        <f t="shared" si="12"/>
        <v>11.52</v>
      </c>
      <c r="AD51" s="42">
        <f t="shared" ref="AD51:AE51" si="193">T466</f>
        <v>0</v>
      </c>
      <c r="AE51" s="95">
        <f t="shared" si="193"/>
        <v>0</v>
      </c>
      <c r="AF51" s="8"/>
    </row>
    <row r="52" spans="2:32" x14ac:dyDescent="0.25">
      <c r="B52" s="87">
        <v>25571000000</v>
      </c>
      <c r="C52" s="87">
        <v>21.790136</v>
      </c>
      <c r="D52" s="87">
        <v>28.887008999999999</v>
      </c>
      <c r="E52" s="87"/>
      <c r="F52" s="87"/>
      <c r="G52" s="87"/>
      <c r="H52" s="8"/>
      <c r="I52" s="98">
        <f t="shared" si="0"/>
        <v>26.081</v>
      </c>
      <c r="J52" s="98">
        <f t="shared" si="1"/>
        <v>28.885065000000001</v>
      </c>
      <c r="K52" s="98">
        <f t="shared" si="2"/>
        <v>21.693106</v>
      </c>
      <c r="L52" s="6">
        <f t="shared" si="3"/>
        <v>26.251000000000001</v>
      </c>
      <c r="M52" s="95">
        <f t="shared" ref="M52:N52" si="194">C261</f>
        <v>0</v>
      </c>
      <c r="N52" s="95">
        <f t="shared" si="194"/>
        <v>0</v>
      </c>
      <c r="O52" s="95">
        <f t="shared" si="5"/>
        <v>26.251000000000001</v>
      </c>
      <c r="P52" s="95">
        <f t="shared" ref="P52:Q52" si="195">C467</f>
        <v>0</v>
      </c>
      <c r="Q52" s="95">
        <f t="shared" si="195"/>
        <v>0</v>
      </c>
      <c r="S52" s="87">
        <v>11040000000</v>
      </c>
      <c r="T52" s="87">
        <v>13.94763</v>
      </c>
      <c r="U52" s="87">
        <v>22.50919</v>
      </c>
      <c r="V52" s="8"/>
      <c r="W52" s="95">
        <f t="shared" si="7"/>
        <v>11.68</v>
      </c>
      <c r="X52" s="95">
        <f t="shared" si="8"/>
        <v>21.373066000000001</v>
      </c>
      <c r="Y52" s="95">
        <f t="shared" si="9"/>
        <v>13.094851</v>
      </c>
      <c r="Z52" s="95">
        <f t="shared" si="10"/>
        <v>11.68</v>
      </c>
      <c r="AA52" s="95">
        <f t="shared" ref="AA52:AB52" si="196">T261</f>
        <v>0</v>
      </c>
      <c r="AB52" s="95">
        <f t="shared" si="196"/>
        <v>0</v>
      </c>
      <c r="AC52" s="95">
        <f t="shared" si="12"/>
        <v>11.68</v>
      </c>
      <c r="AD52" s="42">
        <f t="shared" ref="AD52:AE52" si="197">T467</f>
        <v>0</v>
      </c>
      <c r="AE52" s="95">
        <f t="shared" si="197"/>
        <v>0</v>
      </c>
      <c r="AF52" s="8"/>
    </row>
    <row r="53" spans="2:32" x14ac:dyDescent="0.25">
      <c r="B53" s="87">
        <v>25741000000</v>
      </c>
      <c r="C53" s="87">
        <v>21.784678</v>
      </c>
      <c r="D53" s="87">
        <v>28.867701</v>
      </c>
      <c r="E53" s="87"/>
      <c r="F53" s="87"/>
      <c r="G53" s="87"/>
      <c r="H53" s="8"/>
      <c r="I53" s="98">
        <f t="shared" si="0"/>
        <v>26.251000000000001</v>
      </c>
      <c r="J53" s="98">
        <f t="shared" si="1"/>
        <v>28.861355</v>
      </c>
      <c r="K53" s="98">
        <f t="shared" si="2"/>
        <v>21.656578</v>
      </c>
      <c r="L53" s="6">
        <f t="shared" si="3"/>
        <v>26.420999999999999</v>
      </c>
      <c r="M53" s="95">
        <f t="shared" ref="M53:N53" si="198">C262</f>
        <v>0</v>
      </c>
      <c r="N53" s="95">
        <f t="shared" si="198"/>
        <v>0</v>
      </c>
      <c r="O53" s="95">
        <f t="shared" si="5"/>
        <v>26.420999999999999</v>
      </c>
      <c r="P53" s="95">
        <f t="shared" ref="P53:Q53" si="199">C468</f>
        <v>0</v>
      </c>
      <c r="Q53" s="95">
        <f t="shared" si="199"/>
        <v>0</v>
      </c>
      <c r="S53" s="87">
        <v>11200000000</v>
      </c>
      <c r="T53" s="87">
        <v>13.348537</v>
      </c>
      <c r="U53" s="87">
        <v>21.860582000000001</v>
      </c>
      <c r="V53" s="8"/>
      <c r="W53" s="95">
        <f t="shared" si="7"/>
        <v>11.84</v>
      </c>
      <c r="X53" s="95">
        <f t="shared" si="8"/>
        <v>20.777294000000001</v>
      </c>
      <c r="Y53" s="95">
        <f t="shared" si="9"/>
        <v>12.452966999999999</v>
      </c>
      <c r="Z53" s="95">
        <f t="shared" si="10"/>
        <v>11.84</v>
      </c>
      <c r="AA53" s="95">
        <f t="shared" ref="AA53:AB53" si="200">T262</f>
        <v>0</v>
      </c>
      <c r="AB53" s="95">
        <f t="shared" si="200"/>
        <v>0</v>
      </c>
      <c r="AC53" s="95">
        <f t="shared" si="12"/>
        <v>11.84</v>
      </c>
      <c r="AD53" s="42">
        <f t="shared" ref="AD53:AE53" si="201">T468</f>
        <v>0</v>
      </c>
      <c r="AE53" s="95">
        <f t="shared" si="201"/>
        <v>0</v>
      </c>
      <c r="AF53" s="8"/>
    </row>
    <row r="54" spans="2:32" x14ac:dyDescent="0.25">
      <c r="B54" s="87">
        <v>25911000000</v>
      </c>
      <c r="C54" s="87">
        <v>21.506316999999999</v>
      </c>
      <c r="D54" s="87">
        <v>28.660288000000001</v>
      </c>
      <c r="E54" s="87"/>
      <c r="F54" s="87"/>
      <c r="G54" s="87"/>
      <c r="H54" s="8"/>
      <c r="I54" s="98">
        <f t="shared" si="0"/>
        <v>26.420999999999999</v>
      </c>
      <c r="J54" s="98">
        <f t="shared" si="1"/>
        <v>28.690777000000001</v>
      </c>
      <c r="K54" s="98">
        <f t="shared" si="2"/>
        <v>21.451653</v>
      </c>
      <c r="L54" s="6">
        <f t="shared" si="3"/>
        <v>26.591000000000001</v>
      </c>
      <c r="M54" s="95">
        <f t="shared" ref="M54:N54" si="202">C263</f>
        <v>0</v>
      </c>
      <c r="N54" s="95">
        <f t="shared" si="202"/>
        <v>0</v>
      </c>
      <c r="O54" s="95">
        <f t="shared" si="5"/>
        <v>26.591000000000001</v>
      </c>
      <c r="P54" s="95">
        <f t="shared" ref="P54:Q54" si="203">C469</f>
        <v>0</v>
      </c>
      <c r="Q54" s="95">
        <f t="shared" si="203"/>
        <v>0</v>
      </c>
      <c r="S54" s="87">
        <v>11360000000</v>
      </c>
      <c r="T54" s="87">
        <v>13.961944000000001</v>
      </c>
      <c r="U54" s="87">
        <v>22.342876</v>
      </c>
      <c r="V54" s="8"/>
      <c r="W54" s="95">
        <f t="shared" si="7"/>
        <v>12</v>
      </c>
      <c r="X54" s="95">
        <f t="shared" si="8"/>
        <v>21.738821000000002</v>
      </c>
      <c r="Y54" s="95">
        <f t="shared" si="9"/>
        <v>13.498137</v>
      </c>
      <c r="Z54" s="95">
        <f t="shared" si="10"/>
        <v>12</v>
      </c>
      <c r="AA54" s="95">
        <f t="shared" ref="AA54:AB54" si="204">T263</f>
        <v>0</v>
      </c>
      <c r="AB54" s="95">
        <f t="shared" si="204"/>
        <v>0</v>
      </c>
      <c r="AC54" s="95">
        <f t="shared" si="12"/>
        <v>12</v>
      </c>
      <c r="AD54" s="42">
        <f t="shared" ref="AD54:AE54" si="205">T469</f>
        <v>0</v>
      </c>
      <c r="AE54" s="95">
        <f t="shared" si="205"/>
        <v>0</v>
      </c>
    </row>
    <row r="55" spans="2:32" x14ac:dyDescent="0.25">
      <c r="B55" s="87">
        <v>26081000000</v>
      </c>
      <c r="C55" s="87">
        <v>21.693106</v>
      </c>
      <c r="D55" s="87">
        <v>28.885065000000001</v>
      </c>
      <c r="E55" s="87"/>
      <c r="F55" s="87"/>
      <c r="G55" s="87"/>
      <c r="H55" s="8"/>
      <c r="I55" s="98">
        <f t="shared" si="0"/>
        <v>26.591000000000001</v>
      </c>
      <c r="J55" s="98">
        <f t="shared" si="1"/>
        <v>28.928349999999998</v>
      </c>
      <c r="K55" s="98">
        <f t="shared" si="2"/>
        <v>21.676970000000001</v>
      </c>
      <c r="L55" s="6">
        <f t="shared" si="3"/>
        <v>26.760999999999999</v>
      </c>
      <c r="M55" s="95">
        <f t="shared" ref="M55:N55" si="206">C264</f>
        <v>0</v>
      </c>
      <c r="N55" s="95">
        <f t="shared" si="206"/>
        <v>0</v>
      </c>
      <c r="O55" s="95">
        <f t="shared" si="5"/>
        <v>26.760999999999999</v>
      </c>
      <c r="P55" s="95">
        <f t="shared" ref="P55:Q55" si="207">C470</f>
        <v>0</v>
      </c>
      <c r="Q55" s="95">
        <f t="shared" si="207"/>
        <v>0</v>
      </c>
      <c r="S55" s="87">
        <v>11520000000</v>
      </c>
      <c r="T55" s="87">
        <v>13.094851</v>
      </c>
      <c r="U55" s="87">
        <v>21.373066000000001</v>
      </c>
      <c r="V55" s="8"/>
      <c r="W55" s="95">
        <f t="shared" si="7"/>
        <v>12.16</v>
      </c>
      <c r="X55" s="95">
        <f t="shared" si="8"/>
        <v>22.456419</v>
      </c>
      <c r="Y55" s="95">
        <f t="shared" si="9"/>
        <v>14.507927</v>
      </c>
      <c r="Z55" s="95">
        <f t="shared" si="10"/>
        <v>12.16</v>
      </c>
      <c r="AA55" s="95">
        <f t="shared" ref="AA55:AB55" si="208">T264</f>
        <v>0</v>
      </c>
      <c r="AB55" s="95">
        <f t="shared" si="208"/>
        <v>0</v>
      </c>
      <c r="AC55" s="95">
        <f t="shared" si="12"/>
        <v>12.16</v>
      </c>
      <c r="AD55" s="42">
        <f t="shared" ref="AD55:AE55" si="209">T470</f>
        <v>0</v>
      </c>
      <c r="AE55" s="95">
        <f t="shared" si="209"/>
        <v>0</v>
      </c>
    </row>
    <row r="56" spans="2:32" x14ac:dyDescent="0.25">
      <c r="B56" s="87">
        <v>26251000000</v>
      </c>
      <c r="C56" s="87">
        <v>21.656578</v>
      </c>
      <c r="D56" s="87">
        <v>28.861355</v>
      </c>
      <c r="E56" s="87"/>
      <c r="F56" s="87"/>
      <c r="G56" s="87"/>
      <c r="H56" s="8"/>
      <c r="I56" s="98">
        <f t="shared" si="0"/>
        <v>26.760999999999999</v>
      </c>
      <c r="J56" s="98">
        <f t="shared" si="1"/>
        <v>29.010173999999999</v>
      </c>
      <c r="K56" s="98">
        <f t="shared" si="2"/>
        <v>21.725950000000001</v>
      </c>
      <c r="L56" s="6">
        <f t="shared" si="3"/>
        <v>26.931000000000001</v>
      </c>
      <c r="M56" s="95">
        <f t="shared" ref="M56:N56" si="210">C265</f>
        <v>0</v>
      </c>
      <c r="N56" s="95">
        <f t="shared" si="210"/>
        <v>0</v>
      </c>
      <c r="O56" s="95">
        <f t="shared" si="5"/>
        <v>26.931000000000001</v>
      </c>
      <c r="P56" s="95">
        <f t="shared" ref="P56:Q56" si="211">C471</f>
        <v>0</v>
      </c>
      <c r="Q56" s="95">
        <f t="shared" si="211"/>
        <v>0</v>
      </c>
      <c r="S56" s="87">
        <v>11680000000</v>
      </c>
      <c r="T56" s="87">
        <v>12.452966999999999</v>
      </c>
      <c r="U56" s="87">
        <v>20.777294000000001</v>
      </c>
      <c r="V56" s="8"/>
      <c r="W56" s="95">
        <f t="shared" si="7"/>
        <v>12.32</v>
      </c>
      <c r="X56" s="95">
        <f t="shared" si="8"/>
        <v>23.298765</v>
      </c>
      <c r="Y56" s="95">
        <f t="shared" si="9"/>
        <v>15.336415000000001</v>
      </c>
      <c r="Z56" s="95">
        <f t="shared" si="10"/>
        <v>12.32</v>
      </c>
      <c r="AA56" s="95">
        <f t="shared" ref="AA56:AB56" si="212">T265</f>
        <v>0</v>
      </c>
      <c r="AB56" s="95">
        <f t="shared" si="212"/>
        <v>0</v>
      </c>
      <c r="AC56" s="95">
        <f t="shared" si="12"/>
        <v>12.32</v>
      </c>
      <c r="AD56" s="42">
        <f t="shared" ref="AD56:AE56" si="213">T471</f>
        <v>0</v>
      </c>
      <c r="AE56" s="95">
        <f t="shared" si="213"/>
        <v>0</v>
      </c>
    </row>
    <row r="57" spans="2:32" x14ac:dyDescent="0.25">
      <c r="B57" s="87">
        <v>26421000000</v>
      </c>
      <c r="C57" s="87">
        <v>21.451653</v>
      </c>
      <c r="D57" s="87">
        <v>28.690777000000001</v>
      </c>
      <c r="E57" s="87"/>
      <c r="F57" s="87"/>
      <c r="G57" s="87"/>
      <c r="H57" s="8"/>
      <c r="I57" s="98">
        <f t="shared" si="0"/>
        <v>26.931000000000001</v>
      </c>
      <c r="J57" s="98">
        <f t="shared" si="1"/>
        <v>28.875585999999998</v>
      </c>
      <c r="K57" s="98">
        <f t="shared" si="2"/>
        <v>21.588764000000001</v>
      </c>
      <c r="L57" s="6">
        <f t="shared" si="3"/>
        <v>27.100999999999999</v>
      </c>
      <c r="M57" s="95">
        <f t="shared" ref="M57:N57" si="214">C266</f>
        <v>0</v>
      </c>
      <c r="N57" s="95">
        <f t="shared" si="214"/>
        <v>0</v>
      </c>
      <c r="O57" s="95">
        <f t="shared" si="5"/>
        <v>27.100999999999999</v>
      </c>
      <c r="P57" s="95">
        <f t="shared" ref="P57:Q57" si="215">C472</f>
        <v>0</v>
      </c>
      <c r="Q57" s="95">
        <f t="shared" si="215"/>
        <v>0</v>
      </c>
      <c r="S57" s="87">
        <v>11840000000</v>
      </c>
      <c r="T57" s="87">
        <v>13.498137</v>
      </c>
      <c r="U57" s="87">
        <v>21.738821000000002</v>
      </c>
      <c r="V57" s="8"/>
      <c r="W57" s="95">
        <f t="shared" si="7"/>
        <v>12.48</v>
      </c>
      <c r="X57" s="95">
        <f t="shared" si="8"/>
        <v>23.405173999999999</v>
      </c>
      <c r="Y57" s="95">
        <f t="shared" si="9"/>
        <v>15.45449</v>
      </c>
      <c r="Z57" s="95">
        <f t="shared" si="10"/>
        <v>12.48</v>
      </c>
      <c r="AA57" s="95">
        <f t="shared" ref="AA57:AB57" si="216">T266</f>
        <v>0</v>
      </c>
      <c r="AB57" s="95">
        <f t="shared" si="216"/>
        <v>0</v>
      </c>
      <c r="AC57" s="95">
        <f t="shared" si="12"/>
        <v>12.48</v>
      </c>
      <c r="AD57" s="42">
        <f t="shared" ref="AD57:AE57" si="217">T472</f>
        <v>0</v>
      </c>
      <c r="AE57" s="95">
        <f t="shared" si="217"/>
        <v>0</v>
      </c>
    </row>
    <row r="58" spans="2:32" x14ac:dyDescent="0.25">
      <c r="B58" s="87">
        <v>26591000000</v>
      </c>
      <c r="C58" s="87">
        <v>21.676970000000001</v>
      </c>
      <c r="D58" s="87">
        <v>28.928349999999998</v>
      </c>
      <c r="E58" s="87"/>
      <c r="F58" s="87"/>
      <c r="G58" s="87"/>
      <c r="H58" s="8"/>
      <c r="I58" s="98">
        <f t="shared" si="0"/>
        <v>27.100999999999999</v>
      </c>
      <c r="J58" s="98">
        <f t="shared" si="1"/>
        <v>28.453513999999998</v>
      </c>
      <c r="K58" s="98">
        <f t="shared" si="2"/>
        <v>21.147898000000001</v>
      </c>
      <c r="L58" s="6">
        <f t="shared" si="3"/>
        <v>27.271000000000001</v>
      </c>
      <c r="M58" s="95">
        <f t="shared" ref="M58:N58" si="218">C267</f>
        <v>0</v>
      </c>
      <c r="N58" s="95">
        <f t="shared" si="218"/>
        <v>0</v>
      </c>
      <c r="O58" s="95">
        <f t="shared" si="5"/>
        <v>27.271000000000001</v>
      </c>
      <c r="P58" s="95">
        <f t="shared" ref="P58:Q58" si="219">C473</f>
        <v>0</v>
      </c>
      <c r="Q58" s="95">
        <f t="shared" si="219"/>
        <v>0</v>
      </c>
      <c r="S58" s="87">
        <v>12000000000</v>
      </c>
      <c r="T58" s="87">
        <v>14.507927</v>
      </c>
      <c r="U58" s="87">
        <v>22.456419</v>
      </c>
      <c r="V58" s="8"/>
      <c r="W58" s="95">
        <f t="shared" si="7"/>
        <v>12.64</v>
      </c>
      <c r="X58" s="95">
        <f t="shared" si="8"/>
        <v>23.112031999999999</v>
      </c>
      <c r="Y58" s="95">
        <f t="shared" si="9"/>
        <v>15.324451</v>
      </c>
      <c r="Z58" s="95">
        <f t="shared" si="10"/>
        <v>12.64</v>
      </c>
      <c r="AA58" s="95">
        <f t="shared" ref="AA58:AB58" si="220">T267</f>
        <v>0</v>
      </c>
      <c r="AB58" s="95">
        <f t="shared" si="220"/>
        <v>0</v>
      </c>
      <c r="AC58" s="95">
        <f t="shared" si="12"/>
        <v>12.64</v>
      </c>
      <c r="AD58" s="42">
        <f t="shared" ref="AD58:AE58" si="221">T473</f>
        <v>0</v>
      </c>
      <c r="AE58" s="95">
        <f t="shared" si="221"/>
        <v>0</v>
      </c>
    </row>
    <row r="59" spans="2:32" x14ac:dyDescent="0.25">
      <c r="B59" s="87">
        <v>26761000000</v>
      </c>
      <c r="C59" s="87">
        <v>21.725950000000001</v>
      </c>
      <c r="D59" s="87">
        <v>29.010173999999999</v>
      </c>
      <c r="E59" s="87"/>
      <c r="F59" s="87"/>
      <c r="G59" s="87"/>
      <c r="H59" s="8"/>
      <c r="I59" s="98">
        <f t="shared" si="0"/>
        <v>27.271000000000001</v>
      </c>
      <c r="J59" s="98">
        <f t="shared" si="1"/>
        <v>27.910655999999999</v>
      </c>
      <c r="K59" s="98">
        <f t="shared" si="2"/>
        <v>20.580095</v>
      </c>
      <c r="L59" s="6">
        <f t="shared" si="3"/>
        <v>27.440999999999999</v>
      </c>
      <c r="M59" s="95">
        <f t="shared" ref="M59:N59" si="222">C268</f>
        <v>0</v>
      </c>
      <c r="N59" s="95">
        <f t="shared" si="222"/>
        <v>0</v>
      </c>
      <c r="O59" s="95">
        <f t="shared" si="5"/>
        <v>27.440999999999999</v>
      </c>
      <c r="P59" s="95">
        <f t="shared" ref="P59:Q59" si="223">C474</f>
        <v>0</v>
      </c>
      <c r="Q59" s="95">
        <f t="shared" si="223"/>
        <v>0</v>
      </c>
      <c r="S59" s="87">
        <v>12160000000</v>
      </c>
      <c r="T59" s="87">
        <v>15.336415000000001</v>
      </c>
      <c r="U59" s="87">
        <v>23.298765</v>
      </c>
      <c r="V59" s="8"/>
      <c r="W59" s="95">
        <f t="shared" si="7"/>
        <v>12.8</v>
      </c>
      <c r="X59" s="95">
        <f t="shared" si="8"/>
        <v>23.026318</v>
      </c>
      <c r="Y59" s="95">
        <f t="shared" si="9"/>
        <v>15.297190000000001</v>
      </c>
      <c r="Z59" s="95">
        <f t="shared" si="10"/>
        <v>12.8</v>
      </c>
      <c r="AA59" s="95">
        <f t="shared" ref="AA59:AB59" si="224">T268</f>
        <v>0</v>
      </c>
      <c r="AB59" s="95">
        <f t="shared" si="224"/>
        <v>0</v>
      </c>
      <c r="AC59" s="95">
        <f t="shared" si="12"/>
        <v>12.8</v>
      </c>
      <c r="AD59" s="42">
        <f t="shared" ref="AD59:AE59" si="225">T474</f>
        <v>0</v>
      </c>
      <c r="AE59" s="95">
        <f t="shared" si="225"/>
        <v>0</v>
      </c>
    </row>
    <row r="60" spans="2:32" x14ac:dyDescent="0.25">
      <c r="B60" s="87">
        <v>26931000000</v>
      </c>
      <c r="C60" s="87">
        <v>21.588764000000001</v>
      </c>
      <c r="D60" s="87">
        <v>28.875585999999998</v>
      </c>
      <c r="E60" s="87"/>
      <c r="F60" s="87"/>
      <c r="G60" s="87"/>
      <c r="H60" s="8"/>
      <c r="I60" s="98">
        <f t="shared" si="0"/>
        <v>27.440999999999999</v>
      </c>
      <c r="J60" s="98">
        <f t="shared" si="1"/>
        <v>27.383050999999998</v>
      </c>
      <c r="K60" s="98">
        <f t="shared" si="2"/>
        <v>19.991137999999999</v>
      </c>
      <c r="L60" s="6">
        <f t="shared" si="3"/>
        <v>27.611000000000001</v>
      </c>
      <c r="M60" s="95">
        <f t="shared" ref="M60:N60" si="226">C269</f>
        <v>0</v>
      </c>
      <c r="N60" s="95">
        <f t="shared" si="226"/>
        <v>0</v>
      </c>
      <c r="O60" s="95">
        <f t="shared" si="5"/>
        <v>27.611000000000001</v>
      </c>
      <c r="P60" s="95">
        <f t="shared" ref="P60:Q60" si="227">C475</f>
        <v>0</v>
      </c>
      <c r="Q60" s="95">
        <f t="shared" si="227"/>
        <v>0</v>
      </c>
      <c r="S60" s="87">
        <v>12320000000</v>
      </c>
      <c r="T60" s="87">
        <v>15.45449</v>
      </c>
      <c r="U60" s="87">
        <v>23.405173999999999</v>
      </c>
      <c r="V60" s="8"/>
      <c r="W60" s="95">
        <f t="shared" si="7"/>
        <v>12.96</v>
      </c>
      <c r="X60" s="95">
        <f t="shared" si="8"/>
        <v>21.974544999999999</v>
      </c>
      <c r="Y60" s="95">
        <f t="shared" si="9"/>
        <v>14.315276000000001</v>
      </c>
      <c r="Z60" s="95">
        <f t="shared" si="10"/>
        <v>12.96</v>
      </c>
      <c r="AA60" s="95">
        <f t="shared" ref="AA60:AB60" si="228">T269</f>
        <v>0</v>
      </c>
      <c r="AB60" s="95">
        <f t="shared" si="228"/>
        <v>0</v>
      </c>
      <c r="AC60" s="95">
        <f t="shared" si="12"/>
        <v>12.96</v>
      </c>
      <c r="AD60" s="42">
        <f t="shared" ref="AD60:AE60" si="229">T475</f>
        <v>0</v>
      </c>
      <c r="AE60" s="95">
        <f t="shared" si="229"/>
        <v>0</v>
      </c>
    </row>
    <row r="61" spans="2:32" x14ac:dyDescent="0.25">
      <c r="B61" s="87">
        <v>27101000000</v>
      </c>
      <c r="C61" s="87">
        <v>21.147898000000001</v>
      </c>
      <c r="D61" s="87">
        <v>28.453513999999998</v>
      </c>
      <c r="E61" s="87"/>
      <c r="F61" s="87"/>
      <c r="G61" s="87"/>
      <c r="H61" s="8"/>
      <c r="I61" s="98">
        <f t="shared" si="0"/>
        <v>27.611000000000001</v>
      </c>
      <c r="J61" s="98">
        <f t="shared" si="1"/>
        <v>27.264879000000001</v>
      </c>
      <c r="K61" s="98">
        <f t="shared" si="2"/>
        <v>19.736979999999999</v>
      </c>
      <c r="L61" s="6">
        <f t="shared" si="3"/>
        <v>27.780999999999999</v>
      </c>
      <c r="M61" s="95">
        <f t="shared" ref="M61:N61" si="230">C270</f>
        <v>0</v>
      </c>
      <c r="N61" s="95">
        <f t="shared" si="230"/>
        <v>0</v>
      </c>
      <c r="O61" s="95">
        <f t="shared" si="5"/>
        <v>27.780999999999999</v>
      </c>
      <c r="P61" s="95">
        <f t="shared" ref="P61:Q61" si="231">C476</f>
        <v>0</v>
      </c>
      <c r="Q61" s="95">
        <f t="shared" si="231"/>
        <v>0</v>
      </c>
      <c r="S61" s="87">
        <v>12480000000</v>
      </c>
      <c r="T61" s="87">
        <v>15.324451</v>
      </c>
      <c r="U61" s="87">
        <v>23.112031999999999</v>
      </c>
      <c r="V61" s="8"/>
      <c r="W61" s="95">
        <f t="shared" si="7"/>
        <v>13.12</v>
      </c>
      <c r="X61" s="95">
        <f t="shared" si="8"/>
        <v>21.318045000000001</v>
      </c>
      <c r="Y61" s="95">
        <f t="shared" si="9"/>
        <v>13.712669</v>
      </c>
      <c r="Z61" s="95">
        <f t="shared" si="10"/>
        <v>13.12</v>
      </c>
      <c r="AA61" s="95">
        <f t="shared" ref="AA61:AB61" si="232">T270</f>
        <v>0</v>
      </c>
      <c r="AB61" s="95">
        <f t="shared" si="232"/>
        <v>0</v>
      </c>
      <c r="AC61" s="95">
        <f t="shared" si="12"/>
        <v>13.12</v>
      </c>
      <c r="AD61" s="42">
        <f t="shared" ref="AD61:AE61" si="233">T476</f>
        <v>0</v>
      </c>
      <c r="AE61" s="95">
        <f t="shared" si="233"/>
        <v>0</v>
      </c>
    </row>
    <row r="62" spans="2:32" x14ac:dyDescent="0.25">
      <c r="B62" s="87">
        <v>27271000000</v>
      </c>
      <c r="C62" s="87">
        <v>20.580095</v>
      </c>
      <c r="D62" s="87">
        <v>27.910655999999999</v>
      </c>
      <c r="E62" s="87"/>
      <c r="F62" s="87"/>
      <c r="G62" s="87"/>
      <c r="H62" s="8"/>
      <c r="I62" s="98">
        <f t="shared" si="0"/>
        <v>27.780999999999999</v>
      </c>
      <c r="J62" s="98">
        <f t="shared" si="1"/>
        <v>26.83548</v>
      </c>
      <c r="K62" s="98">
        <f t="shared" si="2"/>
        <v>19.208221000000002</v>
      </c>
      <c r="L62" s="6">
        <f t="shared" si="3"/>
        <v>27.951000000000001</v>
      </c>
      <c r="M62" s="95">
        <f t="shared" ref="M62:N62" si="234">C271</f>
        <v>0</v>
      </c>
      <c r="N62" s="95">
        <f t="shared" si="234"/>
        <v>0</v>
      </c>
      <c r="O62" s="95">
        <f t="shared" si="5"/>
        <v>27.951000000000001</v>
      </c>
      <c r="P62" s="95">
        <f t="shared" ref="P62:Q62" si="235">C477</f>
        <v>0</v>
      </c>
      <c r="Q62" s="95">
        <f t="shared" si="235"/>
        <v>0</v>
      </c>
      <c r="S62" s="87">
        <v>12640000000</v>
      </c>
      <c r="T62" s="87">
        <v>15.297190000000001</v>
      </c>
      <c r="U62" s="87">
        <v>23.026318</v>
      </c>
      <c r="V62" s="8"/>
      <c r="W62" s="95">
        <f t="shared" si="7"/>
        <v>13.28</v>
      </c>
      <c r="X62" s="95">
        <f t="shared" si="8"/>
        <v>20.433876000000001</v>
      </c>
      <c r="Y62" s="95">
        <f t="shared" si="9"/>
        <v>12.842888</v>
      </c>
      <c r="Z62" s="95">
        <f t="shared" si="10"/>
        <v>13.28</v>
      </c>
      <c r="AA62" s="95">
        <f t="shared" ref="AA62:AB62" si="236">T271</f>
        <v>0</v>
      </c>
      <c r="AB62" s="95">
        <f t="shared" si="236"/>
        <v>0</v>
      </c>
      <c r="AC62" s="95">
        <f t="shared" si="12"/>
        <v>13.28</v>
      </c>
      <c r="AD62" s="42">
        <f t="shared" ref="AD62:AE62" si="237">T477</f>
        <v>0</v>
      </c>
      <c r="AE62" s="95">
        <f t="shared" si="237"/>
        <v>0</v>
      </c>
    </row>
    <row r="63" spans="2:32" x14ac:dyDescent="0.25">
      <c r="B63" s="87">
        <v>27441000000</v>
      </c>
      <c r="C63" s="87">
        <v>19.991137999999999</v>
      </c>
      <c r="D63" s="87">
        <v>27.383050999999998</v>
      </c>
      <c r="E63" s="87"/>
      <c r="F63" s="87"/>
      <c r="G63" s="87"/>
      <c r="H63" s="8"/>
      <c r="I63" s="98">
        <f t="shared" si="0"/>
        <v>27.951000000000001</v>
      </c>
      <c r="J63" s="98">
        <f t="shared" si="1"/>
        <v>26.493168000000001</v>
      </c>
      <c r="K63" s="98">
        <f t="shared" si="2"/>
        <v>18.74737</v>
      </c>
      <c r="L63" s="6">
        <f t="shared" si="3"/>
        <v>28.120999999999999</v>
      </c>
      <c r="M63" s="95">
        <f t="shared" ref="M63:N63" si="238">C272</f>
        <v>0</v>
      </c>
      <c r="N63" s="95">
        <f t="shared" si="238"/>
        <v>0</v>
      </c>
      <c r="O63" s="95">
        <f t="shared" si="5"/>
        <v>28.120999999999999</v>
      </c>
      <c r="P63" s="95">
        <f t="shared" ref="P63:Q63" si="239">C478</f>
        <v>0</v>
      </c>
      <c r="Q63" s="95">
        <f t="shared" si="239"/>
        <v>0</v>
      </c>
      <c r="S63" s="87">
        <v>12800000000</v>
      </c>
      <c r="T63" s="87">
        <v>14.315276000000001</v>
      </c>
      <c r="U63" s="87">
        <v>21.974544999999999</v>
      </c>
      <c r="V63" s="8"/>
      <c r="W63" s="95">
        <f t="shared" si="7"/>
        <v>13.44</v>
      </c>
      <c r="X63" s="95">
        <f t="shared" si="8"/>
        <v>19.543671</v>
      </c>
      <c r="Y63" s="95">
        <f t="shared" si="9"/>
        <v>12.062588999999999</v>
      </c>
      <c r="Z63" s="95">
        <f t="shared" si="10"/>
        <v>13.44</v>
      </c>
      <c r="AA63" s="95">
        <f t="shared" ref="AA63:AB63" si="240">T272</f>
        <v>0</v>
      </c>
      <c r="AB63" s="95">
        <f t="shared" si="240"/>
        <v>0</v>
      </c>
      <c r="AC63" s="95">
        <f t="shared" si="12"/>
        <v>13.44</v>
      </c>
      <c r="AD63" s="42">
        <f t="shared" ref="AD63:AE63" si="241">T478</f>
        <v>0</v>
      </c>
      <c r="AE63" s="95">
        <f t="shared" si="241"/>
        <v>0</v>
      </c>
    </row>
    <row r="64" spans="2:32" x14ac:dyDescent="0.25">
      <c r="B64" s="87">
        <v>27611000000</v>
      </c>
      <c r="C64" s="87">
        <v>19.736979999999999</v>
      </c>
      <c r="D64" s="87">
        <v>27.264879000000001</v>
      </c>
      <c r="E64" s="87"/>
      <c r="F64" s="87"/>
      <c r="G64" s="87"/>
      <c r="H64" s="8"/>
      <c r="I64" s="98">
        <f t="shared" si="0"/>
        <v>28.120999999999999</v>
      </c>
      <c r="J64" s="98">
        <f t="shared" si="1"/>
        <v>26.570988</v>
      </c>
      <c r="K64" s="98">
        <f t="shared" si="2"/>
        <v>18.655864999999999</v>
      </c>
      <c r="L64" s="6">
        <f t="shared" si="3"/>
        <v>28.291</v>
      </c>
      <c r="M64" s="95">
        <f t="shared" ref="M64:N64" si="242">C273</f>
        <v>0</v>
      </c>
      <c r="N64" s="95">
        <f t="shared" si="242"/>
        <v>0</v>
      </c>
      <c r="O64" s="95">
        <f t="shared" si="5"/>
        <v>28.291</v>
      </c>
      <c r="P64" s="95">
        <f t="shared" ref="P64:Q64" si="243">C479</f>
        <v>0</v>
      </c>
      <c r="Q64" s="95">
        <f t="shared" si="243"/>
        <v>0</v>
      </c>
      <c r="S64" s="87">
        <v>12960000000</v>
      </c>
      <c r="T64" s="87">
        <v>13.712669</v>
      </c>
      <c r="U64" s="87">
        <v>21.318045000000001</v>
      </c>
      <c r="V64" s="8"/>
      <c r="W64" s="95">
        <f t="shared" si="7"/>
        <v>13.6</v>
      </c>
      <c r="X64" s="95">
        <f t="shared" si="8"/>
        <v>18.656645000000001</v>
      </c>
      <c r="Y64" s="95">
        <f t="shared" si="9"/>
        <v>11.164839000000001</v>
      </c>
      <c r="Z64" s="95">
        <f t="shared" si="10"/>
        <v>13.6</v>
      </c>
      <c r="AA64" s="95">
        <f t="shared" ref="AA64:AB64" si="244">T273</f>
        <v>0</v>
      </c>
      <c r="AB64" s="95">
        <f t="shared" si="244"/>
        <v>0</v>
      </c>
      <c r="AC64" s="95">
        <f t="shared" si="12"/>
        <v>13.6</v>
      </c>
      <c r="AD64" s="42">
        <f t="shared" ref="AD64:AE64" si="245">T479</f>
        <v>0</v>
      </c>
      <c r="AE64" s="95">
        <f t="shared" si="245"/>
        <v>0</v>
      </c>
    </row>
    <row r="65" spans="2:31" x14ac:dyDescent="0.25">
      <c r="B65" s="87">
        <v>27781000000</v>
      </c>
      <c r="C65" s="87">
        <v>19.208221000000002</v>
      </c>
      <c r="D65" s="87">
        <v>26.83548</v>
      </c>
      <c r="E65" s="87"/>
      <c r="F65" s="87"/>
      <c r="G65" s="87"/>
      <c r="H65" s="8"/>
      <c r="I65" s="98">
        <f t="shared" si="0"/>
        <v>28.291</v>
      </c>
      <c r="J65" s="98">
        <f t="shared" si="1"/>
        <v>26.800701</v>
      </c>
      <c r="K65" s="98">
        <f t="shared" si="2"/>
        <v>18.796403999999999</v>
      </c>
      <c r="L65" s="6">
        <f t="shared" si="3"/>
        <v>28.460999999999999</v>
      </c>
      <c r="M65" s="95">
        <f t="shared" ref="M65:N65" si="246">C274</f>
        <v>0</v>
      </c>
      <c r="N65" s="95">
        <f t="shared" si="246"/>
        <v>0</v>
      </c>
      <c r="O65" s="95">
        <f t="shared" si="5"/>
        <v>28.460999999999999</v>
      </c>
      <c r="P65" s="95">
        <f t="shared" ref="P65:Q65" si="247">C480</f>
        <v>0</v>
      </c>
      <c r="Q65" s="95">
        <f t="shared" si="247"/>
        <v>0</v>
      </c>
      <c r="S65" s="87">
        <v>13120000000</v>
      </c>
      <c r="T65" s="87">
        <v>12.842888</v>
      </c>
      <c r="U65" s="87">
        <v>20.433876000000001</v>
      </c>
      <c r="V65" s="8"/>
      <c r="W65" s="95">
        <f t="shared" si="7"/>
        <v>13.76</v>
      </c>
      <c r="X65" s="95">
        <f t="shared" si="8"/>
        <v>18.981612999999999</v>
      </c>
      <c r="Y65" s="95">
        <f t="shared" si="9"/>
        <v>11.317449</v>
      </c>
      <c r="Z65" s="95">
        <f t="shared" si="10"/>
        <v>13.76</v>
      </c>
      <c r="AA65" s="95">
        <f t="shared" ref="AA65:AB65" si="248">T274</f>
        <v>0</v>
      </c>
      <c r="AB65" s="95">
        <f t="shared" si="248"/>
        <v>0</v>
      </c>
      <c r="AC65" s="95">
        <f t="shared" si="12"/>
        <v>13.76</v>
      </c>
      <c r="AD65" s="42">
        <f t="shared" ref="AD65:AE65" si="249">T480</f>
        <v>0</v>
      </c>
      <c r="AE65" s="95">
        <f t="shared" si="249"/>
        <v>0</v>
      </c>
    </row>
    <row r="66" spans="2:31" x14ac:dyDescent="0.25">
      <c r="B66" s="87">
        <v>27951000000</v>
      </c>
      <c r="C66" s="87">
        <v>18.74737</v>
      </c>
      <c r="D66" s="87">
        <v>26.493168000000001</v>
      </c>
      <c r="E66" s="87"/>
      <c r="F66" s="87"/>
      <c r="G66" s="87"/>
      <c r="H66" s="8"/>
      <c r="I66" s="98">
        <f t="shared" si="0"/>
        <v>28.460999999999999</v>
      </c>
      <c r="J66" s="98">
        <f t="shared" si="1"/>
        <v>27.153986</v>
      </c>
      <c r="K66" s="98">
        <f t="shared" si="2"/>
        <v>19.007052999999999</v>
      </c>
      <c r="L66" s="6">
        <f t="shared" si="3"/>
        <v>28.631</v>
      </c>
      <c r="M66" s="95">
        <f t="shared" ref="M66:N66" si="250">C275</f>
        <v>0</v>
      </c>
      <c r="N66" s="95">
        <f t="shared" si="250"/>
        <v>0</v>
      </c>
      <c r="O66" s="95">
        <f t="shared" si="5"/>
        <v>28.631</v>
      </c>
      <c r="P66" s="95">
        <f t="shared" ref="P66:Q66" si="251">C481</f>
        <v>0</v>
      </c>
      <c r="Q66" s="95">
        <f t="shared" si="251"/>
        <v>0</v>
      </c>
      <c r="S66" s="87">
        <v>13280000000</v>
      </c>
      <c r="T66" s="87">
        <v>12.062588999999999</v>
      </c>
      <c r="U66" s="87">
        <v>19.543671</v>
      </c>
      <c r="V66" s="8"/>
      <c r="W66" s="95">
        <f t="shared" si="7"/>
        <v>13.92</v>
      </c>
      <c r="X66" s="95">
        <f t="shared" si="8"/>
        <v>21.133773999999999</v>
      </c>
      <c r="Y66" s="95">
        <f t="shared" si="9"/>
        <v>13.468149</v>
      </c>
      <c r="Z66" s="95">
        <f t="shared" si="10"/>
        <v>13.92</v>
      </c>
      <c r="AA66" s="95">
        <f t="shared" ref="AA66:AB66" si="252">T275</f>
        <v>0</v>
      </c>
      <c r="AB66" s="95">
        <f t="shared" si="252"/>
        <v>0</v>
      </c>
      <c r="AC66" s="95">
        <f t="shared" si="12"/>
        <v>13.92</v>
      </c>
      <c r="AD66" s="42">
        <f t="shared" ref="AD66:AE66" si="253">T481</f>
        <v>0</v>
      </c>
      <c r="AE66" s="95">
        <f t="shared" si="253"/>
        <v>0</v>
      </c>
    </row>
    <row r="67" spans="2:31" x14ac:dyDescent="0.25">
      <c r="B67" s="87">
        <v>28121000000</v>
      </c>
      <c r="C67" s="87">
        <v>18.655864999999999</v>
      </c>
      <c r="D67" s="87">
        <v>26.570988</v>
      </c>
      <c r="E67" s="87"/>
      <c r="F67" s="87"/>
      <c r="G67" s="87"/>
      <c r="H67" s="8"/>
      <c r="I67" s="98">
        <f t="shared" si="0"/>
        <v>28.631</v>
      </c>
      <c r="J67" s="98">
        <f t="shared" si="1"/>
        <v>27.783438</v>
      </c>
      <c r="K67" s="98">
        <f t="shared" si="2"/>
        <v>19.575752000000001</v>
      </c>
      <c r="L67" s="6">
        <f t="shared" si="3"/>
        <v>28.800999999999998</v>
      </c>
      <c r="M67" s="95">
        <f t="shared" ref="M67:N67" si="254">C276</f>
        <v>0</v>
      </c>
      <c r="N67" s="95">
        <f t="shared" si="254"/>
        <v>0</v>
      </c>
      <c r="O67" s="95">
        <f t="shared" si="5"/>
        <v>28.800999999999998</v>
      </c>
      <c r="P67" s="95">
        <f t="shared" ref="P67:Q67" si="255">C482</f>
        <v>0</v>
      </c>
      <c r="Q67" s="95">
        <f t="shared" si="255"/>
        <v>0</v>
      </c>
      <c r="S67" s="87">
        <v>13440000000</v>
      </c>
      <c r="T67" s="87">
        <v>11.164839000000001</v>
      </c>
      <c r="U67" s="87">
        <v>18.656645000000001</v>
      </c>
      <c r="V67" s="8"/>
      <c r="W67" s="95">
        <f t="shared" si="7"/>
        <v>14.08</v>
      </c>
      <c r="X67" s="95">
        <f t="shared" si="8"/>
        <v>21.789299</v>
      </c>
      <c r="Y67" s="95">
        <f t="shared" si="9"/>
        <v>14.105988999999999</v>
      </c>
      <c r="Z67" s="95">
        <f t="shared" si="10"/>
        <v>14.08</v>
      </c>
      <c r="AA67" s="95">
        <f t="shared" ref="AA67:AB67" si="256">T276</f>
        <v>0</v>
      </c>
      <c r="AB67" s="95">
        <f t="shared" si="256"/>
        <v>0</v>
      </c>
      <c r="AC67" s="95">
        <f t="shared" si="12"/>
        <v>14.08</v>
      </c>
      <c r="AD67" s="42">
        <f t="shared" ref="AD67:AE67" si="257">T482</f>
        <v>0</v>
      </c>
      <c r="AE67" s="95">
        <f t="shared" si="257"/>
        <v>0</v>
      </c>
    </row>
    <row r="68" spans="2:31" x14ac:dyDescent="0.25">
      <c r="B68" s="87">
        <v>28291000000</v>
      </c>
      <c r="C68" s="87">
        <v>18.796403999999999</v>
      </c>
      <c r="D68" s="87">
        <v>26.800701</v>
      </c>
      <c r="E68" s="87"/>
      <c r="F68" s="87"/>
      <c r="G68" s="87"/>
      <c r="H68" s="8"/>
      <c r="I68" s="98">
        <f t="shared" si="0"/>
        <v>28.800999999999998</v>
      </c>
      <c r="J68" s="98">
        <f t="shared" si="1"/>
        <v>28.165929999999999</v>
      </c>
      <c r="K68" s="98">
        <f t="shared" si="2"/>
        <v>19.950559999999999</v>
      </c>
      <c r="L68" s="6">
        <f t="shared" si="3"/>
        <v>28.971</v>
      </c>
      <c r="M68" s="95">
        <f t="shared" ref="M68:N68" si="258">C277</f>
        <v>0</v>
      </c>
      <c r="N68" s="95">
        <f t="shared" si="258"/>
        <v>0</v>
      </c>
      <c r="O68" s="95">
        <f t="shared" si="5"/>
        <v>28.971</v>
      </c>
      <c r="P68" s="95">
        <f t="shared" ref="P68:Q68" si="259">C483</f>
        <v>0</v>
      </c>
      <c r="Q68" s="95">
        <f t="shared" si="259"/>
        <v>0</v>
      </c>
      <c r="S68" s="87">
        <v>13600000000</v>
      </c>
      <c r="T68" s="87">
        <v>11.317449</v>
      </c>
      <c r="U68" s="87">
        <v>18.981612999999999</v>
      </c>
      <c r="V68" s="8"/>
      <c r="W68" s="95">
        <f t="shared" si="7"/>
        <v>14.24</v>
      </c>
      <c r="X68" s="95">
        <f t="shared" si="8"/>
        <v>25.111509000000002</v>
      </c>
      <c r="Y68" s="95">
        <f t="shared" si="9"/>
        <v>17.174816</v>
      </c>
      <c r="Z68" s="95">
        <f t="shared" si="10"/>
        <v>14.24</v>
      </c>
      <c r="AA68" s="95">
        <f t="shared" ref="AA68:AB68" si="260">T277</f>
        <v>0</v>
      </c>
      <c r="AB68" s="95">
        <f t="shared" si="260"/>
        <v>0</v>
      </c>
      <c r="AC68" s="95">
        <f t="shared" si="12"/>
        <v>14.24</v>
      </c>
      <c r="AD68" s="42">
        <f t="shared" ref="AD68:AE68" si="261">T483</f>
        <v>0</v>
      </c>
      <c r="AE68" s="95">
        <f t="shared" si="261"/>
        <v>0</v>
      </c>
    </row>
    <row r="69" spans="2:31" x14ac:dyDescent="0.25">
      <c r="B69" s="87">
        <v>28461000000</v>
      </c>
      <c r="C69" s="87">
        <v>19.007052999999999</v>
      </c>
      <c r="D69" s="87">
        <v>27.153986</v>
      </c>
      <c r="E69" s="87"/>
      <c r="F69" s="87"/>
      <c r="G69" s="87"/>
      <c r="H69" s="8"/>
      <c r="I69" s="98">
        <f t="shared" si="0"/>
        <v>28.971</v>
      </c>
      <c r="J69" s="98">
        <f t="shared" si="1"/>
        <v>28.328609</v>
      </c>
      <c r="K69" s="98">
        <f t="shared" si="2"/>
        <v>20.033854000000002</v>
      </c>
      <c r="L69" s="6">
        <f t="shared" si="3"/>
        <v>29.140999999999998</v>
      </c>
      <c r="M69" s="95">
        <f t="shared" ref="M69:N69" si="262">C278</f>
        <v>0</v>
      </c>
      <c r="N69" s="95">
        <f t="shared" si="262"/>
        <v>0</v>
      </c>
      <c r="O69" s="95">
        <f t="shared" si="5"/>
        <v>29.140999999999998</v>
      </c>
      <c r="P69" s="95">
        <f t="shared" ref="P69:Q69" si="263">C484</f>
        <v>0</v>
      </c>
      <c r="Q69" s="95">
        <f t="shared" si="263"/>
        <v>0</v>
      </c>
      <c r="S69" s="87">
        <v>13760000000</v>
      </c>
      <c r="T69" s="87">
        <v>13.468149</v>
      </c>
      <c r="U69" s="87">
        <v>21.133773999999999</v>
      </c>
      <c r="V69" s="8"/>
      <c r="W69" s="95">
        <f t="shared" si="7"/>
        <v>14.4</v>
      </c>
      <c r="X69" s="95">
        <f t="shared" si="8"/>
        <v>24.810601999999999</v>
      </c>
      <c r="Y69" s="95">
        <f t="shared" si="9"/>
        <v>16.771585000000002</v>
      </c>
      <c r="Z69" s="95">
        <f t="shared" si="10"/>
        <v>14.4</v>
      </c>
      <c r="AA69" s="95">
        <f t="shared" ref="AA69:AB69" si="264">T278</f>
        <v>0</v>
      </c>
      <c r="AB69" s="95">
        <f t="shared" si="264"/>
        <v>0</v>
      </c>
      <c r="AC69" s="95">
        <f t="shared" si="12"/>
        <v>14.4</v>
      </c>
      <c r="AD69" s="42">
        <f t="shared" ref="AD69:AE69" si="265">T484</f>
        <v>0</v>
      </c>
      <c r="AE69" s="95">
        <f t="shared" si="265"/>
        <v>0</v>
      </c>
    </row>
    <row r="70" spans="2:31" x14ac:dyDescent="0.25">
      <c r="B70" s="87">
        <v>28631000000</v>
      </c>
      <c r="C70" s="87">
        <v>19.575752000000001</v>
      </c>
      <c r="D70" s="87">
        <v>27.783438</v>
      </c>
      <c r="E70" s="87"/>
      <c r="F70" s="87"/>
      <c r="G70" s="87"/>
      <c r="H70" s="8"/>
      <c r="I70" s="98">
        <f t="shared" ref="I70:I133" si="266">B73/1000000000</f>
        <v>29.140999999999998</v>
      </c>
      <c r="J70" s="98">
        <f t="shared" ref="J70:J133" si="267">D73</f>
        <v>28.461742000000001</v>
      </c>
      <c r="K70" s="98">
        <f t="shared" ref="K70:K133" si="268">C73</f>
        <v>20.181463000000001</v>
      </c>
      <c r="L70" s="6">
        <f t="shared" ref="L70:L103" si="269">B74/1000000000</f>
        <v>29.311</v>
      </c>
      <c r="M70" s="95">
        <f t="shared" ref="M70:N70" si="270">C279</f>
        <v>0</v>
      </c>
      <c r="N70" s="95">
        <f t="shared" si="270"/>
        <v>0</v>
      </c>
      <c r="O70" s="95">
        <f t="shared" ref="O70:O133" si="271">B74/1000000000</f>
        <v>29.311</v>
      </c>
      <c r="P70" s="95">
        <f t="shared" ref="P70:Q70" si="272">C485</f>
        <v>0</v>
      </c>
      <c r="Q70" s="95">
        <f t="shared" si="272"/>
        <v>0</v>
      </c>
      <c r="S70" s="87">
        <v>13920000000</v>
      </c>
      <c r="T70" s="87">
        <v>14.105988999999999</v>
      </c>
      <c r="U70" s="87">
        <v>21.789299</v>
      </c>
      <c r="V70" s="8"/>
      <c r="W70" s="95">
        <f t="shared" ref="W70:W133" si="273">S74/1000000000</f>
        <v>14.56</v>
      </c>
      <c r="X70" s="95">
        <f t="shared" ref="X70:X133" si="274">U73</f>
        <v>27.680817000000001</v>
      </c>
      <c r="Y70" s="95">
        <f t="shared" ref="Y70:Y133" si="275">T73</f>
        <v>19.362879</v>
      </c>
      <c r="Z70" s="95">
        <f t="shared" ref="Z70:Z133" si="276">S74/1000000000</f>
        <v>14.56</v>
      </c>
      <c r="AA70" s="95">
        <f t="shared" ref="AA70:AB70" si="277">T279</f>
        <v>0</v>
      </c>
      <c r="AB70" s="95">
        <f t="shared" si="277"/>
        <v>0</v>
      </c>
      <c r="AC70" s="95">
        <f t="shared" ref="AC70:AC133" si="278">S74/1000000000</f>
        <v>14.56</v>
      </c>
      <c r="AD70" s="42">
        <f t="shared" ref="AD70:AE70" si="279">T485</f>
        <v>0</v>
      </c>
      <c r="AE70" s="95">
        <f t="shared" si="279"/>
        <v>0</v>
      </c>
    </row>
    <row r="71" spans="2:31" x14ac:dyDescent="0.25">
      <c r="B71" s="87">
        <v>28801000000</v>
      </c>
      <c r="C71" s="87">
        <v>19.950559999999999</v>
      </c>
      <c r="D71" s="87">
        <v>28.165929999999999</v>
      </c>
      <c r="E71" s="87"/>
      <c r="F71" s="87"/>
      <c r="G71" s="87"/>
      <c r="H71" s="8"/>
      <c r="I71" s="98">
        <f t="shared" si="266"/>
        <v>29.311</v>
      </c>
      <c r="J71" s="98">
        <f t="shared" si="267"/>
        <v>28.796700999999999</v>
      </c>
      <c r="K71" s="98">
        <f t="shared" si="268"/>
        <v>20.504788999999999</v>
      </c>
      <c r="L71" s="6">
        <f t="shared" si="269"/>
        <v>29.481000000000002</v>
      </c>
      <c r="M71" s="95">
        <f t="shared" ref="M71:N71" si="280">C280</f>
        <v>0</v>
      </c>
      <c r="N71" s="95">
        <f t="shared" si="280"/>
        <v>0</v>
      </c>
      <c r="O71" s="95">
        <f t="shared" si="271"/>
        <v>29.481000000000002</v>
      </c>
      <c r="P71" s="95">
        <f t="shared" ref="P71:Q71" si="281">C486</f>
        <v>0</v>
      </c>
      <c r="Q71" s="95">
        <f t="shared" si="281"/>
        <v>0</v>
      </c>
      <c r="S71" s="87">
        <v>14080000000</v>
      </c>
      <c r="T71" s="87">
        <v>17.174816</v>
      </c>
      <c r="U71" s="87">
        <v>25.111509000000002</v>
      </c>
      <c r="V71" s="8"/>
      <c r="W71" s="95">
        <f t="shared" si="273"/>
        <v>14.72</v>
      </c>
      <c r="X71" s="95">
        <f t="shared" si="274"/>
        <v>24.601635000000002</v>
      </c>
      <c r="Y71" s="95">
        <f t="shared" si="275"/>
        <v>16.298297999999999</v>
      </c>
      <c r="Z71" s="95">
        <f t="shared" si="276"/>
        <v>14.72</v>
      </c>
      <c r="AA71" s="95">
        <f t="shared" ref="AA71:AB71" si="282">T280</f>
        <v>0</v>
      </c>
      <c r="AB71" s="95">
        <f t="shared" si="282"/>
        <v>0</v>
      </c>
      <c r="AC71" s="95">
        <f t="shared" si="278"/>
        <v>14.72</v>
      </c>
      <c r="AD71" s="42">
        <f t="shared" ref="AD71:AE71" si="283">T486</f>
        <v>0</v>
      </c>
      <c r="AE71" s="95">
        <f t="shared" si="283"/>
        <v>0</v>
      </c>
    </row>
    <row r="72" spans="2:31" x14ac:dyDescent="0.25">
      <c r="B72" s="87">
        <v>28971000000</v>
      </c>
      <c r="C72" s="87">
        <v>20.033854000000002</v>
      </c>
      <c r="D72" s="87">
        <v>28.328609</v>
      </c>
      <c r="E72" s="87"/>
      <c r="F72" s="87"/>
      <c r="G72" s="87"/>
      <c r="H72" s="8"/>
      <c r="I72" s="98">
        <f t="shared" si="266"/>
        <v>29.481000000000002</v>
      </c>
      <c r="J72" s="98">
        <f t="shared" si="267"/>
        <v>28.843848999999999</v>
      </c>
      <c r="K72" s="98">
        <f t="shared" si="268"/>
        <v>20.509143999999999</v>
      </c>
      <c r="L72" s="6">
        <f t="shared" si="269"/>
        <v>29.651</v>
      </c>
      <c r="M72" s="95">
        <f t="shared" ref="M72:N72" si="284">C281</f>
        <v>0</v>
      </c>
      <c r="N72" s="95">
        <f t="shared" si="284"/>
        <v>0</v>
      </c>
      <c r="O72" s="95">
        <f t="shared" si="271"/>
        <v>29.651</v>
      </c>
      <c r="P72" s="95">
        <f t="shared" ref="P72:Q72" si="285">C487</f>
        <v>0</v>
      </c>
      <c r="Q72" s="95">
        <f t="shared" si="285"/>
        <v>0</v>
      </c>
      <c r="S72" s="87">
        <v>14240000000</v>
      </c>
      <c r="T72" s="87">
        <v>16.771585000000002</v>
      </c>
      <c r="U72" s="87">
        <v>24.810601999999999</v>
      </c>
      <c r="V72" s="8"/>
      <c r="W72" s="95">
        <f t="shared" si="273"/>
        <v>14.88</v>
      </c>
      <c r="X72" s="95">
        <f t="shared" si="274"/>
        <v>24.665085000000001</v>
      </c>
      <c r="Y72" s="95">
        <f t="shared" si="275"/>
        <v>16.171274</v>
      </c>
      <c r="Z72" s="95">
        <f t="shared" si="276"/>
        <v>14.88</v>
      </c>
      <c r="AA72" s="95">
        <f t="shared" ref="AA72:AB72" si="286">T281</f>
        <v>0</v>
      </c>
      <c r="AB72" s="95">
        <f t="shared" si="286"/>
        <v>0</v>
      </c>
      <c r="AC72" s="95">
        <f t="shared" si="278"/>
        <v>14.88</v>
      </c>
      <c r="AD72" s="42">
        <f t="shared" ref="AD72:AE72" si="287">T487</f>
        <v>0</v>
      </c>
      <c r="AE72" s="95">
        <f t="shared" si="287"/>
        <v>0</v>
      </c>
    </row>
    <row r="73" spans="2:31" x14ac:dyDescent="0.25">
      <c r="B73" s="87">
        <v>29141000000</v>
      </c>
      <c r="C73" s="87">
        <v>20.181463000000001</v>
      </c>
      <c r="D73" s="87">
        <v>28.461742000000001</v>
      </c>
      <c r="E73" s="87"/>
      <c r="F73" s="87"/>
      <c r="G73" s="87"/>
      <c r="H73" s="8"/>
      <c r="I73" s="98">
        <f t="shared" si="266"/>
        <v>29.651</v>
      </c>
      <c r="J73" s="98">
        <f t="shared" si="267"/>
        <v>29.121801000000001</v>
      </c>
      <c r="K73" s="98">
        <f t="shared" si="268"/>
        <v>20.747547000000001</v>
      </c>
      <c r="L73" s="6">
        <f t="shared" si="269"/>
        <v>29.821000000000002</v>
      </c>
      <c r="M73" s="95">
        <f t="shared" ref="M73:N73" si="288">C282</f>
        <v>0</v>
      </c>
      <c r="N73" s="95">
        <f t="shared" si="288"/>
        <v>0</v>
      </c>
      <c r="O73" s="95">
        <f t="shared" si="271"/>
        <v>29.821000000000002</v>
      </c>
      <c r="P73" s="95">
        <f t="shared" ref="P73:Q73" si="289">C488</f>
        <v>0</v>
      </c>
      <c r="Q73" s="95">
        <f t="shared" si="289"/>
        <v>0</v>
      </c>
      <c r="S73" s="87">
        <v>14400000000</v>
      </c>
      <c r="T73" s="87">
        <v>19.362879</v>
      </c>
      <c r="U73" s="87">
        <v>27.680817000000001</v>
      </c>
      <c r="V73" s="8"/>
      <c r="W73" s="95">
        <f t="shared" si="273"/>
        <v>15.04</v>
      </c>
      <c r="X73" s="95">
        <f t="shared" si="274"/>
        <v>24.306173000000001</v>
      </c>
      <c r="Y73" s="95">
        <f t="shared" si="275"/>
        <v>15.541535</v>
      </c>
      <c r="Z73" s="95">
        <f t="shared" si="276"/>
        <v>15.04</v>
      </c>
      <c r="AA73" s="95">
        <f t="shared" ref="AA73:AB73" si="290">T282</f>
        <v>0</v>
      </c>
      <c r="AB73" s="95">
        <f t="shared" si="290"/>
        <v>0</v>
      </c>
      <c r="AC73" s="95">
        <f t="shared" si="278"/>
        <v>15.04</v>
      </c>
      <c r="AD73" s="42">
        <f t="shared" ref="AD73:AE73" si="291">T488</f>
        <v>0</v>
      </c>
      <c r="AE73" s="95">
        <f t="shared" si="291"/>
        <v>0</v>
      </c>
    </row>
    <row r="74" spans="2:31" x14ac:dyDescent="0.25">
      <c r="B74" s="87">
        <v>29311000000</v>
      </c>
      <c r="C74" s="87">
        <v>20.504788999999999</v>
      </c>
      <c r="D74" s="87">
        <v>28.796700999999999</v>
      </c>
      <c r="E74" s="87"/>
      <c r="F74" s="87"/>
      <c r="G74" s="87"/>
      <c r="H74" s="8"/>
      <c r="I74" s="98">
        <f t="shared" si="266"/>
        <v>29.821000000000002</v>
      </c>
      <c r="J74" s="98">
        <f t="shared" si="267"/>
        <v>28.854364</v>
      </c>
      <c r="K74" s="98">
        <f t="shared" si="268"/>
        <v>20.385534</v>
      </c>
      <c r="L74" s="6">
        <f t="shared" si="269"/>
        <v>29.991</v>
      </c>
      <c r="M74" s="95">
        <f t="shared" ref="M74:N74" si="292">C283</f>
        <v>0</v>
      </c>
      <c r="N74" s="95">
        <f t="shared" si="292"/>
        <v>0</v>
      </c>
      <c r="O74" s="95">
        <f t="shared" si="271"/>
        <v>29.991</v>
      </c>
      <c r="P74" s="95">
        <f t="shared" ref="P74:Q74" si="293">C489</f>
        <v>0</v>
      </c>
      <c r="Q74" s="95">
        <f t="shared" si="293"/>
        <v>0</v>
      </c>
      <c r="S74" s="87">
        <v>14560000000</v>
      </c>
      <c r="T74" s="87">
        <v>16.298297999999999</v>
      </c>
      <c r="U74" s="87">
        <v>24.601635000000002</v>
      </c>
      <c r="V74" s="8"/>
      <c r="W74" s="95">
        <f t="shared" si="273"/>
        <v>15.2</v>
      </c>
      <c r="X74" s="95">
        <f t="shared" si="274"/>
        <v>23.999298</v>
      </c>
      <c r="Y74" s="95">
        <f t="shared" si="275"/>
        <v>15.131221</v>
      </c>
      <c r="Z74" s="95">
        <f t="shared" si="276"/>
        <v>15.2</v>
      </c>
      <c r="AA74" s="95">
        <f t="shared" ref="AA74:AB74" si="294">T283</f>
        <v>0</v>
      </c>
      <c r="AB74" s="95">
        <f t="shared" si="294"/>
        <v>0</v>
      </c>
      <c r="AC74" s="95">
        <f t="shared" si="278"/>
        <v>15.2</v>
      </c>
      <c r="AD74" s="42">
        <f t="shared" ref="AD74:AE74" si="295">T489</f>
        <v>0</v>
      </c>
      <c r="AE74" s="95">
        <f t="shared" si="295"/>
        <v>0</v>
      </c>
    </row>
    <row r="75" spans="2:31" x14ac:dyDescent="0.25">
      <c r="B75" s="87">
        <v>29481000000</v>
      </c>
      <c r="C75" s="87">
        <v>20.509143999999999</v>
      </c>
      <c r="D75" s="87">
        <v>28.843848999999999</v>
      </c>
      <c r="E75" s="87"/>
      <c r="F75" s="87"/>
      <c r="G75" s="87"/>
      <c r="H75" s="8"/>
      <c r="I75" s="98">
        <f t="shared" si="266"/>
        <v>29.991</v>
      </c>
      <c r="J75" s="98">
        <f t="shared" si="267"/>
        <v>29.036069999999999</v>
      </c>
      <c r="K75" s="98">
        <f t="shared" si="268"/>
        <v>20.479343</v>
      </c>
      <c r="L75" s="6">
        <f t="shared" si="269"/>
        <v>30.161000000000001</v>
      </c>
      <c r="M75" s="95">
        <f t="shared" ref="M75:N75" si="296">C284</f>
        <v>0</v>
      </c>
      <c r="N75" s="95">
        <f t="shared" si="296"/>
        <v>0</v>
      </c>
      <c r="O75" s="95">
        <f t="shared" si="271"/>
        <v>30.161000000000001</v>
      </c>
      <c r="P75" s="95">
        <f t="shared" ref="P75:Q75" si="297">C490</f>
        <v>0</v>
      </c>
      <c r="Q75" s="95">
        <f t="shared" si="297"/>
        <v>0</v>
      </c>
      <c r="S75" s="87">
        <v>14720000000</v>
      </c>
      <c r="T75" s="87">
        <v>16.171274</v>
      </c>
      <c r="U75" s="87">
        <v>24.665085000000001</v>
      </c>
      <c r="V75" s="8"/>
      <c r="W75" s="95">
        <f t="shared" si="273"/>
        <v>15.36</v>
      </c>
      <c r="X75" s="95">
        <f t="shared" si="274"/>
        <v>24.428736000000001</v>
      </c>
      <c r="Y75" s="95">
        <f t="shared" si="275"/>
        <v>15.619002</v>
      </c>
      <c r="Z75" s="95">
        <f t="shared" si="276"/>
        <v>15.36</v>
      </c>
      <c r="AA75" s="95">
        <f t="shared" ref="AA75:AB75" si="298">T284</f>
        <v>0</v>
      </c>
      <c r="AB75" s="95">
        <f t="shared" si="298"/>
        <v>0</v>
      </c>
      <c r="AC75" s="95">
        <f t="shared" si="278"/>
        <v>15.36</v>
      </c>
      <c r="AD75" s="42">
        <f t="shared" ref="AD75:AE75" si="299">T490</f>
        <v>0</v>
      </c>
      <c r="AE75" s="95">
        <f t="shared" si="299"/>
        <v>0</v>
      </c>
    </row>
    <row r="76" spans="2:31" x14ac:dyDescent="0.25">
      <c r="B76" s="87">
        <v>29651000000</v>
      </c>
      <c r="C76" s="87">
        <v>20.747547000000001</v>
      </c>
      <c r="D76" s="87">
        <v>29.121801000000001</v>
      </c>
      <c r="E76" s="87"/>
      <c r="F76" s="87"/>
      <c r="G76" s="87"/>
      <c r="H76" s="8"/>
      <c r="I76" s="98">
        <f t="shared" si="266"/>
        <v>30.161000000000001</v>
      </c>
      <c r="J76" s="98">
        <f t="shared" si="267"/>
        <v>29.157464999999998</v>
      </c>
      <c r="K76" s="98">
        <f t="shared" si="268"/>
        <v>20.503478999999999</v>
      </c>
      <c r="L76" s="6">
        <f t="shared" si="269"/>
        <v>30.331</v>
      </c>
      <c r="M76" s="95">
        <f t="shared" ref="M76:N76" si="300">C285</f>
        <v>0</v>
      </c>
      <c r="N76" s="95">
        <f t="shared" si="300"/>
        <v>0</v>
      </c>
      <c r="O76" s="95">
        <f t="shared" si="271"/>
        <v>30.331</v>
      </c>
      <c r="P76" s="95">
        <f t="shared" ref="P76:Q76" si="301">C491</f>
        <v>0</v>
      </c>
      <c r="Q76" s="95">
        <f t="shared" si="301"/>
        <v>0</v>
      </c>
      <c r="S76" s="87">
        <v>14880000000</v>
      </c>
      <c r="T76" s="87">
        <v>15.541535</v>
      </c>
      <c r="U76" s="87">
        <v>24.306173000000001</v>
      </c>
      <c r="V76" s="8"/>
      <c r="W76" s="95">
        <f t="shared" si="273"/>
        <v>15.52</v>
      </c>
      <c r="X76" s="95">
        <f t="shared" si="274"/>
        <v>27.633154000000001</v>
      </c>
      <c r="Y76" s="95">
        <f t="shared" si="275"/>
        <v>18.622900000000001</v>
      </c>
      <c r="Z76" s="95">
        <f t="shared" si="276"/>
        <v>15.52</v>
      </c>
      <c r="AA76" s="95">
        <f t="shared" ref="AA76:AB76" si="302">T285</f>
        <v>0</v>
      </c>
      <c r="AB76" s="95">
        <f t="shared" si="302"/>
        <v>0</v>
      </c>
      <c r="AC76" s="95">
        <f t="shared" si="278"/>
        <v>15.52</v>
      </c>
      <c r="AD76" s="42">
        <f t="shared" ref="AD76:AE76" si="303">T491</f>
        <v>0</v>
      </c>
      <c r="AE76" s="95">
        <f t="shared" si="303"/>
        <v>0</v>
      </c>
    </row>
    <row r="77" spans="2:31" x14ac:dyDescent="0.25">
      <c r="B77" s="87">
        <v>29821000000</v>
      </c>
      <c r="C77" s="87">
        <v>20.385534</v>
      </c>
      <c r="D77" s="87">
        <v>28.854364</v>
      </c>
      <c r="E77" s="87"/>
      <c r="F77" s="87"/>
      <c r="G77" s="87"/>
      <c r="H77" s="8"/>
      <c r="I77" s="98">
        <f t="shared" si="266"/>
        <v>30.331</v>
      </c>
      <c r="J77" s="98">
        <f t="shared" si="267"/>
        <v>29.725594999999998</v>
      </c>
      <c r="K77" s="98">
        <f t="shared" si="268"/>
        <v>20.890930000000001</v>
      </c>
      <c r="L77" s="6">
        <f t="shared" si="269"/>
        <v>30.501000000000001</v>
      </c>
      <c r="M77" s="95">
        <f t="shared" ref="M77:N77" si="304">C286</f>
        <v>0</v>
      </c>
      <c r="N77" s="95">
        <f t="shared" si="304"/>
        <v>0</v>
      </c>
      <c r="O77" s="95">
        <f t="shared" si="271"/>
        <v>30.501000000000001</v>
      </c>
      <c r="P77" s="95">
        <f t="shared" ref="P77:Q77" si="305">C492</f>
        <v>0</v>
      </c>
      <c r="Q77" s="95">
        <f t="shared" si="305"/>
        <v>0</v>
      </c>
      <c r="S77" s="87">
        <v>15040000000</v>
      </c>
      <c r="T77" s="87">
        <v>15.131221</v>
      </c>
      <c r="U77" s="87">
        <v>23.999298</v>
      </c>
      <c r="V77" s="8"/>
      <c r="W77" s="95">
        <f t="shared" si="273"/>
        <v>15.68</v>
      </c>
      <c r="X77" s="95">
        <f t="shared" si="274"/>
        <v>24.382490000000001</v>
      </c>
      <c r="Y77" s="95">
        <f t="shared" si="275"/>
        <v>15.366160000000001</v>
      </c>
      <c r="Z77" s="95">
        <f t="shared" si="276"/>
        <v>15.68</v>
      </c>
      <c r="AA77" s="95">
        <f t="shared" ref="AA77:AB77" si="306">T286</f>
        <v>0</v>
      </c>
      <c r="AB77" s="95">
        <f t="shared" si="306"/>
        <v>0</v>
      </c>
      <c r="AC77" s="95">
        <f t="shared" si="278"/>
        <v>15.68</v>
      </c>
      <c r="AD77" s="42">
        <f t="shared" ref="AD77:AE77" si="307">T492</f>
        <v>0</v>
      </c>
      <c r="AE77" s="95">
        <f t="shared" si="307"/>
        <v>0</v>
      </c>
    </row>
    <row r="78" spans="2:31" x14ac:dyDescent="0.25">
      <c r="B78" s="87">
        <v>29991000000</v>
      </c>
      <c r="C78" s="87">
        <v>20.479343</v>
      </c>
      <c r="D78" s="87">
        <v>29.036069999999999</v>
      </c>
      <c r="E78" s="87"/>
      <c r="F78" s="87"/>
      <c r="G78" s="87"/>
      <c r="H78" s="8"/>
      <c r="I78" s="98">
        <f t="shared" si="266"/>
        <v>30.501000000000001</v>
      </c>
      <c r="J78" s="98">
        <f t="shared" si="267"/>
        <v>29.901699000000001</v>
      </c>
      <c r="K78" s="98">
        <f t="shared" si="268"/>
        <v>20.894673999999998</v>
      </c>
      <c r="L78" s="6">
        <f t="shared" si="269"/>
        <v>30.670999999999999</v>
      </c>
      <c r="M78" s="95">
        <f t="shared" ref="M78:N78" si="308">C287</f>
        <v>0</v>
      </c>
      <c r="N78" s="95">
        <f t="shared" si="308"/>
        <v>0</v>
      </c>
      <c r="O78" s="95">
        <f t="shared" si="271"/>
        <v>30.670999999999999</v>
      </c>
      <c r="P78" s="95">
        <f t="shared" ref="P78:Q78" si="309">C493</f>
        <v>0</v>
      </c>
      <c r="Q78" s="95">
        <f t="shared" si="309"/>
        <v>0</v>
      </c>
      <c r="S78" s="87">
        <v>15200000000</v>
      </c>
      <c r="T78" s="87">
        <v>15.619002</v>
      </c>
      <c r="U78" s="87">
        <v>24.428736000000001</v>
      </c>
      <c r="V78" s="8"/>
      <c r="W78" s="95">
        <f t="shared" si="273"/>
        <v>15.84</v>
      </c>
      <c r="X78" s="95">
        <f t="shared" si="274"/>
        <v>23.095075999999999</v>
      </c>
      <c r="Y78" s="95">
        <f t="shared" si="275"/>
        <v>13.990266</v>
      </c>
      <c r="Z78" s="95">
        <f t="shared" si="276"/>
        <v>15.84</v>
      </c>
      <c r="AA78" s="95">
        <f t="shared" ref="AA78:AB78" si="310">T287</f>
        <v>0</v>
      </c>
      <c r="AB78" s="95">
        <f t="shared" si="310"/>
        <v>0</v>
      </c>
      <c r="AC78" s="95">
        <f t="shared" si="278"/>
        <v>15.84</v>
      </c>
      <c r="AD78" s="42">
        <f t="shared" ref="AD78:AE78" si="311">T493</f>
        <v>0</v>
      </c>
      <c r="AE78" s="95">
        <f t="shared" si="311"/>
        <v>0</v>
      </c>
    </row>
    <row r="79" spans="2:31" x14ac:dyDescent="0.25">
      <c r="B79" s="87">
        <v>30161000000</v>
      </c>
      <c r="C79" s="87">
        <v>20.503478999999999</v>
      </c>
      <c r="D79" s="87">
        <v>29.157464999999998</v>
      </c>
      <c r="E79" s="87"/>
      <c r="F79" s="87"/>
      <c r="G79" s="87"/>
      <c r="H79" s="8"/>
      <c r="I79" s="98">
        <f t="shared" si="266"/>
        <v>30.670999999999999</v>
      </c>
      <c r="J79" s="98">
        <f t="shared" si="267"/>
        <v>30.278233</v>
      </c>
      <c r="K79" s="98">
        <f t="shared" si="268"/>
        <v>21.051634</v>
      </c>
      <c r="L79" s="6">
        <f t="shared" si="269"/>
        <v>30.841000000000001</v>
      </c>
      <c r="M79" s="95">
        <f t="shared" ref="M79:N79" si="312">C288</f>
        <v>0</v>
      </c>
      <c r="N79" s="95">
        <f t="shared" si="312"/>
        <v>0</v>
      </c>
      <c r="O79" s="95">
        <f t="shared" si="271"/>
        <v>30.841000000000001</v>
      </c>
      <c r="P79" s="95">
        <f t="shared" ref="P79:Q79" si="313">C494</f>
        <v>0</v>
      </c>
      <c r="Q79" s="95">
        <f t="shared" si="313"/>
        <v>0</v>
      </c>
      <c r="S79" s="87">
        <v>15360000000</v>
      </c>
      <c r="T79" s="87">
        <v>18.622900000000001</v>
      </c>
      <c r="U79" s="87">
        <v>27.633154000000001</v>
      </c>
      <c r="V79" s="8"/>
      <c r="W79" s="95">
        <f t="shared" si="273"/>
        <v>16</v>
      </c>
      <c r="X79" s="95">
        <f t="shared" si="274"/>
        <v>22.36871</v>
      </c>
      <c r="Y79" s="95">
        <f t="shared" si="275"/>
        <v>13.523724</v>
      </c>
      <c r="Z79" s="95">
        <f t="shared" si="276"/>
        <v>16</v>
      </c>
      <c r="AA79" s="95">
        <f t="shared" ref="AA79:AB79" si="314">T288</f>
        <v>0</v>
      </c>
      <c r="AB79" s="95">
        <f t="shared" si="314"/>
        <v>0</v>
      </c>
      <c r="AC79" s="95">
        <f t="shared" si="278"/>
        <v>16</v>
      </c>
      <c r="AD79" s="42">
        <f t="shared" ref="AD79:AE79" si="315">T494</f>
        <v>0</v>
      </c>
      <c r="AE79" s="95">
        <f t="shared" si="315"/>
        <v>0</v>
      </c>
    </row>
    <row r="80" spans="2:31" x14ac:dyDescent="0.25">
      <c r="B80" s="87">
        <v>30331000000</v>
      </c>
      <c r="C80" s="87">
        <v>20.890930000000001</v>
      </c>
      <c r="D80" s="87">
        <v>29.725594999999998</v>
      </c>
      <c r="E80" s="87"/>
      <c r="F80" s="87"/>
      <c r="G80" s="87"/>
      <c r="H80" s="8"/>
      <c r="I80" s="98">
        <f t="shared" si="266"/>
        <v>30.841000000000001</v>
      </c>
      <c r="J80" s="98">
        <f t="shared" si="267"/>
        <v>30.557953000000001</v>
      </c>
      <c r="K80" s="98">
        <f t="shared" si="268"/>
        <v>21.202131000000001</v>
      </c>
      <c r="L80" s="6">
        <f t="shared" si="269"/>
        <v>31.010999999999999</v>
      </c>
      <c r="M80" s="95">
        <f t="shared" ref="M80:N80" si="316">C289</f>
        <v>0</v>
      </c>
      <c r="N80" s="95">
        <f t="shared" si="316"/>
        <v>0</v>
      </c>
      <c r="O80" s="95">
        <f t="shared" si="271"/>
        <v>31.010999999999999</v>
      </c>
      <c r="P80" s="95">
        <f t="shared" ref="P80:Q80" si="317">C495</f>
        <v>0</v>
      </c>
      <c r="Q80" s="95">
        <f t="shared" si="317"/>
        <v>0</v>
      </c>
      <c r="S80" s="87">
        <v>15520000000</v>
      </c>
      <c r="T80" s="87">
        <v>15.366160000000001</v>
      </c>
      <c r="U80" s="87">
        <v>24.382490000000001</v>
      </c>
      <c r="V80" s="8"/>
      <c r="W80" s="95">
        <f t="shared" si="273"/>
        <v>16.16</v>
      </c>
      <c r="X80" s="95">
        <f t="shared" si="274"/>
        <v>21.795403</v>
      </c>
      <c r="Y80" s="95">
        <f t="shared" si="275"/>
        <v>13.010593999999999</v>
      </c>
      <c r="Z80" s="95">
        <f t="shared" si="276"/>
        <v>16.16</v>
      </c>
      <c r="AA80" s="95">
        <f t="shared" ref="AA80:AB80" si="318">T289</f>
        <v>0</v>
      </c>
      <c r="AB80" s="95">
        <f t="shared" si="318"/>
        <v>0</v>
      </c>
      <c r="AC80" s="95">
        <f t="shared" si="278"/>
        <v>16.16</v>
      </c>
      <c r="AD80" s="42">
        <f t="shared" ref="AD80:AE80" si="319">T495</f>
        <v>0</v>
      </c>
      <c r="AE80" s="95">
        <f t="shared" si="319"/>
        <v>0</v>
      </c>
    </row>
    <row r="81" spans="2:31" x14ac:dyDescent="0.25">
      <c r="B81" s="87">
        <v>30501000000</v>
      </c>
      <c r="C81" s="87">
        <v>20.894673999999998</v>
      </c>
      <c r="D81" s="87">
        <v>29.901699000000001</v>
      </c>
      <c r="E81" s="87"/>
      <c r="F81" s="87"/>
      <c r="G81" s="87"/>
      <c r="H81" s="8"/>
      <c r="I81" s="98">
        <f t="shared" si="266"/>
        <v>31.010999999999999</v>
      </c>
      <c r="J81" s="98">
        <f t="shared" si="267"/>
        <v>30.930864</v>
      </c>
      <c r="K81" s="98">
        <f t="shared" si="268"/>
        <v>21.456194</v>
      </c>
      <c r="L81" s="6">
        <f t="shared" si="269"/>
        <v>31.181000000000001</v>
      </c>
      <c r="M81" s="95">
        <f t="shared" ref="M81:N81" si="320">C290</f>
        <v>0</v>
      </c>
      <c r="N81" s="95">
        <f t="shared" si="320"/>
        <v>0</v>
      </c>
      <c r="O81" s="95">
        <f t="shared" si="271"/>
        <v>31.181000000000001</v>
      </c>
      <c r="P81" s="95">
        <f t="shared" ref="P81:Q81" si="321">C496</f>
        <v>0</v>
      </c>
      <c r="Q81" s="95">
        <f t="shared" si="321"/>
        <v>0</v>
      </c>
      <c r="S81" s="87">
        <v>15680000000</v>
      </c>
      <c r="T81" s="87">
        <v>13.990266</v>
      </c>
      <c r="U81" s="87">
        <v>23.095075999999999</v>
      </c>
      <c r="V81" s="8"/>
      <c r="W81" s="95">
        <f t="shared" si="273"/>
        <v>16.32</v>
      </c>
      <c r="X81" s="95">
        <f t="shared" si="274"/>
        <v>21.983093</v>
      </c>
      <c r="Y81" s="95">
        <f t="shared" si="275"/>
        <v>12.911422</v>
      </c>
      <c r="Z81" s="95">
        <f t="shared" si="276"/>
        <v>16.32</v>
      </c>
      <c r="AA81" s="95">
        <f t="shared" ref="AA81:AB81" si="322">T290</f>
        <v>0</v>
      </c>
      <c r="AB81" s="95">
        <f t="shared" si="322"/>
        <v>0</v>
      </c>
      <c r="AC81" s="95">
        <f t="shared" si="278"/>
        <v>16.32</v>
      </c>
      <c r="AD81" s="42">
        <f t="shared" ref="AD81:AE81" si="323">T496</f>
        <v>0</v>
      </c>
      <c r="AE81" s="95">
        <f t="shared" si="323"/>
        <v>0</v>
      </c>
    </row>
    <row r="82" spans="2:31" x14ac:dyDescent="0.25">
      <c r="B82" s="87">
        <v>30671000000</v>
      </c>
      <c r="C82" s="87">
        <v>21.051634</v>
      </c>
      <c r="D82" s="87">
        <v>30.278233</v>
      </c>
      <c r="E82" s="87"/>
      <c r="F82" s="87"/>
      <c r="G82" s="87"/>
      <c r="H82" s="8"/>
      <c r="I82" s="98">
        <f t="shared" si="266"/>
        <v>31.181000000000001</v>
      </c>
      <c r="J82" s="98">
        <f t="shared" si="267"/>
        <v>30.981987</v>
      </c>
      <c r="K82" s="98">
        <f t="shared" si="268"/>
        <v>21.345929999999999</v>
      </c>
      <c r="L82" s="6">
        <f t="shared" si="269"/>
        <v>31.350999999999999</v>
      </c>
      <c r="M82" s="95">
        <f t="shared" ref="M82:N82" si="324">C291</f>
        <v>0</v>
      </c>
      <c r="N82" s="95">
        <f t="shared" si="324"/>
        <v>0</v>
      </c>
      <c r="O82" s="95">
        <f t="shared" si="271"/>
        <v>31.350999999999999</v>
      </c>
      <c r="P82" s="95">
        <f t="shared" ref="P82:Q82" si="325">C497</f>
        <v>0</v>
      </c>
      <c r="Q82" s="95">
        <f t="shared" si="325"/>
        <v>0</v>
      </c>
      <c r="S82" s="87">
        <v>15840000000</v>
      </c>
      <c r="T82" s="87">
        <v>13.523724</v>
      </c>
      <c r="U82" s="87">
        <v>22.36871</v>
      </c>
      <c r="V82" s="8"/>
      <c r="W82" s="95">
        <f t="shared" si="273"/>
        <v>16.48</v>
      </c>
      <c r="X82" s="95">
        <f t="shared" si="274"/>
        <v>21.460609000000002</v>
      </c>
      <c r="Y82" s="95">
        <f t="shared" si="275"/>
        <v>12.720672</v>
      </c>
      <c r="Z82" s="95">
        <f t="shared" si="276"/>
        <v>16.48</v>
      </c>
      <c r="AA82" s="95">
        <f t="shared" ref="AA82:AB82" si="326">T291</f>
        <v>0</v>
      </c>
      <c r="AB82" s="95">
        <f t="shared" si="326"/>
        <v>0</v>
      </c>
      <c r="AC82" s="95">
        <f t="shared" si="278"/>
        <v>16.48</v>
      </c>
      <c r="AD82" s="42">
        <f t="shared" ref="AD82:AE82" si="327">T497</f>
        <v>0</v>
      </c>
      <c r="AE82" s="95">
        <f t="shared" si="327"/>
        <v>0</v>
      </c>
    </row>
    <row r="83" spans="2:31" x14ac:dyDescent="0.25">
      <c r="B83" s="87">
        <v>30841000000</v>
      </c>
      <c r="C83" s="87">
        <v>21.202131000000001</v>
      </c>
      <c r="D83" s="87">
        <v>30.557953000000001</v>
      </c>
      <c r="E83" s="87"/>
      <c r="F83" s="87"/>
      <c r="G83" s="87"/>
      <c r="H83" s="8"/>
      <c r="I83" s="98">
        <f t="shared" si="266"/>
        <v>31.350999999999999</v>
      </c>
      <c r="J83" s="98">
        <f t="shared" si="267"/>
        <v>31.087295999999998</v>
      </c>
      <c r="K83" s="98">
        <f t="shared" si="268"/>
        <v>21.410616000000001</v>
      </c>
      <c r="L83" s="6">
        <f t="shared" si="269"/>
        <v>31.521000000000001</v>
      </c>
      <c r="M83" s="95">
        <f t="shared" ref="M83:N83" si="328">C292</f>
        <v>0</v>
      </c>
      <c r="N83" s="95">
        <f t="shared" si="328"/>
        <v>0</v>
      </c>
      <c r="O83" s="95">
        <f t="shared" si="271"/>
        <v>31.521000000000001</v>
      </c>
      <c r="P83" s="95">
        <f t="shared" ref="P83:Q83" si="329">C498</f>
        <v>0</v>
      </c>
      <c r="Q83" s="95">
        <f t="shared" si="329"/>
        <v>0</v>
      </c>
      <c r="S83" s="87">
        <v>16000000000</v>
      </c>
      <c r="T83" s="87">
        <v>13.010593999999999</v>
      </c>
      <c r="U83" s="87">
        <v>21.795403</v>
      </c>
      <c r="V83" s="8"/>
      <c r="W83" s="95">
        <f t="shared" si="273"/>
        <v>16.64</v>
      </c>
      <c r="X83" s="95">
        <f t="shared" si="274"/>
        <v>21.306538</v>
      </c>
      <c r="Y83" s="95">
        <f t="shared" si="275"/>
        <v>12.837211</v>
      </c>
      <c r="Z83" s="95">
        <f t="shared" si="276"/>
        <v>16.64</v>
      </c>
      <c r="AA83" s="95">
        <f t="shared" ref="AA83:AB83" si="330">T292</f>
        <v>0</v>
      </c>
      <c r="AB83" s="95">
        <f t="shared" si="330"/>
        <v>0</v>
      </c>
      <c r="AC83" s="95">
        <f t="shared" si="278"/>
        <v>16.64</v>
      </c>
      <c r="AD83" s="42">
        <f t="shared" ref="AD83:AE83" si="331">T498</f>
        <v>0</v>
      </c>
      <c r="AE83" s="95">
        <f t="shared" si="331"/>
        <v>0</v>
      </c>
    </row>
    <row r="84" spans="2:31" x14ac:dyDescent="0.25">
      <c r="B84" s="87">
        <v>31011000000</v>
      </c>
      <c r="C84" s="87">
        <v>21.456194</v>
      </c>
      <c r="D84" s="87">
        <v>30.930864</v>
      </c>
      <c r="E84" s="87"/>
      <c r="F84" s="87"/>
      <c r="G84" s="87"/>
      <c r="H84" s="8"/>
      <c r="I84" s="98">
        <f t="shared" si="266"/>
        <v>31.521000000000001</v>
      </c>
      <c r="J84" s="98">
        <f t="shared" si="267"/>
        <v>31.474654999999998</v>
      </c>
      <c r="K84" s="98">
        <f t="shared" si="268"/>
        <v>21.802613999999998</v>
      </c>
      <c r="L84" s="6">
        <f t="shared" si="269"/>
        <v>31.690999999999999</v>
      </c>
      <c r="M84" s="95">
        <f t="shared" ref="M84:N84" si="332">C293</f>
        <v>0</v>
      </c>
      <c r="N84" s="95">
        <f t="shared" si="332"/>
        <v>0</v>
      </c>
      <c r="O84" s="95">
        <f t="shared" si="271"/>
        <v>31.690999999999999</v>
      </c>
      <c r="P84" s="95">
        <f t="shared" ref="P84:Q84" si="333">C499</f>
        <v>0</v>
      </c>
      <c r="Q84" s="95">
        <f t="shared" si="333"/>
        <v>0</v>
      </c>
      <c r="S84" s="87">
        <v>16160000000</v>
      </c>
      <c r="T84" s="87">
        <v>12.911422</v>
      </c>
      <c r="U84" s="87">
        <v>21.983093</v>
      </c>
      <c r="V84" s="8"/>
      <c r="W84" s="95">
        <f t="shared" si="273"/>
        <v>16.8</v>
      </c>
      <c r="X84" s="95">
        <f t="shared" si="274"/>
        <v>22.612452999999999</v>
      </c>
      <c r="Y84" s="95">
        <f t="shared" si="275"/>
        <v>14.059943000000001</v>
      </c>
      <c r="Z84" s="95">
        <f t="shared" si="276"/>
        <v>16.8</v>
      </c>
      <c r="AA84" s="95">
        <f t="shared" ref="AA84:AB84" si="334">T293</f>
        <v>0</v>
      </c>
      <c r="AB84" s="95">
        <f t="shared" si="334"/>
        <v>0</v>
      </c>
      <c r="AC84" s="95">
        <f t="shared" si="278"/>
        <v>16.8</v>
      </c>
      <c r="AD84" s="42">
        <f t="shared" ref="AD84:AE84" si="335">T499</f>
        <v>0</v>
      </c>
      <c r="AE84" s="95">
        <f t="shared" si="335"/>
        <v>0</v>
      </c>
    </row>
    <row r="85" spans="2:31" x14ac:dyDescent="0.25">
      <c r="B85" s="87">
        <v>31181000000</v>
      </c>
      <c r="C85" s="87">
        <v>21.345929999999999</v>
      </c>
      <c r="D85" s="87">
        <v>30.981987</v>
      </c>
      <c r="E85" s="87"/>
      <c r="F85" s="87"/>
      <c r="G85" s="87"/>
      <c r="H85" s="8"/>
      <c r="I85" s="98">
        <f t="shared" si="266"/>
        <v>31.690999999999999</v>
      </c>
      <c r="J85" s="98">
        <f t="shared" si="267"/>
        <v>31.242654999999999</v>
      </c>
      <c r="K85" s="98">
        <f t="shared" si="268"/>
        <v>21.576080000000001</v>
      </c>
      <c r="L85" s="6">
        <f t="shared" si="269"/>
        <v>31.861000000000001</v>
      </c>
      <c r="M85" s="95">
        <f t="shared" ref="M85:N85" si="336">C294</f>
        <v>0</v>
      </c>
      <c r="N85" s="95">
        <f t="shared" si="336"/>
        <v>0</v>
      </c>
      <c r="O85" s="95">
        <f t="shared" si="271"/>
        <v>31.861000000000001</v>
      </c>
      <c r="P85" s="95">
        <f t="shared" ref="P85:Q85" si="337">C500</f>
        <v>0</v>
      </c>
      <c r="Q85" s="95">
        <f t="shared" si="337"/>
        <v>0</v>
      </c>
      <c r="S85" s="87">
        <v>16320000000</v>
      </c>
      <c r="T85" s="87">
        <v>12.720672</v>
      </c>
      <c r="U85" s="87">
        <v>21.460609000000002</v>
      </c>
      <c r="V85" s="8"/>
      <c r="W85" s="95">
        <f t="shared" si="273"/>
        <v>16.96</v>
      </c>
      <c r="X85" s="95">
        <f t="shared" si="274"/>
        <v>26.382843000000001</v>
      </c>
      <c r="Y85" s="95">
        <f t="shared" si="275"/>
        <v>17.452669</v>
      </c>
      <c r="Z85" s="95">
        <f t="shared" si="276"/>
        <v>16.96</v>
      </c>
      <c r="AA85" s="95">
        <f t="shared" ref="AA85:AB85" si="338">T294</f>
        <v>0</v>
      </c>
      <c r="AB85" s="95">
        <f t="shared" si="338"/>
        <v>0</v>
      </c>
      <c r="AC85" s="95">
        <f t="shared" si="278"/>
        <v>16.96</v>
      </c>
      <c r="AD85" s="42">
        <f t="shared" ref="AD85:AE85" si="339">T500</f>
        <v>0</v>
      </c>
      <c r="AE85" s="95">
        <f t="shared" si="339"/>
        <v>0</v>
      </c>
    </row>
    <row r="86" spans="2:31" x14ac:dyDescent="0.25">
      <c r="B86" s="87">
        <v>31351000000</v>
      </c>
      <c r="C86" s="87">
        <v>21.410616000000001</v>
      </c>
      <c r="D86" s="87">
        <v>31.087295999999998</v>
      </c>
      <c r="E86" s="87"/>
      <c r="F86" s="87"/>
      <c r="G86" s="87"/>
      <c r="H86" s="8"/>
      <c r="I86" s="98">
        <f t="shared" si="266"/>
        <v>31.861000000000001</v>
      </c>
      <c r="J86" s="98">
        <f t="shared" si="267"/>
        <v>31.925485999999999</v>
      </c>
      <c r="K86" s="98">
        <f t="shared" si="268"/>
        <v>22.347227</v>
      </c>
      <c r="L86" s="6">
        <f t="shared" si="269"/>
        <v>32.030999999999999</v>
      </c>
      <c r="M86" s="95">
        <f t="shared" ref="M86:N86" si="340">C295</f>
        <v>0</v>
      </c>
      <c r="N86" s="95">
        <f t="shared" si="340"/>
        <v>0</v>
      </c>
      <c r="O86" s="95">
        <f t="shared" si="271"/>
        <v>32.030999999999999</v>
      </c>
      <c r="P86" s="95">
        <f t="shared" ref="P86:Q86" si="341">C501</f>
        <v>0</v>
      </c>
      <c r="Q86" s="95">
        <f t="shared" si="341"/>
        <v>0</v>
      </c>
      <c r="S86" s="87">
        <v>16480000000</v>
      </c>
      <c r="T86" s="87">
        <v>12.837211</v>
      </c>
      <c r="U86" s="87">
        <v>21.306538</v>
      </c>
      <c r="V86" s="8"/>
      <c r="W86" s="95">
        <f t="shared" si="273"/>
        <v>17.12</v>
      </c>
      <c r="X86" s="95">
        <f t="shared" si="274"/>
        <v>27.261247999999998</v>
      </c>
      <c r="Y86" s="95">
        <f t="shared" si="275"/>
        <v>18.229361999999998</v>
      </c>
      <c r="Z86" s="95">
        <f t="shared" si="276"/>
        <v>17.12</v>
      </c>
      <c r="AA86" s="95">
        <f t="shared" ref="AA86:AB86" si="342">T295</f>
        <v>0</v>
      </c>
      <c r="AB86" s="95">
        <f t="shared" si="342"/>
        <v>0</v>
      </c>
      <c r="AC86" s="95">
        <f t="shared" si="278"/>
        <v>17.12</v>
      </c>
      <c r="AD86" s="42">
        <f t="shared" ref="AD86:AE86" si="343">T501</f>
        <v>0</v>
      </c>
      <c r="AE86" s="95">
        <f t="shared" si="343"/>
        <v>0</v>
      </c>
    </row>
    <row r="87" spans="2:31" x14ac:dyDescent="0.25">
      <c r="B87" s="87">
        <v>31521000000</v>
      </c>
      <c r="C87" s="87">
        <v>21.802613999999998</v>
      </c>
      <c r="D87" s="87">
        <v>31.474654999999998</v>
      </c>
      <c r="E87" s="87"/>
      <c r="F87" s="87"/>
      <c r="G87" s="87"/>
      <c r="H87" s="8"/>
      <c r="I87" s="98">
        <f t="shared" si="266"/>
        <v>32.030999999999999</v>
      </c>
      <c r="J87" s="98">
        <f t="shared" si="267"/>
        <v>31.594587000000001</v>
      </c>
      <c r="K87" s="98">
        <f t="shared" si="268"/>
        <v>22.089535000000001</v>
      </c>
      <c r="L87" s="6">
        <f t="shared" si="269"/>
        <v>32.201000000000001</v>
      </c>
      <c r="M87" s="95">
        <f t="shared" ref="M87:N87" si="344">C296</f>
        <v>0</v>
      </c>
      <c r="N87" s="95">
        <f t="shared" si="344"/>
        <v>0</v>
      </c>
      <c r="O87" s="95">
        <f t="shared" si="271"/>
        <v>32.201000000000001</v>
      </c>
      <c r="P87" s="95">
        <f t="shared" ref="P87:Q87" si="345">C502</f>
        <v>0</v>
      </c>
      <c r="Q87" s="95">
        <f t="shared" si="345"/>
        <v>0</v>
      </c>
      <c r="S87" s="87">
        <v>16640000000</v>
      </c>
      <c r="T87" s="87">
        <v>14.059943000000001</v>
      </c>
      <c r="U87" s="87">
        <v>22.612452999999999</v>
      </c>
      <c r="V87" s="8"/>
      <c r="W87" s="95">
        <f t="shared" si="273"/>
        <v>17.28</v>
      </c>
      <c r="X87" s="95">
        <f t="shared" si="274"/>
        <v>24.314722</v>
      </c>
      <c r="Y87" s="95">
        <f t="shared" si="275"/>
        <v>15.14091</v>
      </c>
      <c r="Z87" s="95">
        <f t="shared" si="276"/>
        <v>17.28</v>
      </c>
      <c r="AA87" s="95">
        <f t="shared" ref="AA87:AB87" si="346">T296</f>
        <v>0</v>
      </c>
      <c r="AB87" s="95">
        <f t="shared" si="346"/>
        <v>0</v>
      </c>
      <c r="AC87" s="95">
        <f t="shared" si="278"/>
        <v>17.28</v>
      </c>
      <c r="AD87" s="42">
        <f t="shared" ref="AD87:AE87" si="347">T502</f>
        <v>0</v>
      </c>
      <c r="AE87" s="95">
        <f t="shared" si="347"/>
        <v>0</v>
      </c>
    </row>
    <row r="88" spans="2:31" x14ac:dyDescent="0.25">
      <c r="B88" s="87">
        <v>31691000000</v>
      </c>
      <c r="C88" s="87">
        <v>21.576080000000001</v>
      </c>
      <c r="D88" s="87">
        <v>31.242654999999999</v>
      </c>
      <c r="E88" s="87"/>
      <c r="F88" s="87"/>
      <c r="G88" s="87"/>
      <c r="H88" s="8"/>
      <c r="I88" s="98">
        <f t="shared" si="266"/>
        <v>32.201000000000001</v>
      </c>
      <c r="J88" s="98">
        <f t="shared" si="267"/>
        <v>31.503273</v>
      </c>
      <c r="K88" s="98">
        <f t="shared" si="268"/>
        <v>22.078644000000001</v>
      </c>
      <c r="L88" s="6">
        <f t="shared" si="269"/>
        <v>32.371000000000002</v>
      </c>
      <c r="M88" s="95">
        <f t="shared" ref="M88:N88" si="348">C297</f>
        <v>0</v>
      </c>
      <c r="N88" s="95">
        <f t="shared" si="348"/>
        <v>0</v>
      </c>
      <c r="O88" s="95">
        <f t="shared" si="271"/>
        <v>32.371000000000002</v>
      </c>
      <c r="P88" s="95">
        <f t="shared" ref="P88:Q88" si="349">C503</f>
        <v>0</v>
      </c>
      <c r="Q88" s="95">
        <f t="shared" si="349"/>
        <v>0</v>
      </c>
      <c r="S88" s="87">
        <v>16800000000</v>
      </c>
      <c r="T88" s="87">
        <v>17.452669</v>
      </c>
      <c r="U88" s="87">
        <v>26.382843000000001</v>
      </c>
      <c r="V88" s="8"/>
      <c r="W88" s="95">
        <f t="shared" si="273"/>
        <v>17.440000000000001</v>
      </c>
      <c r="X88" s="95">
        <f t="shared" si="274"/>
        <v>24.024183000000001</v>
      </c>
      <c r="Y88" s="95">
        <f t="shared" si="275"/>
        <v>15.272029</v>
      </c>
      <c r="Z88" s="95">
        <f t="shared" si="276"/>
        <v>17.440000000000001</v>
      </c>
      <c r="AA88" s="95">
        <f t="shared" ref="AA88:AB88" si="350">T297</f>
        <v>0</v>
      </c>
      <c r="AB88" s="95">
        <f t="shared" si="350"/>
        <v>0</v>
      </c>
      <c r="AC88" s="95">
        <f t="shared" si="278"/>
        <v>17.440000000000001</v>
      </c>
      <c r="AD88" s="42">
        <f t="shared" ref="AD88:AE88" si="351">T503</f>
        <v>0</v>
      </c>
      <c r="AE88" s="95">
        <f t="shared" si="351"/>
        <v>0</v>
      </c>
    </row>
    <row r="89" spans="2:31" x14ac:dyDescent="0.25">
      <c r="B89" s="87">
        <v>31861000000</v>
      </c>
      <c r="C89" s="87">
        <v>22.347227</v>
      </c>
      <c r="D89" s="87">
        <v>31.925485999999999</v>
      </c>
      <c r="E89" s="87"/>
      <c r="F89" s="87"/>
      <c r="G89" s="87"/>
      <c r="H89" s="8"/>
      <c r="I89" s="98">
        <f t="shared" si="266"/>
        <v>32.371000000000002</v>
      </c>
      <c r="J89" s="98">
        <f t="shared" si="267"/>
        <v>31.57077</v>
      </c>
      <c r="K89" s="98">
        <f t="shared" si="268"/>
        <v>22.25873</v>
      </c>
      <c r="L89" s="6">
        <f t="shared" si="269"/>
        <v>32.540999999999997</v>
      </c>
      <c r="M89" s="95">
        <f t="shared" ref="M89:N89" si="352">C298</f>
        <v>0</v>
      </c>
      <c r="N89" s="95">
        <f t="shared" si="352"/>
        <v>0</v>
      </c>
      <c r="O89" s="95">
        <f t="shared" si="271"/>
        <v>32.540999999999997</v>
      </c>
      <c r="P89" s="95">
        <f t="shared" ref="P89:Q89" si="353">C504</f>
        <v>0</v>
      </c>
      <c r="Q89" s="95">
        <f t="shared" si="353"/>
        <v>0</v>
      </c>
      <c r="S89" s="87">
        <v>16960000000</v>
      </c>
      <c r="T89" s="87">
        <v>18.229361999999998</v>
      </c>
      <c r="U89" s="87">
        <v>27.261247999999998</v>
      </c>
      <c r="V89" s="8"/>
      <c r="W89" s="95">
        <f t="shared" si="273"/>
        <v>17.600000000000001</v>
      </c>
      <c r="X89" s="95">
        <f t="shared" si="274"/>
        <v>24.397822999999999</v>
      </c>
      <c r="Y89" s="95">
        <f t="shared" si="275"/>
        <v>15.399944</v>
      </c>
      <c r="Z89" s="95">
        <f t="shared" si="276"/>
        <v>17.600000000000001</v>
      </c>
      <c r="AA89" s="95">
        <f t="shared" ref="AA89:AB89" si="354">T298</f>
        <v>0</v>
      </c>
      <c r="AB89" s="95">
        <f t="shared" si="354"/>
        <v>0</v>
      </c>
      <c r="AC89" s="95">
        <f t="shared" si="278"/>
        <v>17.600000000000001</v>
      </c>
      <c r="AD89" s="42">
        <f t="shared" ref="AD89:AE89" si="355">T504</f>
        <v>0</v>
      </c>
      <c r="AE89" s="95">
        <f t="shared" si="355"/>
        <v>0</v>
      </c>
    </row>
    <row r="90" spans="2:31" x14ac:dyDescent="0.25">
      <c r="B90" s="87">
        <v>32031000000</v>
      </c>
      <c r="C90" s="87">
        <v>22.089535000000001</v>
      </c>
      <c r="D90" s="87">
        <v>31.594587000000001</v>
      </c>
      <c r="E90" s="87"/>
      <c r="F90" s="87"/>
      <c r="G90" s="87"/>
      <c r="H90" s="8"/>
      <c r="I90" s="98">
        <f t="shared" si="266"/>
        <v>32.540999999999997</v>
      </c>
      <c r="J90" s="98">
        <f t="shared" si="267"/>
        <v>31.567335</v>
      </c>
      <c r="K90" s="98">
        <f t="shared" si="268"/>
        <v>22.265972000000001</v>
      </c>
      <c r="L90" s="6">
        <f t="shared" si="269"/>
        <v>32.710999999999999</v>
      </c>
      <c r="M90" s="95">
        <f t="shared" ref="M90:N90" si="356">C299</f>
        <v>0</v>
      </c>
      <c r="N90" s="95">
        <f t="shared" si="356"/>
        <v>0</v>
      </c>
      <c r="O90" s="95">
        <f t="shared" si="271"/>
        <v>32.710999999999999</v>
      </c>
      <c r="P90" s="95">
        <f t="shared" ref="P90:Q90" si="357">C505</f>
        <v>0</v>
      </c>
      <c r="Q90" s="95">
        <f t="shared" si="357"/>
        <v>0</v>
      </c>
      <c r="S90" s="87">
        <v>17120000000</v>
      </c>
      <c r="T90" s="87">
        <v>15.14091</v>
      </c>
      <c r="U90" s="87">
        <v>24.314722</v>
      </c>
      <c r="V90" s="8"/>
      <c r="W90" s="95">
        <f t="shared" si="273"/>
        <v>17.760000000000002</v>
      </c>
      <c r="X90" s="95">
        <f t="shared" si="274"/>
        <v>24.649713999999999</v>
      </c>
      <c r="Y90" s="95">
        <f t="shared" si="275"/>
        <v>15.648960000000001</v>
      </c>
      <c r="Z90" s="95">
        <f t="shared" si="276"/>
        <v>17.760000000000002</v>
      </c>
      <c r="AA90" s="95">
        <f t="shared" ref="AA90:AB90" si="358">T299</f>
        <v>0</v>
      </c>
      <c r="AB90" s="95">
        <f t="shared" si="358"/>
        <v>0</v>
      </c>
      <c r="AC90" s="95">
        <f t="shared" si="278"/>
        <v>17.760000000000002</v>
      </c>
      <c r="AD90" s="42">
        <f t="shared" ref="AD90:AE90" si="359">T505</f>
        <v>0</v>
      </c>
      <c r="AE90" s="95">
        <f t="shared" si="359"/>
        <v>0</v>
      </c>
    </row>
    <row r="91" spans="2:31" x14ac:dyDescent="0.25">
      <c r="B91" s="87">
        <v>32201000000</v>
      </c>
      <c r="C91" s="87">
        <v>22.078644000000001</v>
      </c>
      <c r="D91" s="87">
        <v>31.503273</v>
      </c>
      <c r="E91" s="87"/>
      <c r="F91" s="87"/>
      <c r="G91" s="87"/>
      <c r="H91" s="8"/>
      <c r="I91" s="98">
        <f t="shared" si="266"/>
        <v>32.710999999999999</v>
      </c>
      <c r="J91" s="98">
        <f t="shared" si="267"/>
        <v>31.054022</v>
      </c>
      <c r="K91" s="98">
        <f t="shared" si="268"/>
        <v>21.742415999999999</v>
      </c>
      <c r="L91" s="6">
        <f t="shared" si="269"/>
        <v>32.881</v>
      </c>
      <c r="M91" s="95">
        <f t="shared" ref="M91:N91" si="360">C300</f>
        <v>0</v>
      </c>
      <c r="N91" s="95">
        <f t="shared" si="360"/>
        <v>0</v>
      </c>
      <c r="O91" s="95">
        <f t="shared" si="271"/>
        <v>32.881</v>
      </c>
      <c r="P91" s="95">
        <f t="shared" ref="P91:Q91" si="361">C506</f>
        <v>0</v>
      </c>
      <c r="Q91" s="95">
        <f t="shared" si="361"/>
        <v>0</v>
      </c>
      <c r="S91" s="87">
        <v>17280000000</v>
      </c>
      <c r="T91" s="87">
        <v>15.272029</v>
      </c>
      <c r="U91" s="87">
        <v>24.024183000000001</v>
      </c>
      <c r="V91" s="8"/>
      <c r="W91" s="95">
        <f t="shared" si="273"/>
        <v>17.920000000000002</v>
      </c>
      <c r="X91" s="95">
        <f t="shared" si="274"/>
        <v>24.537758</v>
      </c>
      <c r="Y91" s="95">
        <f t="shared" si="275"/>
        <v>15.470819000000001</v>
      </c>
      <c r="Z91" s="95">
        <f t="shared" si="276"/>
        <v>17.920000000000002</v>
      </c>
      <c r="AA91" s="95">
        <f t="shared" ref="AA91:AB91" si="362">T300</f>
        <v>0</v>
      </c>
      <c r="AB91" s="95">
        <f t="shared" si="362"/>
        <v>0</v>
      </c>
      <c r="AC91" s="95">
        <f t="shared" si="278"/>
        <v>17.920000000000002</v>
      </c>
      <c r="AD91" s="42">
        <f t="shared" ref="AD91:AE91" si="363">T506</f>
        <v>0</v>
      </c>
      <c r="AE91" s="95">
        <f t="shared" si="363"/>
        <v>0</v>
      </c>
    </row>
    <row r="92" spans="2:31" x14ac:dyDescent="0.25">
      <c r="B92" s="87">
        <v>32371000000</v>
      </c>
      <c r="C92" s="87">
        <v>22.25873</v>
      </c>
      <c r="D92" s="87">
        <v>31.57077</v>
      </c>
      <c r="E92" s="87"/>
      <c r="F92" s="87"/>
      <c r="G92" s="87"/>
      <c r="H92" s="8"/>
      <c r="I92" s="98">
        <f t="shared" si="266"/>
        <v>32.881</v>
      </c>
      <c r="J92" s="98">
        <f t="shared" si="267"/>
        <v>31.250748000000002</v>
      </c>
      <c r="K92" s="98">
        <f t="shared" si="268"/>
        <v>21.934473000000001</v>
      </c>
      <c r="L92" s="6">
        <f t="shared" si="269"/>
        <v>33.051000000000002</v>
      </c>
      <c r="M92" s="95">
        <f t="shared" ref="M92:N92" si="364">C301</f>
        <v>0</v>
      </c>
      <c r="N92" s="95">
        <f t="shared" si="364"/>
        <v>0</v>
      </c>
      <c r="O92" s="95">
        <f t="shared" si="271"/>
        <v>33.051000000000002</v>
      </c>
      <c r="P92" s="95">
        <f t="shared" ref="P92:Q92" si="365">C507</f>
        <v>0</v>
      </c>
      <c r="Q92" s="95">
        <f t="shared" si="365"/>
        <v>0</v>
      </c>
      <c r="S92" s="87">
        <v>17440000000</v>
      </c>
      <c r="T92" s="87">
        <v>15.399944</v>
      </c>
      <c r="U92" s="87">
        <v>24.397822999999999</v>
      </c>
      <c r="V92" s="8"/>
      <c r="W92" s="95">
        <f t="shared" si="273"/>
        <v>18.079999999999998</v>
      </c>
      <c r="X92" s="95">
        <f t="shared" si="274"/>
        <v>23.475944999999999</v>
      </c>
      <c r="Y92" s="95">
        <f t="shared" si="275"/>
        <v>14.641315000000001</v>
      </c>
      <c r="Z92" s="95">
        <f t="shared" si="276"/>
        <v>18.079999999999998</v>
      </c>
      <c r="AA92" s="95">
        <f t="shared" ref="AA92:AB92" si="366">T301</f>
        <v>0</v>
      </c>
      <c r="AB92" s="95">
        <f t="shared" si="366"/>
        <v>0</v>
      </c>
      <c r="AC92" s="95">
        <f t="shared" si="278"/>
        <v>18.079999999999998</v>
      </c>
      <c r="AD92" s="42">
        <f t="shared" ref="AD92:AE92" si="367">T507</f>
        <v>0</v>
      </c>
      <c r="AE92" s="95">
        <f t="shared" si="367"/>
        <v>0</v>
      </c>
    </row>
    <row r="93" spans="2:31" x14ac:dyDescent="0.25">
      <c r="B93" s="87">
        <v>32541000000</v>
      </c>
      <c r="C93" s="87">
        <v>22.265972000000001</v>
      </c>
      <c r="D93" s="87">
        <v>31.567335</v>
      </c>
      <c r="E93" s="87"/>
      <c r="F93" s="87"/>
      <c r="G93" s="87"/>
      <c r="H93" s="8"/>
      <c r="I93" s="98">
        <f t="shared" si="266"/>
        <v>33.051000000000002</v>
      </c>
      <c r="J93" s="98">
        <f t="shared" si="267"/>
        <v>30.857334000000002</v>
      </c>
      <c r="K93" s="98">
        <f t="shared" si="268"/>
        <v>21.430914000000001</v>
      </c>
      <c r="L93" s="6">
        <f t="shared" si="269"/>
        <v>33.220999999999997</v>
      </c>
      <c r="M93" s="95">
        <f t="shared" ref="M93:N93" si="368">C302</f>
        <v>0</v>
      </c>
      <c r="N93" s="95">
        <f t="shared" si="368"/>
        <v>0</v>
      </c>
      <c r="O93" s="95">
        <f t="shared" si="271"/>
        <v>33.220999999999997</v>
      </c>
      <c r="P93" s="95">
        <f t="shared" ref="P93:Q93" si="369">C508</f>
        <v>0</v>
      </c>
      <c r="Q93" s="95">
        <f t="shared" si="369"/>
        <v>0</v>
      </c>
      <c r="S93" s="87">
        <v>17600000000</v>
      </c>
      <c r="T93" s="87">
        <v>15.648960000000001</v>
      </c>
      <c r="U93" s="87">
        <v>24.649713999999999</v>
      </c>
      <c r="V93" s="8"/>
      <c r="W93" s="95">
        <f t="shared" si="273"/>
        <v>18.239999999999998</v>
      </c>
      <c r="X93" s="95">
        <f t="shared" si="274"/>
        <v>22.330113999999998</v>
      </c>
      <c r="Y93" s="95">
        <f t="shared" si="275"/>
        <v>13.320707000000001</v>
      </c>
      <c r="Z93" s="95">
        <f t="shared" si="276"/>
        <v>18.239999999999998</v>
      </c>
      <c r="AA93" s="95">
        <f t="shared" ref="AA93:AB93" si="370">T302</f>
        <v>0</v>
      </c>
      <c r="AB93" s="95">
        <f t="shared" si="370"/>
        <v>0</v>
      </c>
      <c r="AC93" s="95">
        <f t="shared" si="278"/>
        <v>18.239999999999998</v>
      </c>
      <c r="AD93" s="42">
        <f t="shared" ref="AD93:AE93" si="371">T508</f>
        <v>0</v>
      </c>
      <c r="AE93" s="95">
        <f t="shared" si="371"/>
        <v>0</v>
      </c>
    </row>
    <row r="94" spans="2:31" x14ac:dyDescent="0.25">
      <c r="B94" s="87">
        <v>32711000000</v>
      </c>
      <c r="C94" s="87">
        <v>21.742415999999999</v>
      </c>
      <c r="D94" s="87">
        <v>31.054022</v>
      </c>
      <c r="E94" s="87"/>
      <c r="F94" s="87"/>
      <c r="G94" s="87"/>
      <c r="H94" s="8"/>
      <c r="I94" s="98">
        <f t="shared" si="266"/>
        <v>33.220999999999997</v>
      </c>
      <c r="J94" s="98">
        <f t="shared" si="267"/>
        <v>30.809526000000002</v>
      </c>
      <c r="K94" s="98">
        <f t="shared" si="268"/>
        <v>21.285727000000001</v>
      </c>
      <c r="L94" s="6">
        <f t="shared" si="269"/>
        <v>33.390999999999998</v>
      </c>
      <c r="M94" s="95">
        <f t="shared" ref="M94:N94" si="372">C303</f>
        <v>0</v>
      </c>
      <c r="N94" s="95">
        <f t="shared" si="372"/>
        <v>0</v>
      </c>
      <c r="O94" s="95">
        <f t="shared" si="271"/>
        <v>33.390999999999998</v>
      </c>
      <c r="P94" s="95">
        <f t="shared" ref="P94:Q94" si="373">C509</f>
        <v>0</v>
      </c>
      <c r="Q94" s="95">
        <f t="shared" si="373"/>
        <v>0</v>
      </c>
      <c r="S94" s="87">
        <v>17760000000</v>
      </c>
      <c r="T94" s="87">
        <v>15.470819000000001</v>
      </c>
      <c r="U94" s="87">
        <v>24.537758</v>
      </c>
      <c r="V94" s="8"/>
      <c r="W94" s="95">
        <f t="shared" si="273"/>
        <v>18.399999999999999</v>
      </c>
      <c r="X94" s="95">
        <f t="shared" si="274"/>
        <v>22.529897999999999</v>
      </c>
      <c r="Y94" s="95">
        <f t="shared" si="275"/>
        <v>13.874062</v>
      </c>
      <c r="Z94" s="95">
        <f t="shared" si="276"/>
        <v>18.399999999999999</v>
      </c>
      <c r="AA94" s="95">
        <f t="shared" ref="AA94:AB94" si="374">T303</f>
        <v>0</v>
      </c>
      <c r="AB94" s="95">
        <f t="shared" si="374"/>
        <v>0</v>
      </c>
      <c r="AC94" s="95">
        <f t="shared" si="278"/>
        <v>18.399999999999999</v>
      </c>
      <c r="AD94" s="42">
        <f t="shared" ref="AD94:AE94" si="375">T509</f>
        <v>0</v>
      </c>
      <c r="AE94" s="95">
        <f t="shared" si="375"/>
        <v>0</v>
      </c>
    </row>
    <row r="95" spans="2:31" x14ac:dyDescent="0.25">
      <c r="B95" s="87">
        <v>32881000000</v>
      </c>
      <c r="C95" s="87">
        <v>21.934473000000001</v>
      </c>
      <c r="D95" s="87">
        <v>31.250748000000002</v>
      </c>
      <c r="E95" s="87"/>
      <c r="F95" s="87"/>
      <c r="G95" s="87"/>
      <c r="H95" s="8"/>
      <c r="I95" s="98">
        <f t="shared" si="266"/>
        <v>33.390999999999998</v>
      </c>
      <c r="J95" s="98">
        <f t="shared" si="267"/>
        <v>30.765495000000001</v>
      </c>
      <c r="K95" s="98">
        <f t="shared" si="268"/>
        <v>21.042221000000001</v>
      </c>
      <c r="L95" s="6">
        <f t="shared" si="269"/>
        <v>33.561</v>
      </c>
      <c r="M95" s="95">
        <f t="shared" ref="M95:N95" si="376">C304</f>
        <v>0</v>
      </c>
      <c r="N95" s="95">
        <f t="shared" si="376"/>
        <v>0</v>
      </c>
      <c r="O95" s="95">
        <f t="shared" si="271"/>
        <v>33.561</v>
      </c>
      <c r="P95" s="95">
        <f t="shared" ref="P95:Q95" si="377">C510</f>
        <v>0</v>
      </c>
      <c r="Q95" s="95">
        <f t="shared" si="377"/>
        <v>0</v>
      </c>
      <c r="S95" s="87">
        <v>17920000000</v>
      </c>
      <c r="T95" s="87">
        <v>14.641315000000001</v>
      </c>
      <c r="U95" s="87">
        <v>23.475944999999999</v>
      </c>
      <c r="V95" s="8"/>
      <c r="W95" s="95">
        <f t="shared" si="273"/>
        <v>18.559999999999999</v>
      </c>
      <c r="X95" s="95">
        <f t="shared" si="274"/>
        <v>21.743841</v>
      </c>
      <c r="Y95" s="95">
        <f t="shared" si="275"/>
        <v>13.162103999999999</v>
      </c>
      <c r="Z95" s="95">
        <f t="shared" si="276"/>
        <v>18.559999999999999</v>
      </c>
      <c r="AA95" s="95">
        <f t="shared" ref="AA95:AB95" si="378">T304</f>
        <v>0</v>
      </c>
      <c r="AB95" s="95">
        <f t="shared" si="378"/>
        <v>0</v>
      </c>
      <c r="AC95" s="95">
        <f t="shared" si="278"/>
        <v>18.559999999999999</v>
      </c>
      <c r="AD95" s="42">
        <f t="shared" ref="AD95:AE95" si="379">T510</f>
        <v>0</v>
      </c>
      <c r="AE95" s="95">
        <f t="shared" si="379"/>
        <v>0</v>
      </c>
    </row>
    <row r="96" spans="2:31" x14ac:dyDescent="0.25">
      <c r="B96" s="87">
        <v>33051000000</v>
      </c>
      <c r="C96" s="87">
        <v>21.430914000000001</v>
      </c>
      <c r="D96" s="87">
        <v>30.857334000000002</v>
      </c>
      <c r="E96" s="87"/>
      <c r="F96" s="87"/>
      <c r="G96" s="87"/>
      <c r="H96" s="8"/>
      <c r="I96" s="98">
        <f t="shared" si="266"/>
        <v>33.561</v>
      </c>
      <c r="J96" s="98">
        <f t="shared" si="267"/>
        <v>30.717241000000001</v>
      </c>
      <c r="K96" s="98">
        <f t="shared" si="268"/>
        <v>20.826176</v>
      </c>
      <c r="L96" s="6">
        <f t="shared" si="269"/>
        <v>33.731000000000002</v>
      </c>
      <c r="M96" s="95">
        <f t="shared" ref="M96:N96" si="380">C305</f>
        <v>0</v>
      </c>
      <c r="N96" s="95">
        <f t="shared" si="380"/>
        <v>0</v>
      </c>
      <c r="O96" s="95">
        <f t="shared" si="271"/>
        <v>33.731000000000002</v>
      </c>
      <c r="P96" s="95">
        <f t="shared" ref="P96:Q96" si="381">C511</f>
        <v>0</v>
      </c>
      <c r="Q96" s="95">
        <f t="shared" si="381"/>
        <v>0</v>
      </c>
      <c r="S96" s="87">
        <v>18080000000</v>
      </c>
      <c r="T96" s="87">
        <v>13.320707000000001</v>
      </c>
      <c r="U96" s="87">
        <v>22.330113999999998</v>
      </c>
      <c r="V96" s="8"/>
      <c r="W96" s="95">
        <f t="shared" si="273"/>
        <v>18.72</v>
      </c>
      <c r="X96" s="95">
        <f t="shared" si="274"/>
        <v>21.391258000000001</v>
      </c>
      <c r="Y96" s="95">
        <f t="shared" si="275"/>
        <v>12.83897</v>
      </c>
      <c r="Z96" s="95">
        <f t="shared" si="276"/>
        <v>18.72</v>
      </c>
      <c r="AA96" s="95">
        <f t="shared" ref="AA96:AB96" si="382">T305</f>
        <v>0</v>
      </c>
      <c r="AB96" s="95">
        <f t="shared" si="382"/>
        <v>0</v>
      </c>
      <c r="AC96" s="95">
        <f t="shared" si="278"/>
        <v>18.72</v>
      </c>
      <c r="AD96" s="42">
        <f t="shared" ref="AD96:AE96" si="383">T511</f>
        <v>0</v>
      </c>
      <c r="AE96" s="95">
        <f t="shared" si="383"/>
        <v>0</v>
      </c>
    </row>
    <row r="97" spans="2:31" x14ac:dyDescent="0.25">
      <c r="B97" s="87">
        <v>33221000000</v>
      </c>
      <c r="C97" s="87">
        <v>21.285727000000001</v>
      </c>
      <c r="D97" s="87">
        <v>30.809526000000002</v>
      </c>
      <c r="E97" s="87"/>
      <c r="F97" s="87"/>
      <c r="G97" s="87"/>
      <c r="H97" s="8"/>
      <c r="I97" s="98">
        <f t="shared" si="266"/>
        <v>33.731000000000002</v>
      </c>
      <c r="J97" s="98">
        <f t="shared" si="267"/>
        <v>31.277287999999999</v>
      </c>
      <c r="K97" s="98">
        <f t="shared" si="268"/>
        <v>21.302160000000001</v>
      </c>
      <c r="L97" s="6">
        <f t="shared" si="269"/>
        <v>33.901000000000003</v>
      </c>
      <c r="M97" s="95">
        <f t="shared" ref="M97:N97" si="384">C306</f>
        <v>0</v>
      </c>
      <c r="N97" s="95">
        <f t="shared" si="384"/>
        <v>0</v>
      </c>
      <c r="O97" s="95">
        <f t="shared" si="271"/>
        <v>33.901000000000003</v>
      </c>
      <c r="P97" s="95">
        <f t="shared" ref="P97:Q97" si="385">C512</f>
        <v>0</v>
      </c>
      <c r="Q97" s="95">
        <f t="shared" si="385"/>
        <v>0</v>
      </c>
      <c r="S97" s="87">
        <v>18240000000</v>
      </c>
      <c r="T97" s="87">
        <v>13.874062</v>
      </c>
      <c r="U97" s="87">
        <v>22.529897999999999</v>
      </c>
      <c r="V97" s="8"/>
      <c r="W97" s="95">
        <f t="shared" si="273"/>
        <v>18.88</v>
      </c>
      <c r="X97" s="95">
        <f t="shared" si="274"/>
        <v>20.991066</v>
      </c>
      <c r="Y97" s="95">
        <f t="shared" si="275"/>
        <v>12.492578999999999</v>
      </c>
      <c r="Z97" s="95">
        <f t="shared" si="276"/>
        <v>18.88</v>
      </c>
      <c r="AA97" s="95">
        <f t="shared" ref="AA97:AB97" si="386">T306</f>
        <v>0</v>
      </c>
      <c r="AB97" s="95">
        <f t="shared" si="386"/>
        <v>0</v>
      </c>
      <c r="AC97" s="95">
        <f t="shared" si="278"/>
        <v>18.88</v>
      </c>
      <c r="AD97" s="42">
        <f t="shared" ref="AD97:AE97" si="387">T512</f>
        <v>0</v>
      </c>
      <c r="AE97" s="95">
        <f t="shared" si="387"/>
        <v>0</v>
      </c>
    </row>
    <row r="98" spans="2:31" x14ac:dyDescent="0.25">
      <c r="B98" s="87">
        <v>33391000000</v>
      </c>
      <c r="C98" s="87">
        <v>21.042221000000001</v>
      </c>
      <c r="D98" s="87">
        <v>30.765495000000001</v>
      </c>
      <c r="E98" s="87"/>
      <c r="F98" s="87"/>
      <c r="G98" s="87"/>
      <c r="H98" s="8"/>
      <c r="I98" s="98">
        <f t="shared" si="266"/>
        <v>33.901000000000003</v>
      </c>
      <c r="J98" s="98">
        <f t="shared" si="267"/>
        <v>31.733066999999998</v>
      </c>
      <c r="K98" s="98">
        <f t="shared" si="268"/>
        <v>21.618490000000001</v>
      </c>
      <c r="L98" s="6">
        <f t="shared" si="269"/>
        <v>34.070999999999998</v>
      </c>
      <c r="M98" s="95">
        <f t="shared" ref="M98:N98" si="388">C307</f>
        <v>0</v>
      </c>
      <c r="N98" s="95">
        <f t="shared" si="388"/>
        <v>0</v>
      </c>
      <c r="O98" s="95">
        <f t="shared" si="271"/>
        <v>34.070999999999998</v>
      </c>
      <c r="P98" s="95">
        <f t="shared" ref="P98:Q98" si="389">C513</f>
        <v>0</v>
      </c>
      <c r="Q98" s="95">
        <f t="shared" si="389"/>
        <v>0</v>
      </c>
      <c r="S98" s="87">
        <v>18400000000</v>
      </c>
      <c r="T98" s="87">
        <v>13.162103999999999</v>
      </c>
      <c r="U98" s="87">
        <v>21.743841</v>
      </c>
      <c r="V98" s="8"/>
      <c r="W98" s="95">
        <f t="shared" si="273"/>
        <v>19.04</v>
      </c>
      <c r="X98" s="95">
        <f t="shared" si="274"/>
        <v>21.417757000000002</v>
      </c>
      <c r="Y98" s="95">
        <f t="shared" si="275"/>
        <v>12.959057</v>
      </c>
      <c r="Z98" s="95">
        <f t="shared" si="276"/>
        <v>19.04</v>
      </c>
      <c r="AA98" s="95">
        <f t="shared" ref="AA98:AB98" si="390">T307</f>
        <v>0</v>
      </c>
      <c r="AB98" s="95">
        <f t="shared" si="390"/>
        <v>0</v>
      </c>
      <c r="AC98" s="95">
        <f t="shared" si="278"/>
        <v>19.04</v>
      </c>
      <c r="AD98" s="42">
        <f t="shared" ref="AD98:AE98" si="391">T513</f>
        <v>0</v>
      </c>
      <c r="AE98" s="95">
        <f t="shared" si="391"/>
        <v>0</v>
      </c>
    </row>
    <row r="99" spans="2:31" x14ac:dyDescent="0.25">
      <c r="B99" s="87">
        <v>33561000000</v>
      </c>
      <c r="C99" s="87">
        <v>20.826176</v>
      </c>
      <c r="D99" s="87">
        <v>30.717241000000001</v>
      </c>
      <c r="E99" s="87"/>
      <c r="F99" s="87"/>
      <c r="G99" s="87"/>
      <c r="H99" s="8"/>
      <c r="I99" s="98">
        <f t="shared" si="266"/>
        <v>34.070999999999998</v>
      </c>
      <c r="J99" s="98">
        <f t="shared" si="267"/>
        <v>31.532207</v>
      </c>
      <c r="K99" s="98">
        <f t="shared" si="268"/>
        <v>21.387098000000002</v>
      </c>
      <c r="L99" s="6">
        <f t="shared" si="269"/>
        <v>34.241</v>
      </c>
      <c r="M99" s="95">
        <f t="shared" ref="M99:N99" si="392">C308</f>
        <v>0</v>
      </c>
      <c r="N99" s="95">
        <f t="shared" si="392"/>
        <v>0</v>
      </c>
      <c r="O99" s="95">
        <f t="shared" si="271"/>
        <v>34.241</v>
      </c>
      <c r="P99" s="95">
        <f t="shared" ref="P99:Q99" si="393">C514</f>
        <v>0</v>
      </c>
      <c r="Q99" s="95">
        <f t="shared" si="393"/>
        <v>0</v>
      </c>
      <c r="S99" s="87">
        <v>18560000000</v>
      </c>
      <c r="T99" s="87">
        <v>12.83897</v>
      </c>
      <c r="U99" s="87">
        <v>21.391258000000001</v>
      </c>
      <c r="V99" s="8"/>
      <c r="W99" s="95">
        <f t="shared" si="273"/>
        <v>19.2</v>
      </c>
      <c r="X99" s="95">
        <f t="shared" si="274"/>
        <v>22.323049999999999</v>
      </c>
      <c r="Y99" s="95">
        <f t="shared" si="275"/>
        <v>14.077214</v>
      </c>
      <c r="Z99" s="95">
        <f t="shared" si="276"/>
        <v>19.2</v>
      </c>
      <c r="AA99" s="95">
        <f t="shared" ref="AA99:AB99" si="394">T308</f>
        <v>0</v>
      </c>
      <c r="AB99" s="95">
        <f t="shared" si="394"/>
        <v>0</v>
      </c>
      <c r="AC99" s="95">
        <f t="shared" si="278"/>
        <v>19.2</v>
      </c>
      <c r="AD99" s="42">
        <f t="shared" ref="AD99:AE99" si="395">T514</f>
        <v>0</v>
      </c>
      <c r="AE99" s="95">
        <f t="shared" si="395"/>
        <v>0</v>
      </c>
    </row>
    <row r="100" spans="2:31" x14ac:dyDescent="0.25">
      <c r="B100" s="87">
        <v>33731000000</v>
      </c>
      <c r="C100" s="87">
        <v>21.302160000000001</v>
      </c>
      <c r="D100" s="87">
        <v>31.277287999999999</v>
      </c>
      <c r="E100" s="87"/>
      <c r="F100" s="87"/>
      <c r="G100" s="87"/>
      <c r="H100" s="8"/>
      <c r="I100" s="98">
        <f t="shared" si="266"/>
        <v>34.241</v>
      </c>
      <c r="J100" s="98">
        <f t="shared" si="267"/>
        <v>31.330904</v>
      </c>
      <c r="K100" s="98">
        <f t="shared" si="268"/>
        <v>21.284192999999998</v>
      </c>
      <c r="L100" s="6">
        <f t="shared" si="269"/>
        <v>34.411000000000001</v>
      </c>
      <c r="M100" s="95">
        <f t="shared" ref="M100:N100" si="396">C309</f>
        <v>0</v>
      </c>
      <c r="N100" s="95">
        <f t="shared" si="396"/>
        <v>0</v>
      </c>
      <c r="O100" s="95">
        <f t="shared" si="271"/>
        <v>34.411000000000001</v>
      </c>
      <c r="P100" s="95">
        <f t="shared" ref="P100:Q100" si="397">C515</f>
        <v>0</v>
      </c>
      <c r="Q100" s="95">
        <f t="shared" si="397"/>
        <v>0</v>
      </c>
      <c r="S100" s="87">
        <v>18720000000</v>
      </c>
      <c r="T100" s="87">
        <v>12.492578999999999</v>
      </c>
      <c r="U100" s="87">
        <v>20.991066</v>
      </c>
      <c r="V100" s="8"/>
      <c r="W100" s="95">
        <f t="shared" si="273"/>
        <v>19.36</v>
      </c>
      <c r="X100" s="95">
        <f t="shared" si="274"/>
        <v>22.460263999999999</v>
      </c>
      <c r="Y100" s="95">
        <f t="shared" si="275"/>
        <v>14.330095</v>
      </c>
      <c r="Z100" s="95">
        <f t="shared" si="276"/>
        <v>19.36</v>
      </c>
      <c r="AA100" s="95">
        <f t="shared" ref="AA100:AB100" si="398">T309</f>
        <v>0</v>
      </c>
      <c r="AB100" s="95">
        <f t="shared" si="398"/>
        <v>0</v>
      </c>
      <c r="AC100" s="95">
        <f t="shared" si="278"/>
        <v>19.36</v>
      </c>
      <c r="AD100" s="42">
        <f t="shared" ref="AD100:AE100" si="399">T515</f>
        <v>0</v>
      </c>
      <c r="AE100" s="95">
        <f t="shared" si="399"/>
        <v>0</v>
      </c>
    </row>
    <row r="101" spans="2:31" x14ac:dyDescent="0.25">
      <c r="B101" s="87">
        <v>33901000000</v>
      </c>
      <c r="C101" s="87">
        <v>21.618490000000001</v>
      </c>
      <c r="D101" s="87">
        <v>31.733066999999998</v>
      </c>
      <c r="E101" s="87"/>
      <c r="F101" s="87"/>
      <c r="G101" s="87"/>
      <c r="H101" s="8"/>
      <c r="I101" s="98">
        <f t="shared" si="266"/>
        <v>34.411000000000001</v>
      </c>
      <c r="J101" s="98">
        <f t="shared" si="267"/>
        <v>31.108609999999999</v>
      </c>
      <c r="K101" s="98">
        <f t="shared" si="268"/>
        <v>21.054575</v>
      </c>
      <c r="L101" s="6">
        <f t="shared" si="269"/>
        <v>34.581000000000003</v>
      </c>
      <c r="M101" s="95">
        <f t="shared" ref="M101:N101" si="400">C310</f>
        <v>0</v>
      </c>
      <c r="N101" s="95">
        <f t="shared" si="400"/>
        <v>0</v>
      </c>
      <c r="O101" s="95">
        <f t="shared" si="271"/>
        <v>34.581000000000003</v>
      </c>
      <c r="P101" s="95">
        <f t="shared" ref="P101:Q101" si="401">C516</f>
        <v>0</v>
      </c>
      <c r="Q101" s="95">
        <f t="shared" si="401"/>
        <v>0</v>
      </c>
      <c r="S101" s="87">
        <v>18880000000</v>
      </c>
      <c r="T101" s="87">
        <v>12.959057</v>
      </c>
      <c r="U101" s="87">
        <v>21.417757000000002</v>
      </c>
      <c r="V101" s="8"/>
      <c r="W101" s="95">
        <f t="shared" si="273"/>
        <v>19.52</v>
      </c>
      <c r="X101" s="95">
        <f t="shared" si="274"/>
        <v>23.405474000000002</v>
      </c>
      <c r="Y101" s="95">
        <f t="shared" si="275"/>
        <v>14.977653999999999</v>
      </c>
      <c r="Z101" s="95">
        <f t="shared" si="276"/>
        <v>19.52</v>
      </c>
      <c r="AA101" s="95">
        <f t="shared" ref="AA101:AB101" si="402">T310</f>
        <v>0</v>
      </c>
      <c r="AB101" s="95">
        <f t="shared" si="402"/>
        <v>0</v>
      </c>
      <c r="AC101" s="95">
        <f t="shared" si="278"/>
        <v>19.52</v>
      </c>
      <c r="AD101" s="42">
        <f t="shared" ref="AD101:AE101" si="403">T516</f>
        <v>0</v>
      </c>
      <c r="AE101" s="95">
        <f t="shared" si="403"/>
        <v>0</v>
      </c>
    </row>
    <row r="102" spans="2:31" x14ac:dyDescent="0.25">
      <c r="B102" s="87">
        <v>34071000000</v>
      </c>
      <c r="C102" s="87">
        <v>21.387098000000002</v>
      </c>
      <c r="D102" s="87">
        <v>31.532207</v>
      </c>
      <c r="E102" s="87"/>
      <c r="F102" s="87"/>
      <c r="G102" s="87"/>
      <c r="H102" s="8"/>
      <c r="I102" s="98">
        <f t="shared" si="266"/>
        <v>34.581000000000003</v>
      </c>
      <c r="J102" s="98">
        <f t="shared" si="267"/>
        <v>31.104939999999999</v>
      </c>
      <c r="K102" s="98">
        <f t="shared" si="268"/>
        <v>21.286712999999999</v>
      </c>
      <c r="L102" s="6">
        <f t="shared" si="269"/>
        <v>34.750999999999998</v>
      </c>
      <c r="M102" s="95">
        <f t="shared" ref="M102:N102" si="404">C311</f>
        <v>0</v>
      </c>
      <c r="N102" s="95">
        <f t="shared" si="404"/>
        <v>0</v>
      </c>
      <c r="O102" s="95">
        <f t="shared" si="271"/>
        <v>34.750999999999998</v>
      </c>
      <c r="P102" s="95">
        <f t="shared" ref="P102:Q102" si="405">C517</f>
        <v>0</v>
      </c>
      <c r="Q102" s="95">
        <f t="shared" si="405"/>
        <v>0</v>
      </c>
      <c r="S102" s="87">
        <v>19040000000</v>
      </c>
      <c r="T102" s="87">
        <v>14.077214</v>
      </c>
      <c r="U102" s="87">
        <v>22.323049999999999</v>
      </c>
      <c r="V102" s="8"/>
      <c r="W102" s="95">
        <f t="shared" si="273"/>
        <v>19.68</v>
      </c>
      <c r="X102" s="95">
        <f t="shared" si="274"/>
        <v>23.083601000000002</v>
      </c>
      <c r="Y102" s="95">
        <f t="shared" si="275"/>
        <v>14.628288</v>
      </c>
      <c r="Z102" s="95">
        <f t="shared" si="276"/>
        <v>19.68</v>
      </c>
      <c r="AA102" s="95">
        <f t="shared" ref="AA102:AB102" si="406">T311</f>
        <v>0</v>
      </c>
      <c r="AB102" s="95">
        <f t="shared" si="406"/>
        <v>0</v>
      </c>
      <c r="AC102" s="95">
        <f t="shared" si="278"/>
        <v>19.68</v>
      </c>
      <c r="AD102" s="42">
        <f t="shared" ref="AD102:AE102" si="407">T517</f>
        <v>0</v>
      </c>
      <c r="AE102" s="95">
        <f t="shared" si="407"/>
        <v>0</v>
      </c>
    </row>
    <row r="103" spans="2:31" x14ac:dyDescent="0.25">
      <c r="B103" s="87">
        <v>34241000000</v>
      </c>
      <c r="C103" s="87">
        <v>21.284192999999998</v>
      </c>
      <c r="D103" s="87">
        <v>31.330904</v>
      </c>
      <c r="E103" s="87"/>
      <c r="F103" s="87"/>
      <c r="G103" s="87"/>
      <c r="H103" s="8"/>
      <c r="I103" s="98">
        <f t="shared" si="266"/>
        <v>34.750999999999998</v>
      </c>
      <c r="J103" s="98">
        <f t="shared" si="267"/>
        <v>30.796347000000001</v>
      </c>
      <c r="K103" s="98">
        <f t="shared" si="268"/>
        <v>21.083397000000001</v>
      </c>
      <c r="L103" s="6">
        <f t="shared" si="269"/>
        <v>34.920999999999999</v>
      </c>
      <c r="M103" s="95">
        <f t="shared" ref="M103:N103" si="408">C312</f>
        <v>0</v>
      </c>
      <c r="N103" s="95">
        <f t="shared" si="408"/>
        <v>0</v>
      </c>
      <c r="O103" s="95">
        <f t="shared" si="271"/>
        <v>34.920999999999999</v>
      </c>
      <c r="P103" s="95">
        <f t="shared" ref="P103:Q103" si="409">C518</f>
        <v>0</v>
      </c>
      <c r="Q103" s="95">
        <f t="shared" si="409"/>
        <v>0</v>
      </c>
      <c r="S103" s="87">
        <v>19200000000</v>
      </c>
      <c r="T103" s="87">
        <v>14.330095</v>
      </c>
      <c r="U103" s="87">
        <v>22.460263999999999</v>
      </c>
      <c r="V103" s="8"/>
      <c r="W103" s="95">
        <f t="shared" si="273"/>
        <v>19.84</v>
      </c>
      <c r="X103" s="95">
        <f t="shared" si="274"/>
        <v>22.984573000000001</v>
      </c>
      <c r="Y103" s="95">
        <f t="shared" si="275"/>
        <v>14.670515999999999</v>
      </c>
      <c r="Z103" s="95">
        <f t="shared" si="276"/>
        <v>19.84</v>
      </c>
      <c r="AA103" s="95">
        <f t="shared" ref="AA103:AB103" si="410">T312</f>
        <v>0</v>
      </c>
      <c r="AB103" s="95">
        <f t="shared" si="410"/>
        <v>0</v>
      </c>
      <c r="AC103" s="95">
        <f t="shared" si="278"/>
        <v>19.84</v>
      </c>
      <c r="AD103" s="42">
        <f t="shared" ref="AD103:AE103" si="411">T518</f>
        <v>0</v>
      </c>
      <c r="AE103" s="95">
        <f t="shared" si="411"/>
        <v>0</v>
      </c>
    </row>
    <row r="104" spans="2:31" x14ac:dyDescent="0.25">
      <c r="B104" s="87">
        <v>34411000000</v>
      </c>
      <c r="C104" s="87">
        <v>21.054575</v>
      </c>
      <c r="D104" s="87">
        <v>31.108609999999999</v>
      </c>
      <c r="E104" s="87"/>
      <c r="F104" s="87"/>
      <c r="G104" s="87"/>
      <c r="I104" s="98">
        <f t="shared" si="266"/>
        <v>34.920999999999999</v>
      </c>
      <c r="J104" s="98">
        <f t="shared" si="267"/>
        <v>29.962841000000001</v>
      </c>
      <c r="K104" s="98">
        <f t="shared" si="268"/>
        <v>20.321349999999999</v>
      </c>
      <c r="L104" s="95">
        <f t="shared" ref="L104:L167" si="412">B108/1000000000</f>
        <v>35.091000000000001</v>
      </c>
      <c r="M104" s="95">
        <f t="shared" ref="M104:N104" si="413">C313</f>
        <v>0</v>
      </c>
      <c r="N104" s="95">
        <f t="shared" si="413"/>
        <v>0</v>
      </c>
      <c r="O104" s="95">
        <f t="shared" si="271"/>
        <v>35.091000000000001</v>
      </c>
      <c r="P104" s="95">
        <f t="shared" ref="P104:Q104" si="414">C519</f>
        <v>0</v>
      </c>
      <c r="Q104" s="95">
        <f t="shared" si="414"/>
        <v>0</v>
      </c>
      <c r="S104" s="87">
        <v>19360000000</v>
      </c>
      <c r="T104" s="87">
        <v>14.977653999999999</v>
      </c>
      <c r="U104" s="87">
        <v>23.405474000000002</v>
      </c>
      <c r="W104" s="95">
        <f t="shared" si="273"/>
        <v>20</v>
      </c>
      <c r="X104" s="95">
        <f t="shared" si="274"/>
        <v>22.453613000000001</v>
      </c>
      <c r="Y104" s="95">
        <f t="shared" si="275"/>
        <v>14.348148</v>
      </c>
      <c r="Z104" s="95">
        <f t="shared" si="276"/>
        <v>20</v>
      </c>
      <c r="AA104" s="95">
        <f t="shared" ref="AA104:AB104" si="415">T313</f>
        <v>0</v>
      </c>
      <c r="AB104" s="95">
        <f t="shared" si="415"/>
        <v>0</v>
      </c>
      <c r="AC104" s="95">
        <f t="shared" si="278"/>
        <v>20</v>
      </c>
      <c r="AD104" s="42">
        <f t="shared" ref="AD104:AE104" si="416">T519</f>
        <v>0</v>
      </c>
      <c r="AE104" s="95">
        <f t="shared" si="416"/>
        <v>0</v>
      </c>
    </row>
    <row r="105" spans="2:31" x14ac:dyDescent="0.25">
      <c r="B105" s="87">
        <v>34581000000</v>
      </c>
      <c r="C105" s="87">
        <v>21.286712999999999</v>
      </c>
      <c r="D105" s="87">
        <v>31.104939999999999</v>
      </c>
      <c r="E105" s="87"/>
      <c r="F105" s="87"/>
      <c r="G105" s="87"/>
      <c r="I105" s="98">
        <f t="shared" si="266"/>
        <v>35.091000000000001</v>
      </c>
      <c r="J105" s="98">
        <f t="shared" si="267"/>
        <v>29.248234</v>
      </c>
      <c r="K105" s="98">
        <f t="shared" si="268"/>
        <v>19.77309</v>
      </c>
      <c r="L105" s="95">
        <f t="shared" si="412"/>
        <v>35.261000000000003</v>
      </c>
      <c r="M105" s="95">
        <f t="shared" ref="M105:N105" si="417">C314</f>
        <v>0</v>
      </c>
      <c r="N105" s="95">
        <f t="shared" si="417"/>
        <v>0</v>
      </c>
      <c r="O105" s="95">
        <f t="shared" si="271"/>
        <v>35.261000000000003</v>
      </c>
      <c r="P105" s="95">
        <f t="shared" ref="P105:Q105" si="418">C520</f>
        <v>0</v>
      </c>
      <c r="Q105" s="95">
        <f t="shared" si="418"/>
        <v>0</v>
      </c>
      <c r="S105" s="87">
        <v>19520000000</v>
      </c>
      <c r="T105" s="87">
        <v>14.628288</v>
      </c>
      <c r="U105" s="87">
        <v>23.083601000000002</v>
      </c>
      <c r="W105" s="95">
        <f t="shared" si="273"/>
        <v>20.16</v>
      </c>
      <c r="X105" s="95">
        <f t="shared" si="274"/>
        <v>22.455542000000001</v>
      </c>
      <c r="Y105" s="95">
        <f t="shared" si="275"/>
        <v>14.178459</v>
      </c>
      <c r="Z105" s="95">
        <f t="shared" si="276"/>
        <v>20.16</v>
      </c>
      <c r="AA105" s="95">
        <f t="shared" ref="AA105:AB105" si="419">T314</f>
        <v>0</v>
      </c>
      <c r="AB105" s="95">
        <f t="shared" si="419"/>
        <v>0</v>
      </c>
      <c r="AC105" s="95">
        <f t="shared" si="278"/>
        <v>20.16</v>
      </c>
      <c r="AD105" s="42">
        <f t="shared" ref="AD105:AE105" si="420">T520</f>
        <v>0</v>
      </c>
      <c r="AE105" s="95">
        <f t="shared" si="420"/>
        <v>0</v>
      </c>
    </row>
    <row r="106" spans="2:31" x14ac:dyDescent="0.25">
      <c r="B106" s="87">
        <v>34751000000</v>
      </c>
      <c r="C106" s="87">
        <v>21.083397000000001</v>
      </c>
      <c r="D106" s="87">
        <v>30.796347000000001</v>
      </c>
      <c r="E106" s="87"/>
      <c r="F106" s="87"/>
      <c r="G106" s="87"/>
      <c r="I106" s="98">
        <f t="shared" si="266"/>
        <v>35.261000000000003</v>
      </c>
      <c r="J106" s="98">
        <f t="shared" si="267"/>
        <v>29.044585999999999</v>
      </c>
      <c r="K106" s="98">
        <f t="shared" si="268"/>
        <v>19.587557</v>
      </c>
      <c r="L106" s="95">
        <f t="shared" si="412"/>
        <v>35.430999999999997</v>
      </c>
      <c r="M106" s="95">
        <f t="shared" ref="M106:N106" si="421">C315</f>
        <v>0</v>
      </c>
      <c r="N106" s="95">
        <f t="shared" si="421"/>
        <v>0</v>
      </c>
      <c r="O106" s="95">
        <f t="shared" si="271"/>
        <v>35.430999999999997</v>
      </c>
      <c r="P106" s="95">
        <f t="shared" ref="P106:Q106" si="422">C521</f>
        <v>0</v>
      </c>
      <c r="Q106" s="95">
        <f t="shared" si="422"/>
        <v>0</v>
      </c>
      <c r="S106" s="87">
        <v>19680000000</v>
      </c>
      <c r="T106" s="87">
        <v>14.670515999999999</v>
      </c>
      <c r="U106" s="87">
        <v>22.984573000000001</v>
      </c>
      <c r="W106" s="95">
        <f t="shared" si="273"/>
        <v>20.32</v>
      </c>
      <c r="X106" s="95">
        <f t="shared" si="274"/>
        <v>22.031127999999999</v>
      </c>
      <c r="Y106" s="95">
        <f t="shared" si="275"/>
        <v>14.211370000000001</v>
      </c>
      <c r="Z106" s="95">
        <f t="shared" si="276"/>
        <v>20.32</v>
      </c>
      <c r="AA106" s="95">
        <f t="shared" ref="AA106:AB106" si="423">T315</f>
        <v>0</v>
      </c>
      <c r="AB106" s="95">
        <f t="shared" si="423"/>
        <v>0</v>
      </c>
      <c r="AC106" s="95">
        <f t="shared" si="278"/>
        <v>20.32</v>
      </c>
      <c r="AD106" s="42">
        <f t="shared" ref="AD106:AE106" si="424">T521</f>
        <v>0</v>
      </c>
      <c r="AE106" s="95">
        <f t="shared" si="424"/>
        <v>0</v>
      </c>
    </row>
    <row r="107" spans="2:31" x14ac:dyDescent="0.25">
      <c r="B107" s="87">
        <v>34921000000</v>
      </c>
      <c r="C107" s="87">
        <v>20.321349999999999</v>
      </c>
      <c r="D107" s="87">
        <v>29.962841000000001</v>
      </c>
      <c r="E107" s="87"/>
      <c r="F107" s="87"/>
      <c r="G107" s="87"/>
      <c r="I107" s="98">
        <f t="shared" si="266"/>
        <v>35.430999999999997</v>
      </c>
      <c r="J107" s="98">
        <f t="shared" si="267"/>
        <v>28.821178</v>
      </c>
      <c r="K107" s="98">
        <f t="shared" si="268"/>
        <v>19.416218000000001</v>
      </c>
      <c r="L107" s="95">
        <f t="shared" si="412"/>
        <v>35.600999999999999</v>
      </c>
      <c r="M107" s="95">
        <f t="shared" ref="M107:N107" si="425">C316</f>
        <v>0</v>
      </c>
      <c r="N107" s="95">
        <f t="shared" si="425"/>
        <v>0</v>
      </c>
      <c r="O107" s="95">
        <f t="shared" si="271"/>
        <v>35.600999999999999</v>
      </c>
      <c r="P107" s="95">
        <f t="shared" ref="P107:Q107" si="426">C522</f>
        <v>0</v>
      </c>
      <c r="Q107" s="95">
        <f t="shared" si="426"/>
        <v>0</v>
      </c>
      <c r="S107" s="87">
        <v>19840000000</v>
      </c>
      <c r="T107" s="87">
        <v>14.348148</v>
      </c>
      <c r="U107" s="87">
        <v>22.453613000000001</v>
      </c>
      <c r="W107" s="95">
        <f t="shared" si="273"/>
        <v>20.48</v>
      </c>
      <c r="X107" s="95">
        <f t="shared" si="274"/>
        <v>22.486440999999999</v>
      </c>
      <c r="Y107" s="95">
        <f t="shared" si="275"/>
        <v>14.657494</v>
      </c>
      <c r="Z107" s="95">
        <f t="shared" si="276"/>
        <v>20.48</v>
      </c>
      <c r="AA107" s="95">
        <f t="shared" ref="AA107:AB107" si="427">T316</f>
        <v>0</v>
      </c>
      <c r="AB107" s="95">
        <f t="shared" si="427"/>
        <v>0</v>
      </c>
      <c r="AC107" s="95">
        <f t="shared" si="278"/>
        <v>20.48</v>
      </c>
      <c r="AD107" s="42">
        <f t="shared" ref="AD107:AE107" si="428">T522</f>
        <v>0</v>
      </c>
      <c r="AE107" s="95">
        <f t="shared" si="428"/>
        <v>0</v>
      </c>
    </row>
    <row r="108" spans="2:31" x14ac:dyDescent="0.25">
      <c r="B108" s="87">
        <v>35091000000</v>
      </c>
      <c r="C108" s="87">
        <v>19.77309</v>
      </c>
      <c r="D108" s="87">
        <v>29.248234</v>
      </c>
      <c r="E108" s="87"/>
      <c r="F108" s="87"/>
      <c r="G108" s="87"/>
      <c r="I108" s="98">
        <f t="shared" si="266"/>
        <v>35.600999999999999</v>
      </c>
      <c r="J108" s="98">
        <f t="shared" si="267"/>
        <v>28.819357</v>
      </c>
      <c r="K108" s="98">
        <f t="shared" si="268"/>
        <v>19.419397</v>
      </c>
      <c r="L108" s="95">
        <f t="shared" si="412"/>
        <v>35.771000000000001</v>
      </c>
      <c r="M108" s="95">
        <f t="shared" ref="M108:N108" si="429">C317</f>
        <v>0</v>
      </c>
      <c r="N108" s="95">
        <f t="shared" si="429"/>
        <v>0</v>
      </c>
      <c r="O108" s="95">
        <f t="shared" si="271"/>
        <v>35.771000000000001</v>
      </c>
      <c r="P108" s="95">
        <f t="shared" ref="P108:Q108" si="430">C523</f>
        <v>0</v>
      </c>
      <c r="Q108" s="95">
        <f t="shared" si="430"/>
        <v>0</v>
      </c>
      <c r="S108" s="87">
        <v>20000000000</v>
      </c>
      <c r="T108" s="87">
        <v>14.178459</v>
      </c>
      <c r="U108" s="87">
        <v>22.455542000000001</v>
      </c>
      <c r="W108" s="95">
        <f t="shared" si="273"/>
        <v>20.64</v>
      </c>
      <c r="X108" s="95">
        <f t="shared" si="274"/>
        <v>23.113994999999999</v>
      </c>
      <c r="Y108" s="95">
        <f t="shared" si="275"/>
        <v>15.320040000000001</v>
      </c>
      <c r="Z108" s="95">
        <f t="shared" si="276"/>
        <v>20.64</v>
      </c>
      <c r="AA108" s="95">
        <f t="shared" ref="AA108:AB108" si="431">T317</f>
        <v>0</v>
      </c>
      <c r="AB108" s="95">
        <f t="shared" si="431"/>
        <v>0</v>
      </c>
      <c r="AC108" s="95">
        <f t="shared" si="278"/>
        <v>20.64</v>
      </c>
      <c r="AD108" s="42">
        <f t="shared" ref="AD108:AE108" si="432">T523</f>
        <v>0</v>
      </c>
      <c r="AE108" s="95">
        <f t="shared" si="432"/>
        <v>0</v>
      </c>
    </row>
    <row r="109" spans="2:31" x14ac:dyDescent="0.25">
      <c r="B109" s="87">
        <v>35261000000</v>
      </c>
      <c r="C109" s="87">
        <v>19.587557</v>
      </c>
      <c r="D109" s="87">
        <v>29.044585999999999</v>
      </c>
      <c r="E109" s="87"/>
      <c r="F109" s="87"/>
      <c r="G109" s="87"/>
      <c r="I109" s="98">
        <f t="shared" si="266"/>
        <v>35.771000000000001</v>
      </c>
      <c r="J109" s="98">
        <f t="shared" si="267"/>
        <v>28.728332999999999</v>
      </c>
      <c r="K109" s="98">
        <f t="shared" si="268"/>
        <v>19.246991999999999</v>
      </c>
      <c r="L109" s="95">
        <f t="shared" si="412"/>
        <v>35.941000000000003</v>
      </c>
      <c r="M109" s="95">
        <f t="shared" ref="M109:N109" si="433">C318</f>
        <v>0</v>
      </c>
      <c r="N109" s="95">
        <f t="shared" si="433"/>
        <v>0</v>
      </c>
      <c r="O109" s="95">
        <f t="shared" si="271"/>
        <v>35.941000000000003</v>
      </c>
      <c r="P109" s="95">
        <f t="shared" ref="P109:Q109" si="434">C524</f>
        <v>0</v>
      </c>
      <c r="Q109" s="95">
        <f t="shared" si="434"/>
        <v>0</v>
      </c>
      <c r="S109" s="87">
        <v>20160000000</v>
      </c>
      <c r="T109" s="87">
        <v>14.211370000000001</v>
      </c>
      <c r="U109" s="87">
        <v>22.031127999999999</v>
      </c>
      <c r="W109" s="95">
        <f t="shared" si="273"/>
        <v>20.8</v>
      </c>
      <c r="X109" s="95">
        <f t="shared" si="274"/>
        <v>23.765443999999999</v>
      </c>
      <c r="Y109" s="95">
        <f t="shared" si="275"/>
        <v>15.892467</v>
      </c>
      <c r="Z109" s="95">
        <f t="shared" si="276"/>
        <v>20.8</v>
      </c>
      <c r="AA109" s="95">
        <f t="shared" ref="AA109:AB109" si="435">T318</f>
        <v>0</v>
      </c>
      <c r="AB109" s="95">
        <f t="shared" si="435"/>
        <v>0</v>
      </c>
      <c r="AC109" s="95">
        <f t="shared" si="278"/>
        <v>20.8</v>
      </c>
      <c r="AD109" s="42">
        <f t="shared" ref="AD109:AE109" si="436">T524</f>
        <v>0</v>
      </c>
      <c r="AE109" s="95">
        <f t="shared" si="436"/>
        <v>0</v>
      </c>
    </row>
    <row r="110" spans="2:31" x14ac:dyDescent="0.25">
      <c r="B110" s="87">
        <v>35431000000</v>
      </c>
      <c r="C110" s="87">
        <v>19.416218000000001</v>
      </c>
      <c r="D110" s="87">
        <v>28.821178</v>
      </c>
      <c r="E110" s="87"/>
      <c r="F110" s="87"/>
      <c r="G110" s="87"/>
      <c r="I110" s="98">
        <f t="shared" si="266"/>
        <v>35.941000000000003</v>
      </c>
      <c r="J110" s="98">
        <f t="shared" si="267"/>
        <v>28.794643000000001</v>
      </c>
      <c r="K110" s="98">
        <f t="shared" si="268"/>
        <v>19.354849000000002</v>
      </c>
      <c r="L110" s="95">
        <f t="shared" si="412"/>
        <v>36.110999999999997</v>
      </c>
      <c r="M110" s="95">
        <f t="shared" ref="M110:N110" si="437">C319</f>
        <v>0</v>
      </c>
      <c r="N110" s="95">
        <f t="shared" si="437"/>
        <v>0</v>
      </c>
      <c r="O110" s="95">
        <f t="shared" si="271"/>
        <v>36.110999999999997</v>
      </c>
      <c r="P110" s="95">
        <f t="shared" ref="P110:Q110" si="438">C525</f>
        <v>0</v>
      </c>
      <c r="Q110" s="95">
        <f t="shared" si="438"/>
        <v>0</v>
      </c>
      <c r="S110" s="87">
        <v>20320000000</v>
      </c>
      <c r="T110" s="87">
        <v>14.657494</v>
      </c>
      <c r="U110" s="87">
        <v>22.486440999999999</v>
      </c>
      <c r="W110" s="95">
        <f t="shared" si="273"/>
        <v>20.96</v>
      </c>
      <c r="X110" s="95">
        <f t="shared" si="274"/>
        <v>24.54504</v>
      </c>
      <c r="Y110" s="95">
        <f t="shared" si="275"/>
        <v>16.692098999999999</v>
      </c>
      <c r="Z110" s="95">
        <f t="shared" si="276"/>
        <v>20.96</v>
      </c>
      <c r="AA110" s="95">
        <f t="shared" ref="AA110:AB110" si="439">T319</f>
        <v>0</v>
      </c>
      <c r="AB110" s="95">
        <f t="shared" si="439"/>
        <v>0</v>
      </c>
      <c r="AC110" s="95">
        <f t="shared" si="278"/>
        <v>20.96</v>
      </c>
      <c r="AD110" s="42">
        <f t="shared" ref="AD110:AE110" si="440">T525</f>
        <v>0</v>
      </c>
      <c r="AE110" s="95">
        <f t="shared" si="440"/>
        <v>0</v>
      </c>
    </row>
    <row r="111" spans="2:31" x14ac:dyDescent="0.25">
      <c r="B111" s="87">
        <v>35601000000</v>
      </c>
      <c r="C111" s="87">
        <v>19.419397</v>
      </c>
      <c r="D111" s="87">
        <v>28.819357</v>
      </c>
      <c r="E111" s="87"/>
      <c r="F111" s="87"/>
      <c r="G111" s="87"/>
      <c r="I111" s="98">
        <f t="shared" si="266"/>
        <v>36.110999999999997</v>
      </c>
      <c r="J111" s="98">
        <f t="shared" si="267"/>
        <v>29.217777000000002</v>
      </c>
      <c r="K111" s="98">
        <f t="shared" si="268"/>
        <v>19.72101</v>
      </c>
      <c r="L111" s="95">
        <f t="shared" si="412"/>
        <v>36.280999999999999</v>
      </c>
      <c r="M111" s="95">
        <f t="shared" ref="M111:N111" si="441">C320</f>
        <v>0</v>
      </c>
      <c r="N111" s="95">
        <f t="shared" si="441"/>
        <v>0</v>
      </c>
      <c r="O111" s="95">
        <f t="shared" si="271"/>
        <v>36.280999999999999</v>
      </c>
      <c r="P111" s="95">
        <f t="shared" ref="P111:Q111" si="442">C526</f>
        <v>0</v>
      </c>
      <c r="Q111" s="95">
        <f t="shared" si="442"/>
        <v>0</v>
      </c>
      <c r="S111" s="87">
        <v>20480000000</v>
      </c>
      <c r="T111" s="87">
        <v>15.320040000000001</v>
      </c>
      <c r="U111" s="87">
        <v>23.113994999999999</v>
      </c>
      <c r="W111" s="95">
        <f t="shared" si="273"/>
        <v>21.12</v>
      </c>
      <c r="X111" s="95">
        <f t="shared" si="274"/>
        <v>24.486450000000001</v>
      </c>
      <c r="Y111" s="95">
        <f t="shared" si="275"/>
        <v>16.854254000000001</v>
      </c>
      <c r="Z111" s="95">
        <f t="shared" si="276"/>
        <v>21.12</v>
      </c>
      <c r="AA111" s="95">
        <f t="shared" ref="AA111:AB111" si="443">T320</f>
        <v>0</v>
      </c>
      <c r="AB111" s="95">
        <f t="shared" si="443"/>
        <v>0</v>
      </c>
      <c r="AC111" s="95">
        <f t="shared" si="278"/>
        <v>21.12</v>
      </c>
      <c r="AD111" s="42">
        <f t="shared" ref="AD111:AE111" si="444">T526</f>
        <v>0</v>
      </c>
      <c r="AE111" s="95">
        <f t="shared" si="444"/>
        <v>0</v>
      </c>
    </row>
    <row r="112" spans="2:31" x14ac:dyDescent="0.25">
      <c r="B112" s="87">
        <v>35771000000</v>
      </c>
      <c r="C112" s="87">
        <v>19.246991999999999</v>
      </c>
      <c r="D112" s="87">
        <v>28.728332999999999</v>
      </c>
      <c r="E112" s="87"/>
      <c r="F112" s="87"/>
      <c r="G112" s="87"/>
      <c r="I112" s="98">
        <f t="shared" si="266"/>
        <v>36.280999999999999</v>
      </c>
      <c r="J112" s="98">
        <f t="shared" si="267"/>
        <v>29.140373</v>
      </c>
      <c r="K112" s="98">
        <f t="shared" si="268"/>
        <v>19.617215999999999</v>
      </c>
      <c r="L112" s="95">
        <f t="shared" si="412"/>
        <v>36.451000000000001</v>
      </c>
      <c r="M112" s="95">
        <f t="shared" ref="M112:N112" si="445">C321</f>
        <v>0</v>
      </c>
      <c r="N112" s="95">
        <f t="shared" si="445"/>
        <v>0</v>
      </c>
      <c r="O112" s="95">
        <f t="shared" si="271"/>
        <v>36.451000000000001</v>
      </c>
      <c r="P112" s="95">
        <f t="shared" ref="P112:Q112" si="446">C527</f>
        <v>0</v>
      </c>
      <c r="Q112" s="95">
        <f t="shared" si="446"/>
        <v>0</v>
      </c>
      <c r="S112" s="87">
        <v>20640000000</v>
      </c>
      <c r="T112" s="87">
        <v>15.892467</v>
      </c>
      <c r="U112" s="87">
        <v>23.765443999999999</v>
      </c>
      <c r="W112" s="95">
        <f t="shared" si="273"/>
        <v>21.28</v>
      </c>
      <c r="X112" s="95">
        <f t="shared" si="274"/>
        <v>22.999065000000002</v>
      </c>
      <c r="Y112" s="95">
        <f t="shared" si="275"/>
        <v>15.393523</v>
      </c>
      <c r="Z112" s="95">
        <f t="shared" si="276"/>
        <v>21.28</v>
      </c>
      <c r="AA112" s="95">
        <f t="shared" ref="AA112:AB112" si="447">T321</f>
        <v>0</v>
      </c>
      <c r="AB112" s="95">
        <f t="shared" si="447"/>
        <v>0</v>
      </c>
      <c r="AC112" s="95">
        <f t="shared" si="278"/>
        <v>21.28</v>
      </c>
      <c r="AD112" s="42">
        <f t="shared" ref="AD112:AE112" si="448">T527</f>
        <v>0</v>
      </c>
      <c r="AE112" s="95">
        <f t="shared" si="448"/>
        <v>0</v>
      </c>
    </row>
    <row r="113" spans="2:31" x14ac:dyDescent="0.25">
      <c r="B113" s="87">
        <v>35941000000</v>
      </c>
      <c r="C113" s="87">
        <v>19.354849000000002</v>
      </c>
      <c r="D113" s="87">
        <v>28.794643000000001</v>
      </c>
      <c r="E113" s="87"/>
      <c r="F113" s="87"/>
      <c r="G113" s="87"/>
      <c r="I113" s="98">
        <f t="shared" si="266"/>
        <v>36.451000000000001</v>
      </c>
      <c r="J113" s="98">
        <f t="shared" si="267"/>
        <v>29.216176999999998</v>
      </c>
      <c r="K113" s="98">
        <f t="shared" si="268"/>
        <v>19.742138000000001</v>
      </c>
      <c r="L113" s="95">
        <f t="shared" si="412"/>
        <v>36.621000000000002</v>
      </c>
      <c r="M113" s="95">
        <f t="shared" ref="M113:N113" si="449">C322</f>
        <v>0</v>
      </c>
      <c r="N113" s="95">
        <f t="shared" si="449"/>
        <v>0</v>
      </c>
      <c r="O113" s="95">
        <f t="shared" si="271"/>
        <v>36.621000000000002</v>
      </c>
      <c r="P113" s="95">
        <f t="shared" ref="P113:Q113" si="450">C528</f>
        <v>0</v>
      </c>
      <c r="Q113" s="95">
        <f t="shared" si="450"/>
        <v>0</v>
      </c>
      <c r="S113" s="87">
        <v>20800000000</v>
      </c>
      <c r="T113" s="87">
        <v>16.692098999999999</v>
      </c>
      <c r="U113" s="87">
        <v>24.54504</v>
      </c>
      <c r="W113" s="95">
        <f t="shared" si="273"/>
        <v>21.44</v>
      </c>
      <c r="X113" s="95">
        <f t="shared" si="274"/>
        <v>23.682107999999999</v>
      </c>
      <c r="Y113" s="95">
        <f t="shared" si="275"/>
        <v>16.034839999999999</v>
      </c>
      <c r="Z113" s="95">
        <f t="shared" si="276"/>
        <v>21.44</v>
      </c>
      <c r="AA113" s="95">
        <f t="shared" ref="AA113:AB113" si="451">T322</f>
        <v>0</v>
      </c>
      <c r="AB113" s="95">
        <f t="shared" si="451"/>
        <v>0</v>
      </c>
      <c r="AC113" s="95">
        <f t="shared" si="278"/>
        <v>21.44</v>
      </c>
      <c r="AD113" s="42">
        <f t="shared" ref="AD113:AE113" si="452">T528</f>
        <v>0</v>
      </c>
      <c r="AE113" s="95">
        <f t="shared" si="452"/>
        <v>0</v>
      </c>
    </row>
    <row r="114" spans="2:31" x14ac:dyDescent="0.25">
      <c r="B114" s="87">
        <v>36111000000</v>
      </c>
      <c r="C114" s="87">
        <v>19.72101</v>
      </c>
      <c r="D114" s="87">
        <v>29.217777000000002</v>
      </c>
      <c r="E114" s="87"/>
      <c r="F114" s="87"/>
      <c r="G114" s="87"/>
      <c r="I114" s="98">
        <f t="shared" si="266"/>
        <v>36.621000000000002</v>
      </c>
      <c r="J114" s="98">
        <f t="shared" si="267"/>
        <v>28.910702000000001</v>
      </c>
      <c r="K114" s="98">
        <f t="shared" si="268"/>
        <v>19.361339999999998</v>
      </c>
      <c r="L114" s="95">
        <f t="shared" si="412"/>
        <v>36.790999999999997</v>
      </c>
      <c r="M114" s="95">
        <f t="shared" ref="M114:N114" si="453">C323</f>
        <v>0</v>
      </c>
      <c r="N114" s="95">
        <f t="shared" si="453"/>
        <v>0</v>
      </c>
      <c r="O114" s="95">
        <f t="shared" si="271"/>
        <v>36.790999999999997</v>
      </c>
      <c r="P114" s="95">
        <f t="shared" ref="P114:Q114" si="454">C529</f>
        <v>0</v>
      </c>
      <c r="Q114" s="95">
        <f t="shared" si="454"/>
        <v>0</v>
      </c>
      <c r="S114" s="87">
        <v>20960000000</v>
      </c>
      <c r="T114" s="87">
        <v>16.854254000000001</v>
      </c>
      <c r="U114" s="87">
        <v>24.486450000000001</v>
      </c>
      <c r="W114" s="95">
        <f t="shared" si="273"/>
        <v>21.6</v>
      </c>
      <c r="X114" s="95">
        <f t="shared" si="274"/>
        <v>24.810210999999999</v>
      </c>
      <c r="Y114" s="95">
        <f t="shared" si="275"/>
        <v>17.131933</v>
      </c>
      <c r="Z114" s="95">
        <f t="shared" si="276"/>
        <v>21.6</v>
      </c>
      <c r="AA114" s="95">
        <f t="shared" ref="AA114:AB114" si="455">T323</f>
        <v>0</v>
      </c>
      <c r="AB114" s="95">
        <f t="shared" si="455"/>
        <v>0</v>
      </c>
      <c r="AC114" s="95">
        <f t="shared" si="278"/>
        <v>21.6</v>
      </c>
      <c r="AD114" s="42">
        <f t="shared" ref="AD114:AE114" si="456">T529</f>
        <v>0</v>
      </c>
      <c r="AE114" s="95">
        <f t="shared" si="456"/>
        <v>0</v>
      </c>
    </row>
    <row r="115" spans="2:31" x14ac:dyDescent="0.25">
      <c r="B115" s="87">
        <v>36281000000</v>
      </c>
      <c r="C115" s="87">
        <v>19.617215999999999</v>
      </c>
      <c r="D115" s="87">
        <v>29.140373</v>
      </c>
      <c r="E115" s="87"/>
      <c r="F115" s="87"/>
      <c r="G115" s="87"/>
      <c r="I115" s="98">
        <f t="shared" si="266"/>
        <v>36.790999999999997</v>
      </c>
      <c r="J115" s="98">
        <f t="shared" si="267"/>
        <v>29.179328999999999</v>
      </c>
      <c r="K115" s="98">
        <f t="shared" si="268"/>
        <v>19.736664000000001</v>
      </c>
      <c r="L115" s="95">
        <f t="shared" si="412"/>
        <v>36.960999999999999</v>
      </c>
      <c r="M115" s="95">
        <f t="shared" ref="M115:N115" si="457">C324</f>
        <v>0</v>
      </c>
      <c r="N115" s="95">
        <f t="shared" si="457"/>
        <v>0</v>
      </c>
      <c r="O115" s="95">
        <f t="shared" si="271"/>
        <v>36.960999999999999</v>
      </c>
      <c r="P115" s="95">
        <f t="shared" ref="P115:Q115" si="458">C530</f>
        <v>0</v>
      </c>
      <c r="Q115" s="95">
        <f t="shared" si="458"/>
        <v>0</v>
      </c>
      <c r="S115" s="87">
        <v>21120000000</v>
      </c>
      <c r="T115" s="87">
        <v>15.393523</v>
      </c>
      <c r="U115" s="87">
        <v>22.999065000000002</v>
      </c>
      <c r="W115" s="95">
        <f t="shared" si="273"/>
        <v>21.76</v>
      </c>
      <c r="X115" s="95">
        <f t="shared" si="274"/>
        <v>25.154036000000001</v>
      </c>
      <c r="Y115" s="95">
        <f t="shared" si="275"/>
        <v>17.407350999999998</v>
      </c>
      <c r="Z115" s="95">
        <f t="shared" si="276"/>
        <v>21.76</v>
      </c>
      <c r="AA115" s="95">
        <f t="shared" ref="AA115:AB115" si="459">T324</f>
        <v>0</v>
      </c>
      <c r="AB115" s="95">
        <f t="shared" si="459"/>
        <v>0</v>
      </c>
      <c r="AC115" s="95">
        <f t="shared" si="278"/>
        <v>21.76</v>
      </c>
      <c r="AD115" s="42">
        <f t="shared" ref="AD115:AE115" si="460">T530</f>
        <v>0</v>
      </c>
      <c r="AE115" s="95">
        <f t="shared" si="460"/>
        <v>0</v>
      </c>
    </row>
    <row r="116" spans="2:31" x14ac:dyDescent="0.25">
      <c r="B116" s="87">
        <v>36451000000</v>
      </c>
      <c r="C116" s="87">
        <v>19.742138000000001</v>
      </c>
      <c r="D116" s="87">
        <v>29.216176999999998</v>
      </c>
      <c r="E116" s="87"/>
      <c r="F116" s="87"/>
      <c r="G116" s="87"/>
      <c r="I116" s="98">
        <f t="shared" si="266"/>
        <v>36.960999999999999</v>
      </c>
      <c r="J116" s="98">
        <f t="shared" si="267"/>
        <v>28.665120999999999</v>
      </c>
      <c r="K116" s="98">
        <f t="shared" si="268"/>
        <v>19.266774999999999</v>
      </c>
      <c r="L116" s="95">
        <f t="shared" si="412"/>
        <v>37.131</v>
      </c>
      <c r="M116" s="95">
        <f t="shared" ref="M116:N116" si="461">C325</f>
        <v>0</v>
      </c>
      <c r="N116" s="95">
        <f t="shared" si="461"/>
        <v>0</v>
      </c>
      <c r="O116" s="95">
        <f t="shared" si="271"/>
        <v>37.131</v>
      </c>
      <c r="P116" s="95">
        <f t="shared" ref="P116:Q116" si="462">C531</f>
        <v>0</v>
      </c>
      <c r="Q116" s="95">
        <f t="shared" si="462"/>
        <v>0</v>
      </c>
      <c r="S116" s="87">
        <v>21280000000</v>
      </c>
      <c r="T116" s="87">
        <v>16.034839999999999</v>
      </c>
      <c r="U116" s="87">
        <v>23.682107999999999</v>
      </c>
      <c r="W116" s="95">
        <f t="shared" si="273"/>
        <v>21.92</v>
      </c>
      <c r="X116" s="95">
        <f t="shared" si="274"/>
        <v>25.651810000000001</v>
      </c>
      <c r="Y116" s="95">
        <f t="shared" si="275"/>
        <v>17.888905999999999</v>
      </c>
      <c r="Z116" s="95">
        <f t="shared" si="276"/>
        <v>21.92</v>
      </c>
      <c r="AA116" s="95">
        <f t="shared" ref="AA116:AB116" si="463">T325</f>
        <v>0</v>
      </c>
      <c r="AB116" s="95">
        <f t="shared" si="463"/>
        <v>0</v>
      </c>
      <c r="AC116" s="95">
        <f t="shared" si="278"/>
        <v>21.92</v>
      </c>
      <c r="AD116" s="42">
        <f t="shared" ref="AD116:AE116" si="464">T531</f>
        <v>0</v>
      </c>
      <c r="AE116" s="95">
        <f t="shared" si="464"/>
        <v>0</v>
      </c>
    </row>
    <row r="117" spans="2:31" x14ac:dyDescent="0.25">
      <c r="B117" s="87">
        <v>36621000000</v>
      </c>
      <c r="C117" s="87">
        <v>19.361339999999998</v>
      </c>
      <c r="D117" s="87">
        <v>28.910702000000001</v>
      </c>
      <c r="E117" s="87"/>
      <c r="F117" s="87"/>
      <c r="G117" s="87"/>
      <c r="I117" s="98">
        <f t="shared" si="266"/>
        <v>37.131</v>
      </c>
      <c r="J117" s="98">
        <f t="shared" si="267"/>
        <v>28.717355999999999</v>
      </c>
      <c r="K117" s="98">
        <f t="shared" si="268"/>
        <v>19.366112000000001</v>
      </c>
      <c r="L117" s="95">
        <f t="shared" si="412"/>
        <v>37.301000000000002</v>
      </c>
      <c r="M117" s="95">
        <f t="shared" ref="M117:N117" si="465">C326</f>
        <v>0</v>
      </c>
      <c r="N117" s="95">
        <f t="shared" si="465"/>
        <v>0</v>
      </c>
      <c r="O117" s="95">
        <f t="shared" si="271"/>
        <v>37.301000000000002</v>
      </c>
      <c r="P117" s="95">
        <f t="shared" ref="P117:Q117" si="466">C532</f>
        <v>0</v>
      </c>
      <c r="Q117" s="95">
        <f t="shared" si="466"/>
        <v>0</v>
      </c>
      <c r="S117" s="87">
        <v>21440000000</v>
      </c>
      <c r="T117" s="87">
        <v>17.131933</v>
      </c>
      <c r="U117" s="87">
        <v>24.810210999999999</v>
      </c>
      <c r="W117" s="95">
        <f t="shared" si="273"/>
        <v>22.08</v>
      </c>
      <c r="X117" s="95">
        <f t="shared" si="274"/>
        <v>26.425419000000002</v>
      </c>
      <c r="Y117" s="95">
        <f t="shared" si="275"/>
        <v>18.551639999999999</v>
      </c>
      <c r="Z117" s="95">
        <f t="shared" si="276"/>
        <v>22.08</v>
      </c>
      <c r="AA117" s="95">
        <f t="shared" ref="AA117:AB117" si="467">T326</f>
        <v>0</v>
      </c>
      <c r="AB117" s="95">
        <f t="shared" si="467"/>
        <v>0</v>
      </c>
      <c r="AC117" s="95">
        <f t="shared" si="278"/>
        <v>22.08</v>
      </c>
      <c r="AD117" s="42">
        <f t="shared" ref="AD117:AE117" si="468">T532</f>
        <v>0</v>
      </c>
      <c r="AE117" s="95">
        <f t="shared" si="468"/>
        <v>0</v>
      </c>
    </row>
    <row r="118" spans="2:31" x14ac:dyDescent="0.25">
      <c r="B118" s="87">
        <v>36791000000</v>
      </c>
      <c r="C118" s="87">
        <v>19.736664000000001</v>
      </c>
      <c r="D118" s="87">
        <v>29.179328999999999</v>
      </c>
      <c r="E118" s="87"/>
      <c r="F118" s="87"/>
      <c r="G118" s="87"/>
      <c r="I118" s="98">
        <f t="shared" si="266"/>
        <v>37.301000000000002</v>
      </c>
      <c r="J118" s="98">
        <f t="shared" si="267"/>
        <v>28.030327</v>
      </c>
      <c r="K118" s="98">
        <f t="shared" si="268"/>
        <v>18.827164</v>
      </c>
      <c r="L118" s="95">
        <f t="shared" si="412"/>
        <v>37.470999999999997</v>
      </c>
      <c r="M118" s="95">
        <f t="shared" ref="M118:N118" si="469">C327</f>
        <v>0</v>
      </c>
      <c r="N118" s="95">
        <f t="shared" si="469"/>
        <v>0</v>
      </c>
      <c r="O118" s="95">
        <f t="shared" si="271"/>
        <v>37.470999999999997</v>
      </c>
      <c r="P118" s="95">
        <f t="shared" ref="P118:Q118" si="470">C533</f>
        <v>0</v>
      </c>
      <c r="Q118" s="95">
        <f t="shared" si="470"/>
        <v>0</v>
      </c>
      <c r="S118" s="87">
        <v>21600000000</v>
      </c>
      <c r="T118" s="87">
        <v>17.407350999999998</v>
      </c>
      <c r="U118" s="87">
        <v>25.154036000000001</v>
      </c>
      <c r="W118" s="95">
        <f t="shared" si="273"/>
        <v>22.24</v>
      </c>
      <c r="X118" s="95">
        <f t="shared" si="274"/>
        <v>25.123940999999999</v>
      </c>
      <c r="Y118" s="95">
        <f t="shared" si="275"/>
        <v>17.095922000000002</v>
      </c>
      <c r="Z118" s="95">
        <f t="shared" si="276"/>
        <v>22.24</v>
      </c>
      <c r="AA118" s="95">
        <f t="shared" ref="AA118:AB118" si="471">T327</f>
        <v>0</v>
      </c>
      <c r="AB118" s="95">
        <f t="shared" si="471"/>
        <v>0</v>
      </c>
      <c r="AC118" s="95">
        <f t="shared" si="278"/>
        <v>22.24</v>
      </c>
      <c r="AD118" s="42">
        <f t="shared" ref="AD118:AE118" si="472">T533</f>
        <v>0</v>
      </c>
      <c r="AE118" s="95">
        <f t="shared" si="472"/>
        <v>0</v>
      </c>
    </row>
    <row r="119" spans="2:31" x14ac:dyDescent="0.25">
      <c r="B119" s="87">
        <v>36961000000</v>
      </c>
      <c r="C119" s="87">
        <v>19.266774999999999</v>
      </c>
      <c r="D119" s="87">
        <v>28.665120999999999</v>
      </c>
      <c r="E119" s="87"/>
      <c r="F119" s="87"/>
      <c r="G119" s="87"/>
      <c r="I119" s="98">
        <f t="shared" si="266"/>
        <v>37.470999999999997</v>
      </c>
      <c r="J119" s="98">
        <f t="shared" si="267"/>
        <v>28.054644</v>
      </c>
      <c r="K119" s="98">
        <f t="shared" si="268"/>
        <v>18.889645000000002</v>
      </c>
      <c r="L119" s="95">
        <f t="shared" si="412"/>
        <v>37.640999999999998</v>
      </c>
      <c r="M119" s="95">
        <f t="shared" ref="M119:N119" si="473">C328</f>
        <v>0</v>
      </c>
      <c r="N119" s="95">
        <f t="shared" si="473"/>
        <v>0</v>
      </c>
      <c r="O119" s="95">
        <f t="shared" si="271"/>
        <v>37.640999999999998</v>
      </c>
      <c r="P119" s="95">
        <f t="shared" ref="P119:Q119" si="474">C534</f>
        <v>0</v>
      </c>
      <c r="Q119" s="95">
        <f t="shared" si="474"/>
        <v>0</v>
      </c>
      <c r="S119" s="87">
        <v>21760000000</v>
      </c>
      <c r="T119" s="87">
        <v>17.888905999999999</v>
      </c>
      <c r="U119" s="87">
        <v>25.651810000000001</v>
      </c>
      <c r="W119" s="95">
        <f t="shared" si="273"/>
        <v>22.4</v>
      </c>
      <c r="X119" s="95">
        <f t="shared" si="274"/>
        <v>24.091487999999998</v>
      </c>
      <c r="Y119" s="95">
        <f t="shared" si="275"/>
        <v>15.929812</v>
      </c>
      <c r="Z119" s="95">
        <f t="shared" si="276"/>
        <v>22.4</v>
      </c>
      <c r="AA119" s="95">
        <f t="shared" ref="AA119:AB119" si="475">T328</f>
        <v>0</v>
      </c>
      <c r="AB119" s="95">
        <f t="shared" si="475"/>
        <v>0</v>
      </c>
      <c r="AC119" s="95">
        <f t="shared" si="278"/>
        <v>22.4</v>
      </c>
      <c r="AD119" s="42">
        <f t="shared" ref="AD119:AE119" si="476">T534</f>
        <v>0</v>
      </c>
      <c r="AE119" s="95">
        <f t="shared" si="476"/>
        <v>0</v>
      </c>
    </row>
    <row r="120" spans="2:31" x14ac:dyDescent="0.25">
      <c r="B120" s="87">
        <v>37131000000</v>
      </c>
      <c r="C120" s="87">
        <v>19.366112000000001</v>
      </c>
      <c r="D120" s="87">
        <v>28.717355999999999</v>
      </c>
      <c r="E120" s="87"/>
      <c r="F120" s="87"/>
      <c r="G120" s="87"/>
      <c r="I120" s="98">
        <f t="shared" si="266"/>
        <v>37.640999999999998</v>
      </c>
      <c r="J120" s="98">
        <f t="shared" si="267"/>
        <v>27.497478000000001</v>
      </c>
      <c r="K120" s="98">
        <f t="shared" si="268"/>
        <v>18.378150999999999</v>
      </c>
      <c r="L120" s="95">
        <f t="shared" si="412"/>
        <v>37.811</v>
      </c>
      <c r="M120" s="95">
        <f t="shared" ref="M120:N120" si="477">C329</f>
        <v>0</v>
      </c>
      <c r="N120" s="95">
        <f t="shared" si="477"/>
        <v>0</v>
      </c>
      <c r="O120" s="95">
        <f t="shared" si="271"/>
        <v>37.811</v>
      </c>
      <c r="P120" s="95">
        <f t="shared" ref="P120:Q120" si="478">C535</f>
        <v>0</v>
      </c>
      <c r="Q120" s="95">
        <f t="shared" si="478"/>
        <v>0</v>
      </c>
      <c r="S120" s="87">
        <v>21920000000</v>
      </c>
      <c r="T120" s="87">
        <v>18.551639999999999</v>
      </c>
      <c r="U120" s="87">
        <v>26.425419000000002</v>
      </c>
      <c r="W120" s="95">
        <f t="shared" si="273"/>
        <v>22.56</v>
      </c>
      <c r="X120" s="95">
        <f t="shared" si="274"/>
        <v>24.387378999999999</v>
      </c>
      <c r="Y120" s="95">
        <f t="shared" si="275"/>
        <v>16.152650999999999</v>
      </c>
      <c r="Z120" s="95">
        <f t="shared" si="276"/>
        <v>22.56</v>
      </c>
      <c r="AA120" s="95">
        <f t="shared" ref="AA120:AB120" si="479">T329</f>
        <v>0</v>
      </c>
      <c r="AB120" s="95">
        <f t="shared" si="479"/>
        <v>0</v>
      </c>
      <c r="AC120" s="95">
        <f t="shared" si="278"/>
        <v>22.56</v>
      </c>
      <c r="AD120" s="42">
        <f t="shared" ref="AD120:AE120" si="480">T535</f>
        <v>0</v>
      </c>
      <c r="AE120" s="95">
        <f t="shared" si="480"/>
        <v>0</v>
      </c>
    </row>
    <row r="121" spans="2:31" x14ac:dyDescent="0.25">
      <c r="B121" s="87">
        <v>37301000000</v>
      </c>
      <c r="C121" s="87">
        <v>18.827164</v>
      </c>
      <c r="D121" s="87">
        <v>28.030327</v>
      </c>
      <c r="E121" s="87"/>
      <c r="F121" s="87"/>
      <c r="G121" s="87"/>
      <c r="I121" s="98">
        <f t="shared" si="266"/>
        <v>37.811</v>
      </c>
      <c r="J121" s="98">
        <f t="shared" si="267"/>
        <v>28.518336999999999</v>
      </c>
      <c r="K121" s="98">
        <f t="shared" si="268"/>
        <v>19.430553</v>
      </c>
      <c r="L121" s="95">
        <f t="shared" si="412"/>
        <v>37.981000000000002</v>
      </c>
      <c r="M121" s="95">
        <f t="shared" ref="M121:N121" si="481">C330</f>
        <v>0</v>
      </c>
      <c r="N121" s="95">
        <f t="shared" si="481"/>
        <v>0</v>
      </c>
      <c r="O121" s="95">
        <f t="shared" si="271"/>
        <v>37.981000000000002</v>
      </c>
      <c r="P121" s="95">
        <f t="shared" ref="P121:Q121" si="482">C536</f>
        <v>0</v>
      </c>
      <c r="Q121" s="95">
        <f t="shared" si="482"/>
        <v>0</v>
      </c>
      <c r="S121" s="87">
        <v>22080000000</v>
      </c>
      <c r="T121" s="87">
        <v>17.095922000000002</v>
      </c>
      <c r="U121" s="87">
        <v>25.123940999999999</v>
      </c>
      <c r="W121" s="95">
        <f t="shared" si="273"/>
        <v>22.72</v>
      </c>
      <c r="X121" s="95">
        <f t="shared" si="274"/>
        <v>24.628246000000001</v>
      </c>
      <c r="Y121" s="95">
        <f t="shared" si="275"/>
        <v>16.196601999999999</v>
      </c>
      <c r="Z121" s="95">
        <f t="shared" si="276"/>
        <v>22.72</v>
      </c>
      <c r="AA121" s="95">
        <f t="shared" ref="AA121:AB121" si="483">T330</f>
        <v>0</v>
      </c>
      <c r="AB121" s="95">
        <f t="shared" si="483"/>
        <v>0</v>
      </c>
      <c r="AC121" s="95">
        <f t="shared" si="278"/>
        <v>22.72</v>
      </c>
      <c r="AD121" s="42">
        <f t="shared" ref="AD121:AE121" si="484">T536</f>
        <v>0</v>
      </c>
      <c r="AE121" s="95">
        <f t="shared" si="484"/>
        <v>0</v>
      </c>
    </row>
    <row r="122" spans="2:31" x14ac:dyDescent="0.25">
      <c r="B122" s="87">
        <v>37471000000</v>
      </c>
      <c r="C122" s="87">
        <v>18.889645000000002</v>
      </c>
      <c r="D122" s="87">
        <v>28.054644</v>
      </c>
      <c r="E122" s="87"/>
      <c r="F122" s="87"/>
      <c r="G122" s="87"/>
      <c r="I122" s="98">
        <f t="shared" si="266"/>
        <v>37.981000000000002</v>
      </c>
      <c r="J122" s="98">
        <f t="shared" si="267"/>
        <v>27.822693000000001</v>
      </c>
      <c r="K122" s="98">
        <f t="shared" si="268"/>
        <v>18.648354000000001</v>
      </c>
      <c r="L122" s="95">
        <f t="shared" si="412"/>
        <v>38.151000000000003</v>
      </c>
      <c r="M122" s="95">
        <f t="shared" ref="M122:N122" si="485">C331</f>
        <v>0</v>
      </c>
      <c r="N122" s="95">
        <f t="shared" si="485"/>
        <v>0</v>
      </c>
      <c r="O122" s="95">
        <f t="shared" si="271"/>
        <v>38.151000000000003</v>
      </c>
      <c r="P122" s="95">
        <f t="shared" ref="P122:Q122" si="486">C537</f>
        <v>0</v>
      </c>
      <c r="Q122" s="95">
        <f t="shared" si="486"/>
        <v>0</v>
      </c>
      <c r="S122" s="87">
        <v>22240000000</v>
      </c>
      <c r="T122" s="87">
        <v>15.929812</v>
      </c>
      <c r="U122" s="87">
        <v>24.091487999999998</v>
      </c>
      <c r="W122" s="95">
        <f t="shared" si="273"/>
        <v>22.88</v>
      </c>
      <c r="X122" s="95">
        <f t="shared" si="274"/>
        <v>25.011402</v>
      </c>
      <c r="Y122" s="95">
        <f t="shared" si="275"/>
        <v>16.431576</v>
      </c>
      <c r="Z122" s="95">
        <f t="shared" si="276"/>
        <v>22.88</v>
      </c>
      <c r="AA122" s="95">
        <f t="shared" ref="AA122:AB122" si="487">T331</f>
        <v>0</v>
      </c>
      <c r="AB122" s="95">
        <f t="shared" si="487"/>
        <v>0</v>
      </c>
      <c r="AC122" s="95">
        <f t="shared" si="278"/>
        <v>22.88</v>
      </c>
      <c r="AD122" s="42">
        <f t="shared" ref="AD122:AE122" si="488">T537</f>
        <v>0</v>
      </c>
      <c r="AE122" s="95">
        <f t="shared" si="488"/>
        <v>0</v>
      </c>
    </row>
    <row r="123" spans="2:31" x14ac:dyDescent="0.25">
      <c r="B123" s="87">
        <v>37641000000</v>
      </c>
      <c r="C123" s="87">
        <v>18.378150999999999</v>
      </c>
      <c r="D123" s="87">
        <v>27.497478000000001</v>
      </c>
      <c r="E123" s="87"/>
      <c r="F123" s="87"/>
      <c r="G123" s="87"/>
      <c r="I123" s="98">
        <f t="shared" si="266"/>
        <v>38.151000000000003</v>
      </c>
      <c r="J123" s="98">
        <f t="shared" si="267"/>
        <v>28.552752999999999</v>
      </c>
      <c r="K123" s="98">
        <f t="shared" si="268"/>
        <v>19.327684000000001</v>
      </c>
      <c r="L123" s="95">
        <f t="shared" si="412"/>
        <v>38.320999999999998</v>
      </c>
      <c r="M123" s="95">
        <f t="shared" ref="M123:N123" si="489">C332</f>
        <v>0</v>
      </c>
      <c r="N123" s="95">
        <f t="shared" si="489"/>
        <v>0</v>
      </c>
      <c r="O123" s="95">
        <f t="shared" si="271"/>
        <v>38.320999999999998</v>
      </c>
      <c r="P123" s="95">
        <f t="shared" ref="P123:Q123" si="490">C538</f>
        <v>0</v>
      </c>
      <c r="Q123" s="95">
        <f t="shared" si="490"/>
        <v>0</v>
      </c>
      <c r="S123" s="87">
        <v>22400000000</v>
      </c>
      <c r="T123" s="87">
        <v>16.152650999999999</v>
      </c>
      <c r="U123" s="87">
        <v>24.387378999999999</v>
      </c>
      <c r="W123" s="95">
        <f t="shared" si="273"/>
        <v>23.04</v>
      </c>
      <c r="X123" s="95">
        <f t="shared" si="274"/>
        <v>22.963256999999999</v>
      </c>
      <c r="Y123" s="95">
        <f t="shared" si="275"/>
        <v>14.308673000000001</v>
      </c>
      <c r="Z123" s="95">
        <f t="shared" si="276"/>
        <v>23.04</v>
      </c>
      <c r="AA123" s="95">
        <f t="shared" ref="AA123:AB123" si="491">T332</f>
        <v>0</v>
      </c>
      <c r="AB123" s="95">
        <f t="shared" si="491"/>
        <v>0</v>
      </c>
      <c r="AC123" s="95">
        <f t="shared" si="278"/>
        <v>23.04</v>
      </c>
      <c r="AD123" s="42">
        <f t="shared" ref="AD123:AE123" si="492">T538</f>
        <v>0</v>
      </c>
      <c r="AE123" s="95">
        <f t="shared" si="492"/>
        <v>0</v>
      </c>
    </row>
    <row r="124" spans="2:31" x14ac:dyDescent="0.25">
      <c r="B124" s="87">
        <v>37811000000</v>
      </c>
      <c r="C124" s="87">
        <v>19.430553</v>
      </c>
      <c r="D124" s="87">
        <v>28.518336999999999</v>
      </c>
      <c r="E124" s="87"/>
      <c r="F124" s="87"/>
      <c r="G124" s="87"/>
      <c r="I124" s="98">
        <f t="shared" si="266"/>
        <v>38.320999999999998</v>
      </c>
      <c r="J124" s="98">
        <f t="shared" si="267"/>
        <v>27.995649</v>
      </c>
      <c r="K124" s="98">
        <f t="shared" si="268"/>
        <v>18.647273999999999</v>
      </c>
      <c r="L124" s="95">
        <f t="shared" si="412"/>
        <v>38.491</v>
      </c>
      <c r="M124" s="95">
        <f t="shared" ref="M124:N124" si="493">C333</f>
        <v>0</v>
      </c>
      <c r="N124" s="95">
        <f t="shared" si="493"/>
        <v>0</v>
      </c>
      <c r="O124" s="95">
        <f t="shared" si="271"/>
        <v>38.491</v>
      </c>
      <c r="P124" s="95">
        <f t="shared" ref="P124:Q124" si="494">C539</f>
        <v>0</v>
      </c>
      <c r="Q124" s="95">
        <f t="shared" si="494"/>
        <v>0</v>
      </c>
      <c r="S124" s="87">
        <v>22560000000</v>
      </c>
      <c r="T124" s="87">
        <v>16.196601999999999</v>
      </c>
      <c r="U124" s="87">
        <v>24.628246000000001</v>
      </c>
      <c r="W124" s="95">
        <f t="shared" si="273"/>
        <v>23.2</v>
      </c>
      <c r="X124" s="95">
        <f t="shared" si="274"/>
        <v>21.665932000000002</v>
      </c>
      <c r="Y124" s="95">
        <f t="shared" si="275"/>
        <v>12.825666999999999</v>
      </c>
      <c r="Z124" s="95">
        <f t="shared" si="276"/>
        <v>23.2</v>
      </c>
      <c r="AA124" s="95">
        <f t="shared" ref="AA124:AB124" si="495">T333</f>
        <v>0</v>
      </c>
      <c r="AB124" s="95">
        <f t="shared" si="495"/>
        <v>0</v>
      </c>
      <c r="AC124" s="95">
        <f t="shared" si="278"/>
        <v>23.2</v>
      </c>
      <c r="AD124" s="42">
        <f t="shared" ref="AD124:AE124" si="496">T539</f>
        <v>0</v>
      </c>
      <c r="AE124" s="95">
        <f t="shared" si="496"/>
        <v>0</v>
      </c>
    </row>
    <row r="125" spans="2:31" x14ac:dyDescent="0.25">
      <c r="B125" s="87">
        <v>37981000000</v>
      </c>
      <c r="C125" s="87">
        <v>18.648354000000001</v>
      </c>
      <c r="D125" s="87">
        <v>27.822693000000001</v>
      </c>
      <c r="E125" s="87"/>
      <c r="F125" s="87"/>
      <c r="G125" s="87"/>
      <c r="I125" s="98">
        <f t="shared" si="266"/>
        <v>38.491</v>
      </c>
      <c r="J125" s="98">
        <f t="shared" si="267"/>
        <v>28.238491</v>
      </c>
      <c r="K125" s="98">
        <f t="shared" si="268"/>
        <v>18.775064</v>
      </c>
      <c r="L125" s="95">
        <f t="shared" si="412"/>
        <v>38.661000000000001</v>
      </c>
      <c r="M125" s="95">
        <f t="shared" ref="M125:N125" si="497">C334</f>
        <v>0</v>
      </c>
      <c r="N125" s="95">
        <f t="shared" si="497"/>
        <v>0</v>
      </c>
      <c r="O125" s="95">
        <f t="shared" si="271"/>
        <v>38.661000000000001</v>
      </c>
      <c r="P125" s="95">
        <f t="shared" ref="P125:Q125" si="498">C540</f>
        <v>0</v>
      </c>
      <c r="Q125" s="95">
        <f t="shared" si="498"/>
        <v>0</v>
      </c>
      <c r="S125" s="87">
        <v>22720000000</v>
      </c>
      <c r="T125" s="87">
        <v>16.431576</v>
      </c>
      <c r="U125" s="87">
        <v>25.011402</v>
      </c>
      <c r="W125" s="95">
        <f t="shared" si="273"/>
        <v>23.36</v>
      </c>
      <c r="X125" s="95">
        <f t="shared" si="274"/>
        <v>21.239204000000001</v>
      </c>
      <c r="Y125" s="95">
        <f t="shared" si="275"/>
        <v>12.297537</v>
      </c>
      <c r="Z125" s="95">
        <f t="shared" si="276"/>
        <v>23.36</v>
      </c>
      <c r="AA125" s="95">
        <f t="shared" ref="AA125:AB125" si="499">T334</f>
        <v>0</v>
      </c>
      <c r="AB125" s="95">
        <f t="shared" si="499"/>
        <v>0</v>
      </c>
      <c r="AC125" s="95">
        <f t="shared" si="278"/>
        <v>23.36</v>
      </c>
      <c r="AD125" s="42">
        <f t="shared" ref="AD125:AE125" si="500">T540</f>
        <v>0</v>
      </c>
      <c r="AE125" s="95">
        <f t="shared" si="500"/>
        <v>0</v>
      </c>
    </row>
    <row r="126" spans="2:31" x14ac:dyDescent="0.25">
      <c r="B126" s="87">
        <v>38151000000</v>
      </c>
      <c r="C126" s="87">
        <v>19.327684000000001</v>
      </c>
      <c r="D126" s="87">
        <v>28.552752999999999</v>
      </c>
      <c r="E126" s="87"/>
      <c r="F126" s="87"/>
      <c r="G126" s="87"/>
      <c r="I126" s="98">
        <f t="shared" si="266"/>
        <v>38.661000000000001</v>
      </c>
      <c r="J126" s="98">
        <f t="shared" si="267"/>
        <v>27.912762000000001</v>
      </c>
      <c r="K126" s="98">
        <f t="shared" si="268"/>
        <v>18.383219</v>
      </c>
      <c r="L126" s="95">
        <f t="shared" si="412"/>
        <v>38.831000000000003</v>
      </c>
      <c r="M126" s="95">
        <f t="shared" ref="M126:N126" si="501">C335</f>
        <v>0</v>
      </c>
      <c r="N126" s="95">
        <f t="shared" si="501"/>
        <v>0</v>
      </c>
      <c r="O126" s="95">
        <f t="shared" si="271"/>
        <v>38.831000000000003</v>
      </c>
      <c r="P126" s="95">
        <f t="shared" ref="P126:Q126" si="502">C541</f>
        <v>0</v>
      </c>
      <c r="Q126" s="95">
        <f t="shared" si="502"/>
        <v>0</v>
      </c>
      <c r="S126" s="87">
        <v>22880000000</v>
      </c>
      <c r="T126" s="87">
        <v>14.308673000000001</v>
      </c>
      <c r="U126" s="87">
        <v>22.963256999999999</v>
      </c>
      <c r="W126" s="95">
        <f t="shared" si="273"/>
        <v>23.52</v>
      </c>
      <c r="X126" s="95">
        <f t="shared" si="274"/>
        <v>21.081892</v>
      </c>
      <c r="Y126" s="95">
        <f t="shared" si="275"/>
        <v>12.146214000000001</v>
      </c>
      <c r="Z126" s="95">
        <f t="shared" si="276"/>
        <v>23.52</v>
      </c>
      <c r="AA126" s="95">
        <f t="shared" ref="AA126:AB126" si="503">T335</f>
        <v>0</v>
      </c>
      <c r="AB126" s="95">
        <f t="shared" si="503"/>
        <v>0</v>
      </c>
      <c r="AC126" s="95">
        <f t="shared" si="278"/>
        <v>23.52</v>
      </c>
      <c r="AD126" s="42">
        <f t="shared" ref="AD126:AE126" si="504">T541</f>
        <v>0</v>
      </c>
      <c r="AE126" s="95">
        <f t="shared" si="504"/>
        <v>0</v>
      </c>
    </row>
    <row r="127" spans="2:31" x14ac:dyDescent="0.25">
      <c r="B127" s="87">
        <v>38321000000</v>
      </c>
      <c r="C127" s="87">
        <v>18.647273999999999</v>
      </c>
      <c r="D127" s="87">
        <v>27.995649</v>
      </c>
      <c r="E127" s="87"/>
      <c r="F127" s="87"/>
      <c r="G127" s="87"/>
      <c r="I127" s="98">
        <f t="shared" si="266"/>
        <v>38.831000000000003</v>
      </c>
      <c r="J127" s="98">
        <f t="shared" si="267"/>
        <v>28.408017999999998</v>
      </c>
      <c r="K127" s="98">
        <f t="shared" si="268"/>
        <v>18.759529000000001</v>
      </c>
      <c r="L127" s="95">
        <f t="shared" si="412"/>
        <v>39.000999999999998</v>
      </c>
      <c r="M127" s="95">
        <f t="shared" ref="M127:N127" si="505">C336</f>
        <v>0</v>
      </c>
      <c r="N127" s="95">
        <f t="shared" si="505"/>
        <v>0</v>
      </c>
      <c r="O127" s="95">
        <f t="shared" si="271"/>
        <v>39.000999999999998</v>
      </c>
      <c r="P127" s="95">
        <f t="shared" ref="P127:Q127" si="506">C542</f>
        <v>0</v>
      </c>
      <c r="Q127" s="95">
        <f t="shared" si="506"/>
        <v>0</v>
      </c>
      <c r="S127" s="87">
        <v>23040000000</v>
      </c>
      <c r="T127" s="87">
        <v>12.825666999999999</v>
      </c>
      <c r="U127" s="87">
        <v>21.665932000000002</v>
      </c>
      <c r="W127" s="95">
        <f t="shared" si="273"/>
        <v>23.68</v>
      </c>
      <c r="X127" s="95">
        <f t="shared" si="274"/>
        <v>21.456236000000001</v>
      </c>
      <c r="Y127" s="95">
        <f t="shared" si="275"/>
        <v>12.386380000000001</v>
      </c>
      <c r="Z127" s="95">
        <f t="shared" si="276"/>
        <v>23.68</v>
      </c>
      <c r="AA127" s="95">
        <f t="shared" ref="AA127:AB127" si="507">T336</f>
        <v>0</v>
      </c>
      <c r="AB127" s="95">
        <f t="shared" si="507"/>
        <v>0</v>
      </c>
      <c r="AC127" s="95">
        <f t="shared" si="278"/>
        <v>23.68</v>
      </c>
      <c r="AD127" s="42">
        <f t="shared" ref="AD127:AE127" si="508">T542</f>
        <v>0</v>
      </c>
      <c r="AE127" s="95">
        <f t="shared" si="508"/>
        <v>0</v>
      </c>
    </row>
    <row r="128" spans="2:31" x14ac:dyDescent="0.25">
      <c r="B128" s="87">
        <v>38491000000</v>
      </c>
      <c r="C128" s="87">
        <v>18.775064</v>
      </c>
      <c r="D128" s="87">
        <v>28.238491</v>
      </c>
      <c r="E128" s="87"/>
      <c r="F128" s="87"/>
      <c r="G128" s="87"/>
      <c r="I128" s="98">
        <f t="shared" si="266"/>
        <v>39.000999999999998</v>
      </c>
      <c r="J128" s="98">
        <f t="shared" si="267"/>
        <v>27.189713000000001</v>
      </c>
      <c r="K128" s="98">
        <f t="shared" si="268"/>
        <v>17.532005000000002</v>
      </c>
      <c r="L128" s="95">
        <f t="shared" si="412"/>
        <v>39.170999999999999</v>
      </c>
      <c r="M128" s="95">
        <f t="shared" ref="M128:N128" si="509">C337</f>
        <v>0</v>
      </c>
      <c r="N128" s="95">
        <f t="shared" si="509"/>
        <v>0</v>
      </c>
      <c r="O128" s="95">
        <f t="shared" si="271"/>
        <v>39.170999999999999</v>
      </c>
      <c r="P128" s="95">
        <f t="shared" ref="P128:Q128" si="510">C543</f>
        <v>0</v>
      </c>
      <c r="Q128" s="95">
        <f t="shared" si="510"/>
        <v>0</v>
      </c>
      <c r="S128" s="87">
        <v>23200000000</v>
      </c>
      <c r="T128" s="87">
        <v>12.297537</v>
      </c>
      <c r="U128" s="87">
        <v>21.239204000000001</v>
      </c>
      <c r="W128" s="95">
        <f t="shared" si="273"/>
        <v>23.84</v>
      </c>
      <c r="X128" s="95">
        <f t="shared" si="274"/>
        <v>22.097684999999998</v>
      </c>
      <c r="Y128" s="95">
        <f t="shared" si="275"/>
        <v>12.983167999999999</v>
      </c>
      <c r="Z128" s="95">
        <f t="shared" si="276"/>
        <v>23.84</v>
      </c>
      <c r="AA128" s="95">
        <f t="shared" ref="AA128:AB128" si="511">T337</f>
        <v>0</v>
      </c>
      <c r="AB128" s="95">
        <f t="shared" si="511"/>
        <v>0</v>
      </c>
      <c r="AC128" s="95">
        <f t="shared" si="278"/>
        <v>23.84</v>
      </c>
      <c r="AD128" s="42">
        <f t="shared" ref="AD128:AE128" si="512">T543</f>
        <v>0</v>
      </c>
      <c r="AE128" s="95">
        <f t="shared" si="512"/>
        <v>0</v>
      </c>
    </row>
    <row r="129" spans="2:31" x14ac:dyDescent="0.25">
      <c r="B129" s="87">
        <v>38661000000</v>
      </c>
      <c r="C129" s="87">
        <v>18.383219</v>
      </c>
      <c r="D129" s="87">
        <v>27.912762000000001</v>
      </c>
      <c r="E129" s="87"/>
      <c r="F129" s="87"/>
      <c r="G129" s="87"/>
      <c r="I129" s="98">
        <f t="shared" si="266"/>
        <v>39.170999999999999</v>
      </c>
      <c r="J129" s="98">
        <f t="shared" si="267"/>
        <v>27.636745000000001</v>
      </c>
      <c r="K129" s="98">
        <f t="shared" si="268"/>
        <v>17.946784999999998</v>
      </c>
      <c r="L129" s="95">
        <f t="shared" si="412"/>
        <v>39.341000000000001</v>
      </c>
      <c r="M129" s="95">
        <f t="shared" ref="M129:N129" si="513">C338</f>
        <v>0</v>
      </c>
      <c r="N129" s="95">
        <f t="shared" si="513"/>
        <v>0</v>
      </c>
      <c r="O129" s="95">
        <f t="shared" si="271"/>
        <v>39.341000000000001</v>
      </c>
      <c r="P129" s="95">
        <f t="shared" ref="P129:Q129" si="514">C544</f>
        <v>0</v>
      </c>
      <c r="Q129" s="95">
        <f t="shared" si="514"/>
        <v>0</v>
      </c>
      <c r="S129" s="87">
        <v>23360000000</v>
      </c>
      <c r="T129" s="87">
        <v>12.146214000000001</v>
      </c>
      <c r="U129" s="87">
        <v>21.081892</v>
      </c>
      <c r="W129" s="95">
        <f t="shared" si="273"/>
        <v>24</v>
      </c>
      <c r="X129" s="95">
        <f t="shared" si="274"/>
        <v>22.580062999999999</v>
      </c>
      <c r="Y129" s="95">
        <f t="shared" si="275"/>
        <v>13.363568000000001</v>
      </c>
      <c r="Z129" s="95">
        <f t="shared" si="276"/>
        <v>24</v>
      </c>
      <c r="AA129" s="95">
        <f t="shared" ref="AA129:AB129" si="515">T338</f>
        <v>0</v>
      </c>
      <c r="AB129" s="95">
        <f t="shared" si="515"/>
        <v>0</v>
      </c>
      <c r="AC129" s="95">
        <f t="shared" si="278"/>
        <v>24</v>
      </c>
      <c r="AD129" s="42">
        <f t="shared" ref="AD129:AE129" si="516">T544</f>
        <v>0</v>
      </c>
      <c r="AE129" s="95">
        <f t="shared" si="516"/>
        <v>0</v>
      </c>
    </row>
    <row r="130" spans="2:31" x14ac:dyDescent="0.25">
      <c r="B130" s="87">
        <v>38831000000</v>
      </c>
      <c r="C130" s="87">
        <v>18.759529000000001</v>
      </c>
      <c r="D130" s="87">
        <v>28.408017999999998</v>
      </c>
      <c r="E130" s="87"/>
      <c r="F130" s="87"/>
      <c r="G130" s="87"/>
      <c r="I130" s="98">
        <f t="shared" si="266"/>
        <v>39.341000000000001</v>
      </c>
      <c r="J130" s="98">
        <f t="shared" si="267"/>
        <v>26.845884000000002</v>
      </c>
      <c r="K130" s="98">
        <f t="shared" si="268"/>
        <v>17.10033</v>
      </c>
      <c r="L130" s="95">
        <f t="shared" si="412"/>
        <v>39.511000000000003</v>
      </c>
      <c r="M130" s="95">
        <f t="shared" ref="M130:N130" si="517">C339</f>
        <v>0</v>
      </c>
      <c r="N130" s="95">
        <f t="shared" si="517"/>
        <v>0</v>
      </c>
      <c r="O130" s="95">
        <f t="shared" si="271"/>
        <v>39.511000000000003</v>
      </c>
      <c r="P130" s="95">
        <f t="shared" ref="P130:Q130" si="518">C545</f>
        <v>0</v>
      </c>
      <c r="Q130" s="95">
        <f t="shared" si="518"/>
        <v>0</v>
      </c>
      <c r="S130" s="87">
        <v>23520000000</v>
      </c>
      <c r="T130" s="87">
        <v>12.386380000000001</v>
      </c>
      <c r="U130" s="87">
        <v>21.456236000000001</v>
      </c>
      <c r="W130" s="95">
        <f t="shared" si="273"/>
        <v>24.16</v>
      </c>
      <c r="X130" s="95">
        <f t="shared" si="274"/>
        <v>21.996919999999999</v>
      </c>
      <c r="Y130" s="95">
        <f t="shared" si="275"/>
        <v>12.969251999999999</v>
      </c>
      <c r="Z130" s="95">
        <f t="shared" si="276"/>
        <v>24.16</v>
      </c>
      <c r="AA130" s="95">
        <f t="shared" ref="AA130:AB130" si="519">T339</f>
        <v>0</v>
      </c>
      <c r="AB130" s="95">
        <f t="shared" si="519"/>
        <v>0</v>
      </c>
      <c r="AC130" s="95">
        <f t="shared" si="278"/>
        <v>24.16</v>
      </c>
      <c r="AD130" s="42">
        <f t="shared" ref="AD130:AE130" si="520">T545</f>
        <v>0</v>
      </c>
      <c r="AE130" s="95">
        <f t="shared" si="520"/>
        <v>0</v>
      </c>
    </row>
    <row r="131" spans="2:31" x14ac:dyDescent="0.25">
      <c r="B131" s="87">
        <v>39001000000</v>
      </c>
      <c r="C131" s="87">
        <v>17.532005000000002</v>
      </c>
      <c r="D131" s="87">
        <v>27.189713000000001</v>
      </c>
      <c r="E131" s="87"/>
      <c r="F131" s="87"/>
      <c r="G131" s="87"/>
      <c r="I131" s="98">
        <f t="shared" si="266"/>
        <v>39.511000000000003</v>
      </c>
      <c r="J131" s="98">
        <f t="shared" si="267"/>
        <v>27.366258999999999</v>
      </c>
      <c r="K131" s="98">
        <f t="shared" si="268"/>
        <v>17.691177</v>
      </c>
      <c r="L131" s="95">
        <f t="shared" si="412"/>
        <v>39.680999999999997</v>
      </c>
      <c r="M131" s="95">
        <f t="shared" ref="M131:N131" si="521">C340</f>
        <v>0</v>
      </c>
      <c r="N131" s="95">
        <f t="shared" si="521"/>
        <v>0</v>
      </c>
      <c r="O131" s="95">
        <f t="shared" si="271"/>
        <v>39.680999999999997</v>
      </c>
      <c r="P131" s="95">
        <f t="shared" ref="P131:Q131" si="522">C546</f>
        <v>0</v>
      </c>
      <c r="Q131" s="95">
        <f t="shared" si="522"/>
        <v>0</v>
      </c>
      <c r="S131" s="87">
        <v>23680000000</v>
      </c>
      <c r="T131" s="87">
        <v>12.983167999999999</v>
      </c>
      <c r="U131" s="87">
        <v>22.097684999999998</v>
      </c>
      <c r="W131" s="95">
        <f t="shared" si="273"/>
        <v>24.32</v>
      </c>
      <c r="X131" s="95">
        <f t="shared" si="274"/>
        <v>21.393557000000001</v>
      </c>
      <c r="Y131" s="95">
        <f t="shared" si="275"/>
        <v>12.667892999999999</v>
      </c>
      <c r="Z131" s="95">
        <f t="shared" si="276"/>
        <v>24.32</v>
      </c>
      <c r="AA131" s="95">
        <f t="shared" ref="AA131:AB131" si="523">T340</f>
        <v>0</v>
      </c>
      <c r="AB131" s="95">
        <f t="shared" si="523"/>
        <v>0</v>
      </c>
      <c r="AC131" s="95">
        <f t="shared" si="278"/>
        <v>24.32</v>
      </c>
      <c r="AD131" s="42">
        <f t="shared" ref="AD131:AE131" si="524">T546</f>
        <v>0</v>
      </c>
      <c r="AE131" s="95">
        <f t="shared" si="524"/>
        <v>0</v>
      </c>
    </row>
    <row r="132" spans="2:31" x14ac:dyDescent="0.25">
      <c r="B132" s="87">
        <v>39171000000</v>
      </c>
      <c r="C132" s="87">
        <v>17.946784999999998</v>
      </c>
      <c r="D132" s="87">
        <v>27.636745000000001</v>
      </c>
      <c r="E132" s="87"/>
      <c r="F132" s="87"/>
      <c r="G132" s="87"/>
      <c r="I132" s="98">
        <f t="shared" si="266"/>
        <v>39.680999999999997</v>
      </c>
      <c r="J132" s="98">
        <f t="shared" si="267"/>
        <v>27.225576</v>
      </c>
      <c r="K132" s="98">
        <f t="shared" si="268"/>
        <v>17.522652000000001</v>
      </c>
      <c r="L132" s="95">
        <f t="shared" si="412"/>
        <v>39.850999999999999</v>
      </c>
      <c r="M132" s="95">
        <f t="shared" ref="M132:N132" si="525">C341</f>
        <v>0</v>
      </c>
      <c r="N132" s="95">
        <f t="shared" si="525"/>
        <v>0</v>
      </c>
      <c r="O132" s="95">
        <f t="shared" si="271"/>
        <v>39.850999999999999</v>
      </c>
      <c r="P132" s="95">
        <f t="shared" ref="P132:Q132" si="526">C547</f>
        <v>0</v>
      </c>
      <c r="Q132" s="95">
        <f t="shared" si="526"/>
        <v>0</v>
      </c>
      <c r="S132" s="87">
        <v>23840000000</v>
      </c>
      <c r="T132" s="87">
        <v>13.363568000000001</v>
      </c>
      <c r="U132" s="87">
        <v>22.580062999999999</v>
      </c>
      <c r="W132" s="95">
        <f t="shared" si="273"/>
        <v>24.48</v>
      </c>
      <c r="X132" s="95">
        <f t="shared" si="274"/>
        <v>22.456125</v>
      </c>
      <c r="Y132" s="95">
        <f t="shared" si="275"/>
        <v>13.390810999999999</v>
      </c>
      <c r="Z132" s="95">
        <f t="shared" si="276"/>
        <v>24.48</v>
      </c>
      <c r="AA132" s="95">
        <f t="shared" ref="AA132:AB132" si="527">T341</f>
        <v>0</v>
      </c>
      <c r="AB132" s="95">
        <f t="shared" si="527"/>
        <v>0</v>
      </c>
      <c r="AC132" s="95">
        <f t="shared" si="278"/>
        <v>24.48</v>
      </c>
      <c r="AD132" s="42">
        <f t="shared" ref="AD132:AE132" si="528">T547</f>
        <v>0</v>
      </c>
      <c r="AE132" s="95">
        <f t="shared" si="528"/>
        <v>0</v>
      </c>
    </row>
    <row r="133" spans="2:31" x14ac:dyDescent="0.25">
      <c r="B133" s="87">
        <v>39341000000</v>
      </c>
      <c r="C133" s="87">
        <v>17.10033</v>
      </c>
      <c r="D133" s="87">
        <v>26.845884000000002</v>
      </c>
      <c r="E133" s="87"/>
      <c r="F133" s="87"/>
      <c r="G133" s="87"/>
      <c r="I133" s="98">
        <f t="shared" si="266"/>
        <v>39.850999999999999</v>
      </c>
      <c r="J133" s="98">
        <f t="shared" si="267"/>
        <v>26.875454000000001</v>
      </c>
      <c r="K133" s="98">
        <f t="shared" si="268"/>
        <v>17.12764</v>
      </c>
      <c r="L133" s="95">
        <f t="shared" si="412"/>
        <v>40.021000000000001</v>
      </c>
      <c r="M133" s="95">
        <f t="shared" ref="M133:N133" si="529">C342</f>
        <v>0</v>
      </c>
      <c r="N133" s="95">
        <f t="shared" si="529"/>
        <v>0</v>
      </c>
      <c r="O133" s="95">
        <f t="shared" si="271"/>
        <v>40.021000000000001</v>
      </c>
      <c r="P133" s="95">
        <f t="shared" ref="P133:Q133" si="530">C548</f>
        <v>0</v>
      </c>
      <c r="Q133" s="95">
        <f t="shared" si="530"/>
        <v>0</v>
      </c>
      <c r="S133" s="87">
        <v>24000000000</v>
      </c>
      <c r="T133" s="87">
        <v>12.969251999999999</v>
      </c>
      <c r="U133" s="87">
        <v>21.996919999999999</v>
      </c>
      <c r="W133" s="95">
        <f t="shared" si="273"/>
        <v>24.64</v>
      </c>
      <c r="X133" s="95">
        <f t="shared" si="274"/>
        <v>24.586008</v>
      </c>
      <c r="Y133" s="95">
        <f t="shared" si="275"/>
        <v>15.318317</v>
      </c>
      <c r="Z133" s="95">
        <f t="shared" si="276"/>
        <v>24.64</v>
      </c>
      <c r="AA133" s="95">
        <f t="shared" ref="AA133:AB133" si="531">T342</f>
        <v>0</v>
      </c>
      <c r="AB133" s="95">
        <f t="shared" si="531"/>
        <v>0</v>
      </c>
      <c r="AC133" s="95">
        <f t="shared" si="278"/>
        <v>24.64</v>
      </c>
      <c r="AD133" s="42">
        <f t="shared" ref="AD133:AE133" si="532">T548</f>
        <v>0</v>
      </c>
      <c r="AE133" s="95">
        <f t="shared" si="532"/>
        <v>0</v>
      </c>
    </row>
    <row r="134" spans="2:31" x14ac:dyDescent="0.25">
      <c r="B134" s="87">
        <v>39511000000</v>
      </c>
      <c r="C134" s="87">
        <v>17.691177</v>
      </c>
      <c r="D134" s="87">
        <v>27.366258999999999</v>
      </c>
      <c r="E134" s="87"/>
      <c r="F134" s="87"/>
      <c r="G134" s="87"/>
      <c r="I134" s="98">
        <f t="shared" ref="I134:I197" si="533">B137/1000000000</f>
        <v>40.021000000000001</v>
      </c>
      <c r="J134" s="98">
        <f t="shared" ref="J134:J197" si="534">D137</f>
        <v>26.095793</v>
      </c>
      <c r="K134" s="98">
        <f t="shared" ref="K134:K197" si="535">C137</f>
        <v>16.367445</v>
      </c>
      <c r="L134" s="95">
        <f t="shared" si="412"/>
        <v>40.191000000000003</v>
      </c>
      <c r="M134" s="95">
        <f t="shared" ref="M134:N134" si="536">C343</f>
        <v>0</v>
      </c>
      <c r="N134" s="95">
        <f t="shared" si="536"/>
        <v>0</v>
      </c>
      <c r="O134" s="95">
        <f t="shared" ref="O134:O197" si="537">B138/1000000000</f>
        <v>40.191000000000003</v>
      </c>
      <c r="P134" s="95">
        <f t="shared" ref="P134:Q134" si="538">C549</f>
        <v>0</v>
      </c>
      <c r="Q134" s="95">
        <f t="shared" si="538"/>
        <v>0</v>
      </c>
      <c r="S134" s="87">
        <v>24160000000</v>
      </c>
      <c r="T134" s="87">
        <v>12.667892999999999</v>
      </c>
      <c r="U134" s="87">
        <v>21.393557000000001</v>
      </c>
      <c r="W134" s="95">
        <f t="shared" ref="W134:W197" si="539">S138/1000000000</f>
        <v>24.8</v>
      </c>
      <c r="X134" s="95">
        <f t="shared" ref="X134:X197" si="540">U137</f>
        <v>24.863448999999999</v>
      </c>
      <c r="Y134" s="95">
        <f t="shared" ref="Y134:Y197" si="541">T137</f>
        <v>15.558223999999999</v>
      </c>
      <c r="Z134" s="95">
        <f t="shared" ref="Z134:Z197" si="542">S138/1000000000</f>
        <v>24.8</v>
      </c>
      <c r="AA134" s="95">
        <f t="shared" ref="AA134:AB134" si="543">T343</f>
        <v>0</v>
      </c>
      <c r="AB134" s="95">
        <f t="shared" si="543"/>
        <v>0</v>
      </c>
      <c r="AC134" s="95">
        <f t="shared" ref="AC134:AC197" si="544">S138/1000000000</f>
        <v>24.8</v>
      </c>
      <c r="AD134" s="42">
        <f t="shared" ref="AD134:AE134" si="545">T549</f>
        <v>0</v>
      </c>
      <c r="AE134" s="95">
        <f t="shared" si="545"/>
        <v>0</v>
      </c>
    </row>
    <row r="135" spans="2:31" x14ac:dyDescent="0.25">
      <c r="B135" s="87">
        <v>39681000000</v>
      </c>
      <c r="C135" s="87">
        <v>17.522652000000001</v>
      </c>
      <c r="D135" s="87">
        <v>27.225576</v>
      </c>
      <c r="E135" s="87"/>
      <c r="F135" s="87"/>
      <c r="G135" s="87"/>
      <c r="I135" s="98">
        <f t="shared" si="533"/>
        <v>40.191000000000003</v>
      </c>
      <c r="J135" s="98">
        <f t="shared" si="534"/>
        <v>25.815003999999998</v>
      </c>
      <c r="K135" s="98">
        <f t="shared" si="535"/>
        <v>16.015861999999998</v>
      </c>
      <c r="L135" s="95">
        <f t="shared" si="412"/>
        <v>40.360999999999997</v>
      </c>
      <c r="M135" s="95">
        <f t="shared" ref="M135:N135" si="546">C344</f>
        <v>0</v>
      </c>
      <c r="N135" s="95">
        <f t="shared" si="546"/>
        <v>0</v>
      </c>
      <c r="O135" s="95">
        <f t="shared" si="537"/>
        <v>40.360999999999997</v>
      </c>
      <c r="P135" s="95">
        <f t="shared" ref="P135:Q135" si="547">C550</f>
        <v>0</v>
      </c>
      <c r="Q135" s="95">
        <f t="shared" si="547"/>
        <v>0</v>
      </c>
      <c r="S135" s="87">
        <v>24320000000</v>
      </c>
      <c r="T135" s="87">
        <v>13.390810999999999</v>
      </c>
      <c r="U135" s="87">
        <v>22.456125</v>
      </c>
      <c r="W135" s="95">
        <f t="shared" si="539"/>
        <v>24.96</v>
      </c>
      <c r="X135" s="95">
        <f t="shared" si="540"/>
        <v>25.517160000000001</v>
      </c>
      <c r="Y135" s="95">
        <f t="shared" si="541"/>
        <v>16.381895</v>
      </c>
      <c r="Z135" s="95">
        <f t="shared" si="542"/>
        <v>24.96</v>
      </c>
      <c r="AA135" s="95">
        <f t="shared" ref="AA135:AB135" si="548">T344</f>
        <v>0</v>
      </c>
      <c r="AB135" s="95">
        <f t="shared" si="548"/>
        <v>0</v>
      </c>
      <c r="AC135" s="95">
        <f t="shared" si="544"/>
        <v>24.96</v>
      </c>
      <c r="AD135" s="42">
        <f t="shared" ref="AD135:AE135" si="549">T550</f>
        <v>0</v>
      </c>
      <c r="AE135" s="95">
        <f t="shared" si="549"/>
        <v>0</v>
      </c>
    </row>
    <row r="136" spans="2:31" x14ac:dyDescent="0.25">
      <c r="B136" s="87">
        <v>39851000000</v>
      </c>
      <c r="C136" s="87">
        <v>17.12764</v>
      </c>
      <c r="D136" s="87">
        <v>26.875454000000001</v>
      </c>
      <c r="E136" s="87"/>
      <c r="F136" s="87"/>
      <c r="G136" s="87"/>
      <c r="I136" s="98">
        <f t="shared" si="533"/>
        <v>40.360999999999997</v>
      </c>
      <c r="J136" s="98">
        <f t="shared" si="534"/>
        <v>25.225794</v>
      </c>
      <c r="K136" s="98">
        <f t="shared" si="535"/>
        <v>15.377459999999999</v>
      </c>
      <c r="L136" s="95">
        <f t="shared" si="412"/>
        <v>40.530999999999999</v>
      </c>
      <c r="M136" s="95">
        <f t="shared" ref="M136:N136" si="550">C345</f>
        <v>0</v>
      </c>
      <c r="N136" s="95">
        <f t="shared" si="550"/>
        <v>0</v>
      </c>
      <c r="O136" s="95">
        <f t="shared" si="537"/>
        <v>40.530999999999999</v>
      </c>
      <c r="P136" s="95">
        <f t="shared" ref="P136:Q136" si="551">C551</f>
        <v>0</v>
      </c>
      <c r="Q136" s="95">
        <f t="shared" si="551"/>
        <v>0</v>
      </c>
      <c r="S136" s="87">
        <v>24480000000</v>
      </c>
      <c r="T136" s="87">
        <v>15.318317</v>
      </c>
      <c r="U136" s="87">
        <v>24.586008</v>
      </c>
      <c r="W136" s="95">
        <f t="shared" si="539"/>
        <v>25.12</v>
      </c>
      <c r="X136" s="95">
        <f t="shared" si="540"/>
        <v>24.118773999999998</v>
      </c>
      <c r="Y136" s="95">
        <f t="shared" si="541"/>
        <v>15.119429</v>
      </c>
      <c r="Z136" s="95">
        <f t="shared" si="542"/>
        <v>25.12</v>
      </c>
      <c r="AA136" s="95">
        <f t="shared" ref="AA136:AB136" si="552">T345</f>
        <v>0</v>
      </c>
      <c r="AB136" s="95">
        <f t="shared" si="552"/>
        <v>0</v>
      </c>
      <c r="AC136" s="95">
        <f t="shared" si="544"/>
        <v>25.12</v>
      </c>
      <c r="AD136" s="42">
        <f t="shared" ref="AD136:AE136" si="553">T551</f>
        <v>0</v>
      </c>
      <c r="AE136" s="95">
        <f t="shared" si="553"/>
        <v>0</v>
      </c>
    </row>
    <row r="137" spans="2:31" x14ac:dyDescent="0.25">
      <c r="B137" s="87">
        <v>40021000000</v>
      </c>
      <c r="C137" s="87">
        <v>16.367445</v>
      </c>
      <c r="D137" s="87">
        <v>26.095793</v>
      </c>
      <c r="E137" s="87"/>
      <c r="F137" s="87"/>
      <c r="G137" s="87"/>
      <c r="I137" s="98">
        <f t="shared" si="533"/>
        <v>40.530999999999999</v>
      </c>
      <c r="J137" s="98">
        <f t="shared" si="534"/>
        <v>24.994838999999999</v>
      </c>
      <c r="K137" s="98">
        <f t="shared" si="535"/>
        <v>15.113529</v>
      </c>
      <c r="L137" s="95">
        <f t="shared" si="412"/>
        <v>40.701000000000001</v>
      </c>
      <c r="M137" s="95">
        <f t="shared" ref="M137:N137" si="554">C346</f>
        <v>0</v>
      </c>
      <c r="N137" s="95">
        <f t="shared" si="554"/>
        <v>0</v>
      </c>
      <c r="O137" s="95">
        <f t="shared" si="537"/>
        <v>40.701000000000001</v>
      </c>
      <c r="P137" s="95">
        <f t="shared" ref="P137:Q137" si="555">C552</f>
        <v>0</v>
      </c>
      <c r="Q137" s="95">
        <f t="shared" si="555"/>
        <v>0</v>
      </c>
      <c r="S137" s="87">
        <v>24640000000</v>
      </c>
      <c r="T137" s="87">
        <v>15.558223999999999</v>
      </c>
      <c r="U137" s="87">
        <v>24.863448999999999</v>
      </c>
      <c r="W137" s="95">
        <f t="shared" si="539"/>
        <v>25.28</v>
      </c>
      <c r="X137" s="95">
        <f t="shared" si="540"/>
        <v>22.216816000000001</v>
      </c>
      <c r="Y137" s="95">
        <f t="shared" si="541"/>
        <v>13.007113</v>
      </c>
      <c r="Z137" s="95">
        <f t="shared" si="542"/>
        <v>25.28</v>
      </c>
      <c r="AA137" s="95">
        <f t="shared" ref="AA137:AB137" si="556">T346</f>
        <v>0</v>
      </c>
      <c r="AB137" s="95">
        <f t="shared" si="556"/>
        <v>0</v>
      </c>
      <c r="AC137" s="95">
        <f t="shared" si="544"/>
        <v>25.28</v>
      </c>
      <c r="AD137" s="42">
        <f t="shared" ref="AD137:AE137" si="557">T552</f>
        <v>0</v>
      </c>
      <c r="AE137" s="95">
        <f t="shared" si="557"/>
        <v>0</v>
      </c>
    </row>
    <row r="138" spans="2:31" x14ac:dyDescent="0.25">
      <c r="B138" s="87">
        <v>40191000000</v>
      </c>
      <c r="C138" s="87">
        <v>16.015861999999998</v>
      </c>
      <c r="D138" s="87">
        <v>25.815003999999998</v>
      </c>
      <c r="E138" s="87"/>
      <c r="F138" s="87"/>
      <c r="G138" s="87"/>
      <c r="I138" s="98">
        <f t="shared" si="533"/>
        <v>40.701000000000001</v>
      </c>
      <c r="J138" s="98">
        <f t="shared" si="534"/>
        <v>24.508452999999999</v>
      </c>
      <c r="K138" s="98">
        <f t="shared" si="535"/>
        <v>14.532688</v>
      </c>
      <c r="L138" s="95">
        <f t="shared" si="412"/>
        <v>40.871000000000002</v>
      </c>
      <c r="M138" s="95">
        <f t="shared" ref="M138:N138" si="558">C347</f>
        <v>0</v>
      </c>
      <c r="N138" s="95">
        <f t="shared" si="558"/>
        <v>0</v>
      </c>
      <c r="O138" s="95">
        <f t="shared" si="537"/>
        <v>40.871000000000002</v>
      </c>
      <c r="P138" s="95">
        <f t="shared" ref="P138:Q138" si="559">C553</f>
        <v>0</v>
      </c>
      <c r="Q138" s="95">
        <f t="shared" si="559"/>
        <v>0</v>
      </c>
      <c r="S138" s="87">
        <v>24800000000</v>
      </c>
      <c r="T138" s="87">
        <v>16.381895</v>
      </c>
      <c r="U138" s="87">
        <v>25.517160000000001</v>
      </c>
      <c r="W138" s="95">
        <f t="shared" si="539"/>
        <v>25.44</v>
      </c>
      <c r="X138" s="95">
        <f t="shared" si="540"/>
        <v>22.511973999999999</v>
      </c>
      <c r="Y138" s="95">
        <f t="shared" si="541"/>
        <v>12.839377000000001</v>
      </c>
      <c r="Z138" s="95">
        <f t="shared" si="542"/>
        <v>25.44</v>
      </c>
      <c r="AA138" s="95">
        <f t="shared" ref="AA138:AB138" si="560">T347</f>
        <v>0</v>
      </c>
      <c r="AB138" s="95">
        <f t="shared" si="560"/>
        <v>0</v>
      </c>
      <c r="AC138" s="95">
        <f t="shared" si="544"/>
        <v>25.44</v>
      </c>
      <c r="AD138" s="42">
        <f t="shared" ref="AD138:AE138" si="561">T553</f>
        <v>0</v>
      </c>
      <c r="AE138" s="95">
        <f t="shared" si="561"/>
        <v>0</v>
      </c>
    </row>
    <row r="139" spans="2:31" x14ac:dyDescent="0.25">
      <c r="B139" s="87">
        <v>40361000000</v>
      </c>
      <c r="C139" s="87">
        <v>15.377459999999999</v>
      </c>
      <c r="D139" s="87">
        <v>25.225794</v>
      </c>
      <c r="E139" s="87"/>
      <c r="F139" s="87"/>
      <c r="G139" s="87"/>
      <c r="I139" s="98">
        <f t="shared" si="533"/>
        <v>40.871000000000002</v>
      </c>
      <c r="J139" s="98">
        <f t="shared" si="534"/>
        <v>24.068773</v>
      </c>
      <c r="K139" s="98">
        <f t="shared" si="535"/>
        <v>14.071531999999999</v>
      </c>
      <c r="L139" s="95">
        <f t="shared" si="412"/>
        <v>41.040999999999997</v>
      </c>
      <c r="M139" s="95">
        <f t="shared" ref="M139:N139" si="562">C348</f>
        <v>0</v>
      </c>
      <c r="N139" s="95">
        <f t="shared" si="562"/>
        <v>0</v>
      </c>
      <c r="O139" s="95">
        <f t="shared" si="537"/>
        <v>41.040999999999997</v>
      </c>
      <c r="P139" s="95">
        <f t="shared" ref="P139:Q139" si="563">C554</f>
        <v>0</v>
      </c>
      <c r="Q139" s="95">
        <f t="shared" si="563"/>
        <v>0</v>
      </c>
      <c r="S139" s="87">
        <v>24960000000</v>
      </c>
      <c r="T139" s="87">
        <v>15.119429</v>
      </c>
      <c r="U139" s="87">
        <v>24.118773999999998</v>
      </c>
      <c r="W139" s="95">
        <f t="shared" si="539"/>
        <v>25.6</v>
      </c>
      <c r="X139" s="95">
        <f t="shared" si="540"/>
        <v>23.658591999999999</v>
      </c>
      <c r="Y139" s="95">
        <f t="shared" si="541"/>
        <v>14.157576000000001</v>
      </c>
      <c r="Z139" s="95">
        <f t="shared" si="542"/>
        <v>25.6</v>
      </c>
      <c r="AA139" s="95">
        <f t="shared" ref="AA139:AB139" si="564">T348</f>
        <v>0</v>
      </c>
      <c r="AB139" s="95">
        <f t="shared" si="564"/>
        <v>0</v>
      </c>
      <c r="AC139" s="95">
        <f t="shared" si="544"/>
        <v>25.6</v>
      </c>
      <c r="AD139" s="42">
        <f t="shared" ref="AD139:AE139" si="565">T554</f>
        <v>0</v>
      </c>
      <c r="AE139" s="95">
        <f t="shared" si="565"/>
        <v>0</v>
      </c>
    </row>
    <row r="140" spans="2:31" x14ac:dyDescent="0.25">
      <c r="B140" s="87">
        <v>40531000000</v>
      </c>
      <c r="C140" s="87">
        <v>15.113529</v>
      </c>
      <c r="D140" s="87">
        <v>24.994838999999999</v>
      </c>
      <c r="E140" s="87"/>
      <c r="F140" s="87"/>
      <c r="G140" s="87"/>
      <c r="I140" s="98">
        <f t="shared" si="533"/>
        <v>41.040999999999997</v>
      </c>
      <c r="J140" s="98">
        <f t="shared" si="534"/>
        <v>24.110256</v>
      </c>
      <c r="K140" s="98">
        <f t="shared" si="535"/>
        <v>14.120994</v>
      </c>
      <c r="L140" s="95">
        <f t="shared" si="412"/>
        <v>41.210999999999999</v>
      </c>
      <c r="M140" s="95">
        <f t="shared" ref="M140:N140" si="566">C349</f>
        <v>0</v>
      </c>
      <c r="N140" s="95">
        <f t="shared" si="566"/>
        <v>0</v>
      </c>
      <c r="O140" s="95">
        <f t="shared" si="537"/>
        <v>41.210999999999999</v>
      </c>
      <c r="P140" s="95">
        <f t="shared" ref="P140:Q140" si="567">C555</f>
        <v>0</v>
      </c>
      <c r="Q140" s="95">
        <f t="shared" si="567"/>
        <v>0</v>
      </c>
      <c r="S140" s="87">
        <v>25120000000</v>
      </c>
      <c r="T140" s="87">
        <v>13.007113</v>
      </c>
      <c r="U140" s="87">
        <v>22.216816000000001</v>
      </c>
      <c r="W140" s="95">
        <f t="shared" si="539"/>
        <v>25.76</v>
      </c>
      <c r="X140" s="95">
        <f t="shared" si="540"/>
        <v>23.523720000000001</v>
      </c>
      <c r="Y140" s="95">
        <f t="shared" si="541"/>
        <v>14.287751999999999</v>
      </c>
      <c r="Z140" s="95">
        <f t="shared" si="542"/>
        <v>25.76</v>
      </c>
      <c r="AA140" s="95">
        <f t="shared" ref="AA140:AB140" si="568">T349</f>
        <v>0</v>
      </c>
      <c r="AB140" s="95">
        <f t="shared" si="568"/>
        <v>0</v>
      </c>
      <c r="AC140" s="95">
        <f t="shared" si="544"/>
        <v>25.76</v>
      </c>
      <c r="AD140" s="42">
        <f t="shared" ref="AD140:AE140" si="569">T555</f>
        <v>0</v>
      </c>
      <c r="AE140" s="95">
        <f t="shared" si="569"/>
        <v>0</v>
      </c>
    </row>
    <row r="141" spans="2:31" x14ac:dyDescent="0.25">
      <c r="B141" s="87">
        <v>40701000000</v>
      </c>
      <c r="C141" s="87">
        <v>14.532688</v>
      </c>
      <c r="D141" s="87">
        <v>24.508452999999999</v>
      </c>
      <c r="E141" s="87"/>
      <c r="F141" s="87"/>
      <c r="G141" s="87"/>
      <c r="I141" s="98">
        <f t="shared" si="533"/>
        <v>41.210999999999999</v>
      </c>
      <c r="J141" s="98">
        <f t="shared" si="534"/>
        <v>23.843464000000001</v>
      </c>
      <c r="K141" s="98">
        <f t="shared" si="535"/>
        <v>13.848831000000001</v>
      </c>
      <c r="L141" s="95">
        <f t="shared" si="412"/>
        <v>41.381</v>
      </c>
      <c r="M141" s="95">
        <f t="shared" ref="M141:N141" si="570">C350</f>
        <v>0</v>
      </c>
      <c r="N141" s="95">
        <f t="shared" si="570"/>
        <v>0</v>
      </c>
      <c r="O141" s="95">
        <f t="shared" si="537"/>
        <v>41.381</v>
      </c>
      <c r="P141" s="95">
        <f t="shared" ref="P141:Q141" si="571">C556</f>
        <v>0</v>
      </c>
      <c r="Q141" s="95">
        <f t="shared" si="571"/>
        <v>0</v>
      </c>
      <c r="S141" s="87">
        <v>25280000000</v>
      </c>
      <c r="T141" s="87">
        <v>12.839377000000001</v>
      </c>
      <c r="U141" s="87">
        <v>22.511973999999999</v>
      </c>
      <c r="W141" s="95">
        <f t="shared" si="539"/>
        <v>25.92</v>
      </c>
      <c r="X141" s="95">
        <f t="shared" si="540"/>
        <v>23.221845999999999</v>
      </c>
      <c r="Y141" s="95">
        <f t="shared" si="541"/>
        <v>13.645277999999999</v>
      </c>
      <c r="Z141" s="95">
        <f t="shared" si="542"/>
        <v>25.92</v>
      </c>
      <c r="AA141" s="95">
        <f t="shared" ref="AA141:AB141" si="572">T350</f>
        <v>0</v>
      </c>
      <c r="AB141" s="95">
        <f t="shared" si="572"/>
        <v>0</v>
      </c>
      <c r="AC141" s="95">
        <f t="shared" si="544"/>
        <v>25.92</v>
      </c>
      <c r="AD141" s="42">
        <f t="shared" ref="AD141:AE141" si="573">T556</f>
        <v>0</v>
      </c>
      <c r="AE141" s="95">
        <f t="shared" si="573"/>
        <v>0</v>
      </c>
    </row>
    <row r="142" spans="2:31" x14ac:dyDescent="0.25">
      <c r="B142" s="87">
        <v>40871000000</v>
      </c>
      <c r="C142" s="87">
        <v>14.071531999999999</v>
      </c>
      <c r="D142" s="87">
        <v>24.068773</v>
      </c>
      <c r="E142" s="87"/>
      <c r="F142" s="87"/>
      <c r="G142" s="87"/>
      <c r="I142" s="98">
        <f t="shared" si="533"/>
        <v>41.381</v>
      </c>
      <c r="J142" s="98">
        <f t="shared" si="534"/>
        <v>24.055574</v>
      </c>
      <c r="K142" s="98">
        <f t="shared" si="535"/>
        <v>14.111031000000001</v>
      </c>
      <c r="L142" s="95">
        <f t="shared" si="412"/>
        <v>41.551000000000002</v>
      </c>
      <c r="M142" s="95">
        <f t="shared" ref="M142:N142" si="574">C351</f>
        <v>0</v>
      </c>
      <c r="N142" s="95">
        <f t="shared" si="574"/>
        <v>0</v>
      </c>
      <c r="O142" s="95">
        <f t="shared" si="537"/>
        <v>41.551000000000002</v>
      </c>
      <c r="P142" s="95">
        <f t="shared" ref="P142:Q142" si="575">C557</f>
        <v>0</v>
      </c>
      <c r="Q142" s="95">
        <f t="shared" si="575"/>
        <v>0</v>
      </c>
      <c r="S142" s="87">
        <v>25440000000</v>
      </c>
      <c r="T142" s="87">
        <v>14.157576000000001</v>
      </c>
      <c r="U142" s="87">
        <v>23.658591999999999</v>
      </c>
      <c r="W142" s="95">
        <f t="shared" si="539"/>
        <v>26.08</v>
      </c>
      <c r="X142" s="95">
        <f t="shared" si="540"/>
        <v>22.767582000000001</v>
      </c>
      <c r="Y142" s="95">
        <f t="shared" si="541"/>
        <v>13.057563</v>
      </c>
      <c r="Z142" s="95">
        <f t="shared" si="542"/>
        <v>26.08</v>
      </c>
      <c r="AA142" s="95">
        <f t="shared" ref="AA142:AB142" si="576">T351</f>
        <v>0</v>
      </c>
      <c r="AB142" s="95">
        <f t="shared" si="576"/>
        <v>0</v>
      </c>
      <c r="AC142" s="95">
        <f t="shared" si="544"/>
        <v>26.08</v>
      </c>
      <c r="AD142" s="42">
        <f t="shared" ref="AD142:AE142" si="577">T557</f>
        <v>0</v>
      </c>
      <c r="AE142" s="95">
        <f t="shared" si="577"/>
        <v>0</v>
      </c>
    </row>
    <row r="143" spans="2:31" x14ac:dyDescent="0.25">
      <c r="B143" s="87">
        <v>41041000000</v>
      </c>
      <c r="C143" s="87">
        <v>14.120994</v>
      </c>
      <c r="D143" s="87">
        <v>24.110256</v>
      </c>
      <c r="E143" s="87"/>
      <c r="F143" s="87"/>
      <c r="G143" s="87"/>
      <c r="I143" s="98">
        <f t="shared" si="533"/>
        <v>41.551000000000002</v>
      </c>
      <c r="J143" s="98">
        <f t="shared" si="534"/>
        <v>24.094206</v>
      </c>
      <c r="K143" s="98">
        <f t="shared" si="535"/>
        <v>14.231590000000001</v>
      </c>
      <c r="L143" s="95">
        <f t="shared" si="412"/>
        <v>41.720999999999997</v>
      </c>
      <c r="M143" s="95">
        <f t="shared" ref="M143:N143" si="578">C352</f>
        <v>0</v>
      </c>
      <c r="N143" s="95">
        <f t="shared" si="578"/>
        <v>0</v>
      </c>
      <c r="O143" s="95">
        <f t="shared" si="537"/>
        <v>41.720999999999997</v>
      </c>
      <c r="P143" s="95">
        <f t="shared" ref="P143:Q143" si="579">C558</f>
        <v>0</v>
      </c>
      <c r="Q143" s="95">
        <f t="shared" si="579"/>
        <v>0</v>
      </c>
      <c r="S143" s="87">
        <v>25600000000</v>
      </c>
      <c r="T143" s="87">
        <v>14.287751999999999</v>
      </c>
      <c r="U143" s="87">
        <v>23.523720000000001</v>
      </c>
      <c r="W143" s="95">
        <f t="shared" si="539"/>
        <v>26.24</v>
      </c>
      <c r="X143" s="95">
        <f t="shared" si="540"/>
        <v>23.568562</v>
      </c>
      <c r="Y143" s="95">
        <f t="shared" si="541"/>
        <v>14.015409999999999</v>
      </c>
      <c r="Z143" s="95">
        <f t="shared" si="542"/>
        <v>26.24</v>
      </c>
      <c r="AA143" s="95">
        <f t="shared" ref="AA143:AB143" si="580">T352</f>
        <v>0</v>
      </c>
      <c r="AB143" s="95">
        <f t="shared" si="580"/>
        <v>0</v>
      </c>
      <c r="AC143" s="95">
        <f t="shared" si="544"/>
        <v>26.24</v>
      </c>
      <c r="AD143" s="42">
        <f t="shared" ref="AD143:AE143" si="581">T558</f>
        <v>0</v>
      </c>
      <c r="AE143" s="95">
        <f t="shared" si="581"/>
        <v>0</v>
      </c>
    </row>
    <row r="144" spans="2:31" x14ac:dyDescent="0.25">
      <c r="B144" s="87">
        <v>41211000000</v>
      </c>
      <c r="C144" s="87">
        <v>13.848831000000001</v>
      </c>
      <c r="D144" s="87">
        <v>23.843464000000001</v>
      </c>
      <c r="E144" s="87"/>
      <c r="F144" s="87"/>
      <c r="G144" s="87"/>
      <c r="I144" s="98">
        <f t="shared" si="533"/>
        <v>41.720999999999997</v>
      </c>
      <c r="J144" s="98">
        <f t="shared" si="534"/>
        <v>23.998691999999998</v>
      </c>
      <c r="K144" s="98">
        <f t="shared" si="535"/>
        <v>14.223556</v>
      </c>
      <c r="L144" s="95">
        <f t="shared" si="412"/>
        <v>41.890999999999998</v>
      </c>
      <c r="M144" s="95">
        <f t="shared" ref="M144:N144" si="582">C353</f>
        <v>0</v>
      </c>
      <c r="N144" s="95">
        <f t="shared" si="582"/>
        <v>0</v>
      </c>
      <c r="O144" s="95">
        <f t="shared" si="537"/>
        <v>41.890999999999998</v>
      </c>
      <c r="P144" s="95">
        <f t="shared" ref="P144:Q144" si="583">C559</f>
        <v>0</v>
      </c>
      <c r="Q144" s="95">
        <f t="shared" si="583"/>
        <v>0</v>
      </c>
      <c r="S144" s="87">
        <v>25760000000</v>
      </c>
      <c r="T144" s="87">
        <v>13.645277999999999</v>
      </c>
      <c r="U144" s="87">
        <v>23.221845999999999</v>
      </c>
      <c r="W144" s="95">
        <f t="shared" si="539"/>
        <v>26.4</v>
      </c>
      <c r="X144" s="95">
        <f t="shared" si="540"/>
        <v>23.804863000000001</v>
      </c>
      <c r="Y144" s="95">
        <f t="shared" si="541"/>
        <v>13.999032</v>
      </c>
      <c r="Z144" s="95">
        <f t="shared" si="542"/>
        <v>26.4</v>
      </c>
      <c r="AA144" s="95">
        <f t="shared" ref="AA144:AB144" si="584">T353</f>
        <v>0</v>
      </c>
      <c r="AB144" s="95">
        <f t="shared" si="584"/>
        <v>0</v>
      </c>
      <c r="AC144" s="95">
        <f t="shared" si="544"/>
        <v>26.4</v>
      </c>
      <c r="AD144" s="42">
        <f t="shared" ref="AD144:AE144" si="585">T559</f>
        <v>0</v>
      </c>
      <c r="AE144" s="95">
        <f t="shared" si="585"/>
        <v>0</v>
      </c>
    </row>
    <row r="145" spans="2:31" x14ac:dyDescent="0.25">
      <c r="B145" s="87">
        <v>41381000000</v>
      </c>
      <c r="C145" s="87">
        <v>14.111031000000001</v>
      </c>
      <c r="D145" s="87">
        <v>24.055574</v>
      </c>
      <c r="E145" s="87"/>
      <c r="F145" s="87"/>
      <c r="G145" s="87"/>
      <c r="I145" s="98">
        <f t="shared" si="533"/>
        <v>41.890999999999998</v>
      </c>
      <c r="J145" s="98">
        <f t="shared" si="534"/>
        <v>23.467725999999999</v>
      </c>
      <c r="K145" s="98">
        <f t="shared" si="535"/>
        <v>13.788615999999999</v>
      </c>
      <c r="L145" s="95">
        <f t="shared" si="412"/>
        <v>42.061</v>
      </c>
      <c r="M145" s="95">
        <f t="shared" ref="M145:N145" si="586">C354</f>
        <v>0</v>
      </c>
      <c r="N145" s="95">
        <f t="shared" si="586"/>
        <v>0</v>
      </c>
      <c r="O145" s="95">
        <f t="shared" si="537"/>
        <v>42.061</v>
      </c>
      <c r="P145" s="95">
        <f t="shared" ref="P145:Q145" si="587">C560</f>
        <v>0</v>
      </c>
      <c r="Q145" s="95">
        <f t="shared" si="587"/>
        <v>0</v>
      </c>
      <c r="S145" s="87">
        <v>25920000000</v>
      </c>
      <c r="T145" s="87">
        <v>13.057563</v>
      </c>
      <c r="U145" s="87">
        <v>22.767582000000001</v>
      </c>
      <c r="W145" s="95">
        <f t="shared" si="539"/>
        <v>26.56</v>
      </c>
      <c r="X145" s="95">
        <f t="shared" si="540"/>
        <v>23.353383999999998</v>
      </c>
      <c r="Y145" s="95">
        <f t="shared" si="541"/>
        <v>13.740406999999999</v>
      </c>
      <c r="Z145" s="95">
        <f t="shared" si="542"/>
        <v>26.56</v>
      </c>
      <c r="AA145" s="95">
        <f t="shared" ref="AA145:AB145" si="588">T354</f>
        <v>0</v>
      </c>
      <c r="AB145" s="95">
        <f t="shared" si="588"/>
        <v>0</v>
      </c>
      <c r="AC145" s="95">
        <f t="shared" si="544"/>
        <v>26.56</v>
      </c>
      <c r="AD145" s="42">
        <f t="shared" ref="AD145:AE145" si="589">T560</f>
        <v>0</v>
      </c>
      <c r="AE145" s="95">
        <f t="shared" si="589"/>
        <v>0</v>
      </c>
    </row>
    <row r="146" spans="2:31" x14ac:dyDescent="0.25">
      <c r="B146" s="87">
        <v>41551000000</v>
      </c>
      <c r="C146" s="87">
        <v>14.231590000000001</v>
      </c>
      <c r="D146" s="87">
        <v>24.094206</v>
      </c>
      <c r="E146" s="87"/>
      <c r="F146" s="87"/>
      <c r="G146" s="87"/>
      <c r="I146" s="98">
        <f t="shared" si="533"/>
        <v>42.061</v>
      </c>
      <c r="J146" s="98">
        <f t="shared" si="534"/>
        <v>23.430603000000001</v>
      </c>
      <c r="K146" s="98">
        <f t="shared" si="535"/>
        <v>13.870888000000001</v>
      </c>
      <c r="L146" s="95">
        <f t="shared" si="412"/>
        <v>42.231000000000002</v>
      </c>
      <c r="M146" s="95">
        <f t="shared" ref="M146:N146" si="590">C355</f>
        <v>0</v>
      </c>
      <c r="N146" s="95">
        <f t="shared" si="590"/>
        <v>0</v>
      </c>
      <c r="O146" s="95">
        <f t="shared" si="537"/>
        <v>42.231000000000002</v>
      </c>
      <c r="P146" s="95">
        <f t="shared" ref="P146:Q146" si="591">C561</f>
        <v>0</v>
      </c>
      <c r="Q146" s="95">
        <f t="shared" si="591"/>
        <v>0</v>
      </c>
      <c r="S146" s="87">
        <v>26080000000</v>
      </c>
      <c r="T146" s="87">
        <v>14.015409999999999</v>
      </c>
      <c r="U146" s="87">
        <v>23.568562</v>
      </c>
      <c r="W146" s="95">
        <f t="shared" si="539"/>
        <v>26.72</v>
      </c>
      <c r="X146" s="95">
        <f t="shared" si="540"/>
        <v>21.966351</v>
      </c>
      <c r="Y146" s="95">
        <f t="shared" si="541"/>
        <v>12.021100000000001</v>
      </c>
      <c r="Z146" s="95">
        <f t="shared" si="542"/>
        <v>26.72</v>
      </c>
      <c r="AA146" s="95">
        <f t="shared" ref="AA146:AB146" si="592">T355</f>
        <v>0</v>
      </c>
      <c r="AB146" s="95">
        <f t="shared" si="592"/>
        <v>0</v>
      </c>
      <c r="AC146" s="95">
        <f t="shared" si="544"/>
        <v>26.72</v>
      </c>
      <c r="AD146" s="42">
        <f t="shared" ref="AD146:AE146" si="593">T561</f>
        <v>0</v>
      </c>
      <c r="AE146" s="95">
        <f t="shared" si="593"/>
        <v>0</v>
      </c>
    </row>
    <row r="147" spans="2:31" x14ac:dyDescent="0.25">
      <c r="B147" s="87">
        <v>41721000000</v>
      </c>
      <c r="C147" s="87">
        <v>14.223556</v>
      </c>
      <c r="D147" s="87">
        <v>23.998691999999998</v>
      </c>
      <c r="E147" s="87"/>
      <c r="F147" s="87"/>
      <c r="G147" s="87"/>
      <c r="I147" s="98">
        <f t="shared" si="533"/>
        <v>42.231000000000002</v>
      </c>
      <c r="J147" s="98">
        <f t="shared" si="534"/>
        <v>24.016404999999999</v>
      </c>
      <c r="K147" s="98">
        <f t="shared" si="535"/>
        <v>14.588614</v>
      </c>
      <c r="L147" s="95">
        <f t="shared" si="412"/>
        <v>42.401000000000003</v>
      </c>
      <c r="M147" s="95">
        <f t="shared" ref="M147:N147" si="594">C356</f>
        <v>0</v>
      </c>
      <c r="N147" s="95">
        <f t="shared" si="594"/>
        <v>0</v>
      </c>
      <c r="O147" s="95">
        <f t="shared" si="537"/>
        <v>42.401000000000003</v>
      </c>
      <c r="P147" s="95">
        <f t="shared" ref="P147:Q147" si="595">C562</f>
        <v>0</v>
      </c>
      <c r="Q147" s="95">
        <f t="shared" si="595"/>
        <v>0</v>
      </c>
      <c r="S147" s="87">
        <v>26240000000</v>
      </c>
      <c r="T147" s="87">
        <v>13.999032</v>
      </c>
      <c r="U147" s="87">
        <v>23.804863000000001</v>
      </c>
      <c r="W147" s="95">
        <f t="shared" si="539"/>
        <v>26.88</v>
      </c>
      <c r="X147" s="95">
        <f t="shared" si="540"/>
        <v>21.862967000000001</v>
      </c>
      <c r="Y147" s="95">
        <f t="shared" si="541"/>
        <v>12.143447</v>
      </c>
      <c r="Z147" s="95">
        <f t="shared" si="542"/>
        <v>26.88</v>
      </c>
      <c r="AA147" s="95">
        <f t="shared" ref="AA147:AB147" si="596">T356</f>
        <v>0</v>
      </c>
      <c r="AB147" s="95">
        <f t="shared" si="596"/>
        <v>0</v>
      </c>
      <c r="AC147" s="95">
        <f t="shared" si="544"/>
        <v>26.88</v>
      </c>
      <c r="AD147" s="42">
        <f t="shared" ref="AD147:AE147" si="597">T562</f>
        <v>0</v>
      </c>
      <c r="AE147" s="95">
        <f t="shared" si="597"/>
        <v>0</v>
      </c>
    </row>
    <row r="148" spans="2:31" x14ac:dyDescent="0.25">
      <c r="B148" s="87">
        <v>41891000000</v>
      </c>
      <c r="C148" s="87">
        <v>13.788615999999999</v>
      </c>
      <c r="D148" s="87">
        <v>23.467725999999999</v>
      </c>
      <c r="E148" s="87"/>
      <c r="F148" s="87"/>
      <c r="G148" s="87"/>
      <c r="I148" s="98">
        <f t="shared" si="533"/>
        <v>42.401000000000003</v>
      </c>
      <c r="J148" s="98">
        <f t="shared" si="534"/>
        <v>23.893450000000001</v>
      </c>
      <c r="K148" s="98">
        <f t="shared" si="535"/>
        <v>14.596347</v>
      </c>
      <c r="L148" s="95">
        <f t="shared" si="412"/>
        <v>42.570999999999998</v>
      </c>
      <c r="M148" s="95">
        <f t="shared" ref="M148:N148" si="598">C357</f>
        <v>0</v>
      </c>
      <c r="N148" s="95">
        <f t="shared" si="598"/>
        <v>0</v>
      </c>
      <c r="O148" s="95">
        <f t="shared" si="537"/>
        <v>42.570999999999998</v>
      </c>
      <c r="P148" s="95">
        <f t="shared" ref="P148:Q148" si="599">C563</f>
        <v>0</v>
      </c>
      <c r="Q148" s="95">
        <f t="shared" si="599"/>
        <v>0</v>
      </c>
      <c r="S148" s="87">
        <v>26400000000</v>
      </c>
      <c r="T148" s="87">
        <v>13.740406999999999</v>
      </c>
      <c r="U148" s="87">
        <v>23.353383999999998</v>
      </c>
      <c r="W148" s="95">
        <f t="shared" si="539"/>
        <v>27.04</v>
      </c>
      <c r="X148" s="95">
        <f t="shared" si="540"/>
        <v>21.893108000000002</v>
      </c>
      <c r="Y148" s="95">
        <f t="shared" si="541"/>
        <v>12.606873999999999</v>
      </c>
      <c r="Z148" s="95">
        <f t="shared" si="542"/>
        <v>27.04</v>
      </c>
      <c r="AA148" s="95">
        <f t="shared" ref="AA148:AB148" si="600">T357</f>
        <v>0</v>
      </c>
      <c r="AB148" s="95">
        <f t="shared" si="600"/>
        <v>0</v>
      </c>
      <c r="AC148" s="95">
        <f t="shared" si="544"/>
        <v>27.04</v>
      </c>
      <c r="AD148" s="42">
        <f t="shared" ref="AD148:AE148" si="601">T563</f>
        <v>0</v>
      </c>
      <c r="AE148" s="95">
        <f t="shared" si="601"/>
        <v>0</v>
      </c>
    </row>
    <row r="149" spans="2:31" x14ac:dyDescent="0.25">
      <c r="B149" s="87">
        <v>42061000000</v>
      </c>
      <c r="C149" s="87">
        <v>13.870888000000001</v>
      </c>
      <c r="D149" s="87">
        <v>23.430603000000001</v>
      </c>
      <c r="E149" s="87"/>
      <c r="F149" s="87"/>
      <c r="G149" s="87"/>
      <c r="I149" s="98">
        <f t="shared" si="533"/>
        <v>42.570999999999998</v>
      </c>
      <c r="J149" s="98">
        <f t="shared" si="534"/>
        <v>23.560814000000001</v>
      </c>
      <c r="K149" s="98">
        <f t="shared" si="535"/>
        <v>14.359653</v>
      </c>
      <c r="L149" s="95">
        <f t="shared" si="412"/>
        <v>42.741</v>
      </c>
      <c r="M149" s="95">
        <f t="shared" ref="M149:N149" si="602">C358</f>
        <v>0</v>
      </c>
      <c r="N149" s="95">
        <f t="shared" si="602"/>
        <v>0</v>
      </c>
      <c r="O149" s="95">
        <f t="shared" si="537"/>
        <v>42.741</v>
      </c>
      <c r="P149" s="95">
        <f t="shared" ref="P149:Q149" si="603">C564</f>
        <v>0</v>
      </c>
      <c r="Q149" s="95">
        <f t="shared" si="603"/>
        <v>0</v>
      </c>
      <c r="S149" s="87">
        <v>26560000000</v>
      </c>
      <c r="T149" s="87">
        <v>12.021100000000001</v>
      </c>
      <c r="U149" s="87">
        <v>21.966351</v>
      </c>
      <c r="W149" s="95">
        <f t="shared" si="539"/>
        <v>27.2</v>
      </c>
      <c r="X149" s="95">
        <f t="shared" si="540"/>
        <v>20.958653999999999</v>
      </c>
      <c r="Y149" s="95">
        <f t="shared" si="541"/>
        <v>11.581099</v>
      </c>
      <c r="Z149" s="95">
        <f t="shared" si="542"/>
        <v>27.2</v>
      </c>
      <c r="AA149" s="95">
        <f t="shared" ref="AA149:AB149" si="604">T358</f>
        <v>0</v>
      </c>
      <c r="AB149" s="95">
        <f t="shared" si="604"/>
        <v>0</v>
      </c>
      <c r="AC149" s="95">
        <f t="shared" si="544"/>
        <v>27.2</v>
      </c>
      <c r="AD149" s="42">
        <f t="shared" ref="AD149:AE149" si="605">T564</f>
        <v>0</v>
      </c>
      <c r="AE149" s="95">
        <f t="shared" si="605"/>
        <v>0</v>
      </c>
    </row>
    <row r="150" spans="2:31" x14ac:dyDescent="0.25">
      <c r="B150" s="87">
        <v>42231000000</v>
      </c>
      <c r="C150" s="87">
        <v>14.588614</v>
      </c>
      <c r="D150" s="87">
        <v>24.016404999999999</v>
      </c>
      <c r="E150" s="87"/>
      <c r="F150" s="87"/>
      <c r="G150" s="87"/>
      <c r="I150" s="98">
        <f t="shared" si="533"/>
        <v>42.741</v>
      </c>
      <c r="J150" s="98">
        <f t="shared" si="534"/>
        <v>23.107151000000002</v>
      </c>
      <c r="K150" s="98">
        <f t="shared" si="535"/>
        <v>14.024725</v>
      </c>
      <c r="L150" s="95">
        <f t="shared" si="412"/>
        <v>42.911000000000001</v>
      </c>
      <c r="M150" s="95">
        <f t="shared" ref="M150:N150" si="606">C359</f>
        <v>0</v>
      </c>
      <c r="N150" s="95">
        <f t="shared" si="606"/>
        <v>0</v>
      </c>
      <c r="O150" s="95">
        <f t="shared" si="537"/>
        <v>42.911000000000001</v>
      </c>
      <c r="P150" s="95">
        <f t="shared" ref="P150:Q150" si="607">C565</f>
        <v>0</v>
      </c>
      <c r="Q150" s="95">
        <f t="shared" si="607"/>
        <v>0</v>
      </c>
      <c r="S150" s="87">
        <v>26720000000</v>
      </c>
      <c r="T150" s="87">
        <v>12.143447</v>
      </c>
      <c r="U150" s="87">
        <v>21.862967000000001</v>
      </c>
      <c r="W150" s="95">
        <f t="shared" si="539"/>
        <v>27.36</v>
      </c>
      <c r="X150" s="95">
        <f t="shared" si="540"/>
        <v>20.562442999999998</v>
      </c>
      <c r="Y150" s="95">
        <f t="shared" si="541"/>
        <v>10.901903000000001</v>
      </c>
      <c r="Z150" s="95">
        <f t="shared" si="542"/>
        <v>27.36</v>
      </c>
      <c r="AA150" s="95">
        <f t="shared" ref="AA150:AB150" si="608">T359</f>
        <v>0</v>
      </c>
      <c r="AB150" s="95">
        <f t="shared" si="608"/>
        <v>0</v>
      </c>
      <c r="AC150" s="95">
        <f t="shared" si="544"/>
        <v>27.36</v>
      </c>
      <c r="AD150" s="42">
        <f t="shared" ref="AD150:AE150" si="609">T565</f>
        <v>0</v>
      </c>
      <c r="AE150" s="95">
        <f t="shared" si="609"/>
        <v>0</v>
      </c>
    </row>
    <row r="151" spans="2:31" x14ac:dyDescent="0.25">
      <c r="B151" s="87">
        <v>42401000000</v>
      </c>
      <c r="C151" s="87">
        <v>14.596347</v>
      </c>
      <c r="D151" s="87">
        <v>23.893450000000001</v>
      </c>
      <c r="E151" s="87"/>
      <c r="F151" s="87"/>
      <c r="G151" s="87"/>
      <c r="I151" s="98">
        <f t="shared" si="533"/>
        <v>42.911000000000001</v>
      </c>
      <c r="J151" s="98">
        <f t="shared" si="534"/>
        <v>23.353235000000002</v>
      </c>
      <c r="K151" s="98">
        <f t="shared" si="535"/>
        <v>14.363625000000001</v>
      </c>
      <c r="L151" s="95">
        <f t="shared" si="412"/>
        <v>43.081000000000003</v>
      </c>
      <c r="M151" s="95">
        <f t="shared" ref="M151:N151" si="610">C360</f>
        <v>0</v>
      </c>
      <c r="N151" s="95">
        <f t="shared" si="610"/>
        <v>0</v>
      </c>
      <c r="O151" s="95">
        <f t="shared" si="537"/>
        <v>43.081000000000003</v>
      </c>
      <c r="P151" s="95">
        <f t="shared" ref="P151:Q151" si="611">C566</f>
        <v>0</v>
      </c>
      <c r="Q151" s="95">
        <f t="shared" si="611"/>
        <v>0</v>
      </c>
      <c r="S151" s="87">
        <v>26880000000</v>
      </c>
      <c r="T151" s="87">
        <v>12.606873999999999</v>
      </c>
      <c r="U151" s="87">
        <v>21.893108000000002</v>
      </c>
      <c r="W151" s="95">
        <f t="shared" si="539"/>
        <v>27.52</v>
      </c>
      <c r="X151" s="95">
        <f t="shared" si="540"/>
        <v>21.408912999999998</v>
      </c>
      <c r="Y151" s="95">
        <f t="shared" si="541"/>
        <v>11.727010999999999</v>
      </c>
      <c r="Z151" s="95">
        <f t="shared" si="542"/>
        <v>27.52</v>
      </c>
      <c r="AA151" s="95">
        <f t="shared" ref="AA151:AB151" si="612">T360</f>
        <v>0</v>
      </c>
      <c r="AB151" s="95">
        <f t="shared" si="612"/>
        <v>0</v>
      </c>
      <c r="AC151" s="95">
        <f t="shared" si="544"/>
        <v>27.52</v>
      </c>
      <c r="AD151" s="42">
        <f t="shared" ref="AD151:AE151" si="613">T566</f>
        <v>0</v>
      </c>
      <c r="AE151" s="95">
        <f t="shared" si="613"/>
        <v>0</v>
      </c>
    </row>
    <row r="152" spans="2:31" x14ac:dyDescent="0.25">
      <c r="B152" s="87">
        <v>42571000000</v>
      </c>
      <c r="C152" s="87">
        <v>14.359653</v>
      </c>
      <c r="D152" s="87">
        <v>23.560814000000001</v>
      </c>
      <c r="E152" s="87"/>
      <c r="F152" s="87"/>
      <c r="G152" s="87"/>
      <c r="I152" s="98">
        <f t="shared" si="533"/>
        <v>43.081000000000003</v>
      </c>
      <c r="J152" s="98">
        <f t="shared" si="534"/>
        <v>24.066521000000002</v>
      </c>
      <c r="K152" s="98">
        <f t="shared" si="535"/>
        <v>15.128682</v>
      </c>
      <c r="L152" s="95">
        <f t="shared" si="412"/>
        <v>43.250999999999998</v>
      </c>
      <c r="M152" s="95">
        <f t="shared" ref="M152:N152" si="614">C361</f>
        <v>0</v>
      </c>
      <c r="N152" s="95">
        <f t="shared" si="614"/>
        <v>0</v>
      </c>
      <c r="O152" s="95">
        <f t="shared" si="537"/>
        <v>43.250999999999998</v>
      </c>
      <c r="P152" s="95">
        <f t="shared" ref="P152:Q152" si="615">C567</f>
        <v>0</v>
      </c>
      <c r="Q152" s="95">
        <f t="shared" si="615"/>
        <v>0</v>
      </c>
      <c r="S152" s="87">
        <v>27040000000</v>
      </c>
      <c r="T152" s="87">
        <v>11.581099</v>
      </c>
      <c r="U152" s="87">
        <v>20.958653999999999</v>
      </c>
      <c r="W152" s="95">
        <f t="shared" si="539"/>
        <v>27.68</v>
      </c>
      <c r="X152" s="95">
        <f t="shared" si="540"/>
        <v>22.650234000000001</v>
      </c>
      <c r="Y152" s="95">
        <f t="shared" si="541"/>
        <v>13.038175000000001</v>
      </c>
      <c r="Z152" s="95">
        <f t="shared" si="542"/>
        <v>27.68</v>
      </c>
      <c r="AA152" s="95">
        <f t="shared" ref="AA152:AB152" si="616">T361</f>
        <v>0</v>
      </c>
      <c r="AB152" s="95">
        <f t="shared" si="616"/>
        <v>0</v>
      </c>
      <c r="AC152" s="95">
        <f t="shared" si="544"/>
        <v>27.68</v>
      </c>
      <c r="AD152" s="42">
        <f t="shared" ref="AD152:AE152" si="617">T567</f>
        <v>0</v>
      </c>
      <c r="AE152" s="95">
        <f t="shared" si="617"/>
        <v>0</v>
      </c>
    </row>
    <row r="153" spans="2:31" x14ac:dyDescent="0.25">
      <c r="B153" s="87">
        <v>42741000000</v>
      </c>
      <c r="C153" s="87">
        <v>14.024725</v>
      </c>
      <c r="D153" s="87">
        <v>23.107151000000002</v>
      </c>
      <c r="E153" s="87"/>
      <c r="F153" s="87"/>
      <c r="G153" s="87"/>
      <c r="I153" s="98">
        <f t="shared" si="533"/>
        <v>43.250999999999998</v>
      </c>
      <c r="J153" s="98">
        <f t="shared" si="534"/>
        <v>23.694925000000001</v>
      </c>
      <c r="K153" s="98">
        <f t="shared" si="535"/>
        <v>14.804233</v>
      </c>
      <c r="L153" s="95">
        <f t="shared" si="412"/>
        <v>43.420999999999999</v>
      </c>
      <c r="M153" s="95">
        <f t="shared" ref="M153:N153" si="618">C362</f>
        <v>0</v>
      </c>
      <c r="N153" s="95">
        <f t="shared" si="618"/>
        <v>0</v>
      </c>
      <c r="O153" s="95">
        <f t="shared" si="537"/>
        <v>43.420999999999999</v>
      </c>
      <c r="P153" s="95">
        <f t="shared" ref="P153:Q153" si="619">C568</f>
        <v>0</v>
      </c>
      <c r="Q153" s="95">
        <f t="shared" si="619"/>
        <v>0</v>
      </c>
      <c r="S153" s="87">
        <v>27200000000</v>
      </c>
      <c r="T153" s="87">
        <v>10.901903000000001</v>
      </c>
      <c r="U153" s="87">
        <v>20.562442999999998</v>
      </c>
      <c r="W153" s="95">
        <f t="shared" si="539"/>
        <v>27.84</v>
      </c>
      <c r="X153" s="95">
        <f t="shared" si="540"/>
        <v>22.947037000000002</v>
      </c>
      <c r="Y153" s="95">
        <f t="shared" si="541"/>
        <v>13.324529999999999</v>
      </c>
      <c r="Z153" s="95">
        <f t="shared" si="542"/>
        <v>27.84</v>
      </c>
      <c r="AA153" s="95">
        <f t="shared" ref="AA153:AB153" si="620">T362</f>
        <v>0</v>
      </c>
      <c r="AB153" s="95">
        <f t="shared" si="620"/>
        <v>0</v>
      </c>
      <c r="AC153" s="95">
        <f t="shared" si="544"/>
        <v>27.84</v>
      </c>
      <c r="AD153" s="42">
        <f t="shared" ref="AD153:AE153" si="621">T568</f>
        <v>0</v>
      </c>
      <c r="AE153" s="95">
        <f t="shared" si="621"/>
        <v>0</v>
      </c>
    </row>
    <row r="154" spans="2:31" x14ac:dyDescent="0.25">
      <c r="B154" s="87">
        <v>42911000000</v>
      </c>
      <c r="C154" s="87">
        <v>14.363625000000001</v>
      </c>
      <c r="D154" s="87">
        <v>23.353235000000002</v>
      </c>
      <c r="E154" s="87"/>
      <c r="F154" s="87"/>
      <c r="G154" s="87"/>
      <c r="I154" s="98">
        <f t="shared" si="533"/>
        <v>43.420999999999999</v>
      </c>
      <c r="J154" s="98">
        <f t="shared" si="534"/>
        <v>23.296585</v>
      </c>
      <c r="K154" s="98">
        <f t="shared" si="535"/>
        <v>14.403288</v>
      </c>
      <c r="L154" s="95">
        <f t="shared" si="412"/>
        <v>43.591000000000001</v>
      </c>
      <c r="M154" s="95">
        <f t="shared" ref="M154:N154" si="622">C363</f>
        <v>0</v>
      </c>
      <c r="N154" s="95">
        <f t="shared" si="622"/>
        <v>0</v>
      </c>
      <c r="O154" s="95">
        <f t="shared" si="537"/>
        <v>43.591000000000001</v>
      </c>
      <c r="P154" s="95">
        <f t="shared" ref="P154:Q154" si="623">C569</f>
        <v>0</v>
      </c>
      <c r="Q154" s="95">
        <f t="shared" si="623"/>
        <v>0</v>
      </c>
      <c r="S154" s="87">
        <v>27360000000</v>
      </c>
      <c r="T154" s="87">
        <v>11.727010999999999</v>
      </c>
      <c r="U154" s="87">
        <v>21.408912999999998</v>
      </c>
      <c r="W154" s="95">
        <f t="shared" si="539"/>
        <v>28</v>
      </c>
      <c r="X154" s="95">
        <f t="shared" si="540"/>
        <v>21.56352</v>
      </c>
      <c r="Y154" s="95">
        <f t="shared" si="541"/>
        <v>12.204165</v>
      </c>
      <c r="Z154" s="95">
        <f t="shared" si="542"/>
        <v>28</v>
      </c>
      <c r="AA154" s="95">
        <f t="shared" ref="AA154:AB154" si="624">T363</f>
        <v>0</v>
      </c>
      <c r="AB154" s="95">
        <f t="shared" si="624"/>
        <v>0</v>
      </c>
      <c r="AC154" s="95">
        <f t="shared" si="544"/>
        <v>28</v>
      </c>
      <c r="AD154" s="42">
        <f t="shared" ref="AD154:AE154" si="625">T569</f>
        <v>0</v>
      </c>
      <c r="AE154" s="95">
        <f t="shared" si="625"/>
        <v>0</v>
      </c>
    </row>
    <row r="155" spans="2:31" x14ac:dyDescent="0.25">
      <c r="B155" s="87">
        <v>43081000000</v>
      </c>
      <c r="C155" s="87">
        <v>15.128682</v>
      </c>
      <c r="D155" s="87">
        <v>24.066521000000002</v>
      </c>
      <c r="E155" s="87"/>
      <c r="F155" s="87"/>
      <c r="G155" s="87"/>
      <c r="I155" s="98">
        <f t="shared" si="533"/>
        <v>43.591000000000001</v>
      </c>
      <c r="J155" s="98">
        <f t="shared" si="534"/>
        <v>23.369016999999999</v>
      </c>
      <c r="K155" s="98">
        <f t="shared" si="535"/>
        <v>14.441767</v>
      </c>
      <c r="L155" s="95">
        <f t="shared" si="412"/>
        <v>43.761000000000003</v>
      </c>
      <c r="M155" s="95">
        <f t="shared" ref="M155:N155" si="626">C364</f>
        <v>0</v>
      </c>
      <c r="N155" s="95">
        <f t="shared" si="626"/>
        <v>0</v>
      </c>
      <c r="O155" s="95">
        <f t="shared" si="537"/>
        <v>43.761000000000003</v>
      </c>
      <c r="P155" s="95">
        <f t="shared" ref="P155:Q155" si="627">C570</f>
        <v>0</v>
      </c>
      <c r="Q155" s="95">
        <f t="shared" si="627"/>
        <v>0</v>
      </c>
      <c r="S155" s="87">
        <v>27520000000</v>
      </c>
      <c r="T155" s="87">
        <v>13.038175000000001</v>
      </c>
      <c r="U155" s="87">
        <v>22.650234000000001</v>
      </c>
      <c r="W155" s="95">
        <f t="shared" si="539"/>
        <v>28.16</v>
      </c>
      <c r="X155" s="95">
        <f t="shared" si="540"/>
        <v>22.045860000000001</v>
      </c>
      <c r="Y155" s="95">
        <f t="shared" si="541"/>
        <v>12.314330999999999</v>
      </c>
      <c r="Z155" s="95">
        <f t="shared" si="542"/>
        <v>28.16</v>
      </c>
      <c r="AA155" s="95">
        <f t="shared" ref="AA155:AB155" si="628">T364</f>
        <v>0</v>
      </c>
      <c r="AB155" s="95">
        <f t="shared" si="628"/>
        <v>0</v>
      </c>
      <c r="AC155" s="95">
        <f t="shared" si="544"/>
        <v>28.16</v>
      </c>
      <c r="AD155" s="42">
        <f t="shared" ref="AD155:AE155" si="629">T570</f>
        <v>0</v>
      </c>
      <c r="AE155" s="95">
        <f t="shared" si="629"/>
        <v>0</v>
      </c>
    </row>
    <row r="156" spans="2:31" x14ac:dyDescent="0.25">
      <c r="B156" s="87">
        <v>43251000000</v>
      </c>
      <c r="C156" s="87">
        <v>14.804233</v>
      </c>
      <c r="D156" s="87">
        <v>23.694925000000001</v>
      </c>
      <c r="E156" s="87"/>
      <c r="F156" s="87"/>
      <c r="G156" s="87"/>
      <c r="I156" s="98">
        <f t="shared" si="533"/>
        <v>43.761000000000003</v>
      </c>
      <c r="J156" s="98">
        <f t="shared" si="534"/>
        <v>23.636799</v>
      </c>
      <c r="K156" s="98">
        <f t="shared" si="535"/>
        <v>14.691295</v>
      </c>
      <c r="L156" s="95">
        <f t="shared" si="412"/>
        <v>43.930999999999997</v>
      </c>
      <c r="M156" s="95">
        <f t="shared" ref="M156:N156" si="630">C365</f>
        <v>0</v>
      </c>
      <c r="N156" s="95">
        <f t="shared" si="630"/>
        <v>0</v>
      </c>
      <c r="O156" s="95">
        <f t="shared" si="537"/>
        <v>43.930999999999997</v>
      </c>
      <c r="P156" s="95">
        <f t="shared" ref="P156:Q156" si="631">C571</f>
        <v>0</v>
      </c>
      <c r="Q156" s="95">
        <f t="shared" si="631"/>
        <v>0</v>
      </c>
      <c r="S156" s="87">
        <v>27680000000</v>
      </c>
      <c r="T156" s="87">
        <v>13.324529999999999</v>
      </c>
      <c r="U156" s="87">
        <v>22.947037000000002</v>
      </c>
      <c r="W156" s="95">
        <f t="shared" si="539"/>
        <v>28.32</v>
      </c>
      <c r="X156" s="95">
        <f t="shared" si="540"/>
        <v>21.794028999999998</v>
      </c>
      <c r="Y156" s="95">
        <f t="shared" si="541"/>
        <v>12.073377000000001</v>
      </c>
      <c r="Z156" s="95">
        <f t="shared" si="542"/>
        <v>28.32</v>
      </c>
      <c r="AA156" s="95">
        <f t="shared" ref="AA156:AB156" si="632">T365</f>
        <v>0</v>
      </c>
      <c r="AB156" s="95">
        <f t="shared" si="632"/>
        <v>0</v>
      </c>
      <c r="AC156" s="95">
        <f t="shared" si="544"/>
        <v>28.32</v>
      </c>
      <c r="AD156" s="42">
        <f t="shared" ref="AD156:AE156" si="633">T571</f>
        <v>0</v>
      </c>
      <c r="AE156" s="95">
        <f t="shared" si="633"/>
        <v>0</v>
      </c>
    </row>
    <row r="157" spans="2:31" x14ac:dyDescent="0.25">
      <c r="B157" s="87">
        <v>43421000000</v>
      </c>
      <c r="C157" s="87">
        <v>14.403288</v>
      </c>
      <c r="D157" s="87">
        <v>23.296585</v>
      </c>
      <c r="E157" s="87"/>
      <c r="F157" s="87"/>
      <c r="G157" s="87"/>
      <c r="I157" s="98">
        <f t="shared" si="533"/>
        <v>43.930999999999997</v>
      </c>
      <c r="J157" s="98">
        <f t="shared" si="534"/>
        <v>24.132681000000002</v>
      </c>
      <c r="K157" s="98">
        <f t="shared" si="535"/>
        <v>15.111295999999999</v>
      </c>
      <c r="L157" s="95">
        <f t="shared" si="412"/>
        <v>44.100999999999999</v>
      </c>
      <c r="M157" s="95">
        <f t="shared" ref="M157:N157" si="634">C366</f>
        <v>0</v>
      </c>
      <c r="N157" s="95">
        <f t="shared" si="634"/>
        <v>0</v>
      </c>
      <c r="O157" s="95">
        <f t="shared" si="537"/>
        <v>44.100999999999999</v>
      </c>
      <c r="P157" s="95">
        <f t="shared" ref="P157:Q157" si="635">C572</f>
        <v>0</v>
      </c>
      <c r="Q157" s="95">
        <f t="shared" si="635"/>
        <v>0</v>
      </c>
      <c r="S157" s="87">
        <v>27840000000</v>
      </c>
      <c r="T157" s="87">
        <v>12.204165</v>
      </c>
      <c r="U157" s="87">
        <v>21.56352</v>
      </c>
      <c r="W157" s="95">
        <f t="shared" si="539"/>
        <v>28.48</v>
      </c>
      <c r="X157" s="95">
        <f t="shared" si="540"/>
        <v>22.399052000000001</v>
      </c>
      <c r="Y157" s="95">
        <f t="shared" si="541"/>
        <v>12.817214999999999</v>
      </c>
      <c r="Z157" s="95">
        <f t="shared" si="542"/>
        <v>28.48</v>
      </c>
      <c r="AA157" s="95">
        <f t="shared" ref="AA157:AB157" si="636">T366</f>
        <v>0</v>
      </c>
      <c r="AB157" s="95">
        <f t="shared" si="636"/>
        <v>0</v>
      </c>
      <c r="AC157" s="95">
        <f t="shared" si="544"/>
        <v>28.48</v>
      </c>
      <c r="AD157" s="42">
        <f t="shared" ref="AD157:AE157" si="637">T572</f>
        <v>0</v>
      </c>
      <c r="AE157" s="95">
        <f t="shared" si="637"/>
        <v>0</v>
      </c>
    </row>
    <row r="158" spans="2:31" x14ac:dyDescent="0.25">
      <c r="B158" s="87">
        <v>43591000000</v>
      </c>
      <c r="C158" s="87">
        <v>14.441767</v>
      </c>
      <c r="D158" s="87">
        <v>23.369016999999999</v>
      </c>
      <c r="E158" s="87"/>
      <c r="F158" s="87"/>
      <c r="G158" s="87"/>
      <c r="I158" s="98">
        <f t="shared" si="533"/>
        <v>44.100999999999999</v>
      </c>
      <c r="J158" s="98">
        <f t="shared" si="534"/>
        <v>23.64715</v>
      </c>
      <c r="K158" s="98">
        <f t="shared" si="535"/>
        <v>14.577847</v>
      </c>
      <c r="L158" s="95">
        <f t="shared" si="412"/>
        <v>44.271000000000001</v>
      </c>
      <c r="M158" s="95">
        <f t="shared" ref="M158:N158" si="638">C367</f>
        <v>0</v>
      </c>
      <c r="N158" s="95">
        <f t="shared" si="638"/>
        <v>0</v>
      </c>
      <c r="O158" s="95">
        <f t="shared" si="537"/>
        <v>44.271000000000001</v>
      </c>
      <c r="P158" s="95">
        <f t="shared" ref="P158:Q158" si="639">C573</f>
        <v>0</v>
      </c>
      <c r="Q158" s="95">
        <f t="shared" si="639"/>
        <v>0</v>
      </c>
      <c r="S158" s="87">
        <v>28000000000</v>
      </c>
      <c r="T158" s="87">
        <v>12.314330999999999</v>
      </c>
      <c r="U158" s="87">
        <v>22.045860000000001</v>
      </c>
      <c r="W158" s="95">
        <f t="shared" si="539"/>
        <v>28.64</v>
      </c>
      <c r="X158" s="95">
        <f t="shared" si="540"/>
        <v>22.349457000000001</v>
      </c>
      <c r="Y158" s="95">
        <f t="shared" si="541"/>
        <v>12.518862</v>
      </c>
      <c r="Z158" s="95">
        <f t="shared" si="542"/>
        <v>28.64</v>
      </c>
      <c r="AA158" s="95">
        <f t="shared" ref="AA158:AB158" si="640">T367</f>
        <v>0</v>
      </c>
      <c r="AB158" s="95">
        <f t="shared" si="640"/>
        <v>0</v>
      </c>
      <c r="AC158" s="95">
        <f t="shared" si="544"/>
        <v>28.64</v>
      </c>
      <c r="AD158" s="42">
        <f t="shared" ref="AD158:AE158" si="641">T573</f>
        <v>0</v>
      </c>
      <c r="AE158" s="95">
        <f t="shared" si="641"/>
        <v>0</v>
      </c>
    </row>
    <row r="159" spans="2:31" x14ac:dyDescent="0.25">
      <c r="B159" s="87">
        <v>43761000000</v>
      </c>
      <c r="C159" s="87">
        <v>14.691295</v>
      </c>
      <c r="D159" s="87">
        <v>23.636799</v>
      </c>
      <c r="E159" s="87"/>
      <c r="F159" s="87"/>
      <c r="G159" s="87"/>
      <c r="I159" s="98">
        <f t="shared" si="533"/>
        <v>44.271000000000001</v>
      </c>
      <c r="J159" s="98">
        <f t="shared" si="534"/>
        <v>23.414583</v>
      </c>
      <c r="K159" s="98">
        <f t="shared" si="535"/>
        <v>14.281807000000001</v>
      </c>
      <c r="L159" s="95">
        <f t="shared" si="412"/>
        <v>44.441000000000003</v>
      </c>
      <c r="M159" s="95">
        <f t="shared" ref="M159:N159" si="642">C368</f>
        <v>0</v>
      </c>
      <c r="N159" s="95">
        <f t="shared" si="642"/>
        <v>0</v>
      </c>
      <c r="O159" s="95">
        <f t="shared" si="537"/>
        <v>44.441000000000003</v>
      </c>
      <c r="P159" s="95">
        <f t="shared" ref="P159:Q159" si="643">C574</f>
        <v>0</v>
      </c>
      <c r="Q159" s="95">
        <f t="shared" si="643"/>
        <v>0</v>
      </c>
      <c r="S159" s="87">
        <v>28160000000</v>
      </c>
      <c r="T159" s="87">
        <v>12.073377000000001</v>
      </c>
      <c r="U159" s="87">
        <v>21.794028999999998</v>
      </c>
      <c r="W159" s="95">
        <f t="shared" si="539"/>
        <v>28.8</v>
      </c>
      <c r="X159" s="95">
        <f t="shared" si="540"/>
        <v>21.198734000000002</v>
      </c>
      <c r="Y159" s="95">
        <f t="shared" si="541"/>
        <v>11.521238</v>
      </c>
      <c r="Z159" s="95">
        <f t="shared" si="542"/>
        <v>28.8</v>
      </c>
      <c r="AA159" s="95">
        <f t="shared" ref="AA159:AB159" si="644">T368</f>
        <v>0</v>
      </c>
      <c r="AB159" s="95">
        <f t="shared" si="644"/>
        <v>0</v>
      </c>
      <c r="AC159" s="95">
        <f t="shared" si="544"/>
        <v>28.8</v>
      </c>
      <c r="AD159" s="42">
        <f t="shared" ref="AD159:AE159" si="645">T574</f>
        <v>0</v>
      </c>
      <c r="AE159" s="95">
        <f t="shared" si="645"/>
        <v>0</v>
      </c>
    </row>
    <row r="160" spans="2:31" x14ac:dyDescent="0.25">
      <c r="B160" s="87">
        <v>43931000000</v>
      </c>
      <c r="C160" s="87">
        <v>15.111295999999999</v>
      </c>
      <c r="D160" s="87">
        <v>24.132681000000002</v>
      </c>
      <c r="E160" s="87"/>
      <c r="F160" s="87"/>
      <c r="G160" s="87"/>
      <c r="I160" s="98">
        <f t="shared" si="533"/>
        <v>44.441000000000003</v>
      </c>
      <c r="J160" s="98">
        <f t="shared" si="534"/>
        <v>24.569420000000001</v>
      </c>
      <c r="K160" s="98">
        <f t="shared" si="535"/>
        <v>15.354013999999999</v>
      </c>
      <c r="L160" s="95">
        <f t="shared" si="412"/>
        <v>44.610999999999997</v>
      </c>
      <c r="M160" s="95">
        <f t="shared" ref="M160:N160" si="646">C369</f>
        <v>0</v>
      </c>
      <c r="N160" s="95">
        <f t="shared" si="646"/>
        <v>0</v>
      </c>
      <c r="O160" s="95">
        <f t="shared" si="537"/>
        <v>44.610999999999997</v>
      </c>
      <c r="P160" s="95">
        <f t="shared" ref="P160:Q160" si="647">C575</f>
        <v>0</v>
      </c>
      <c r="Q160" s="95">
        <f t="shared" si="647"/>
        <v>0</v>
      </c>
      <c r="S160" s="87">
        <v>28320000000</v>
      </c>
      <c r="T160" s="87">
        <v>12.817214999999999</v>
      </c>
      <c r="U160" s="87">
        <v>22.399052000000001</v>
      </c>
      <c r="W160" s="95">
        <f t="shared" si="539"/>
        <v>28.96</v>
      </c>
      <c r="X160" s="95">
        <f t="shared" si="540"/>
        <v>21.932022</v>
      </c>
      <c r="Y160" s="95">
        <f t="shared" si="541"/>
        <v>12.298537</v>
      </c>
      <c r="Z160" s="95">
        <f t="shared" si="542"/>
        <v>28.96</v>
      </c>
      <c r="AA160" s="95">
        <f t="shared" ref="AA160:AB160" si="648">T369</f>
        <v>0</v>
      </c>
      <c r="AB160" s="95">
        <f t="shared" si="648"/>
        <v>0</v>
      </c>
      <c r="AC160" s="95">
        <f t="shared" si="544"/>
        <v>28.96</v>
      </c>
      <c r="AD160" s="42">
        <f t="shared" ref="AD160:AE160" si="649">T575</f>
        <v>0</v>
      </c>
      <c r="AE160" s="95">
        <f t="shared" si="649"/>
        <v>0</v>
      </c>
    </row>
    <row r="161" spans="2:31" x14ac:dyDescent="0.25">
      <c r="B161" s="87">
        <v>44101000000</v>
      </c>
      <c r="C161" s="87">
        <v>14.577847</v>
      </c>
      <c r="D161" s="87">
        <v>23.64715</v>
      </c>
      <c r="E161" s="87"/>
      <c r="F161" s="87"/>
      <c r="G161" s="87"/>
      <c r="I161" s="98">
        <f t="shared" si="533"/>
        <v>44.610999999999997</v>
      </c>
      <c r="J161" s="98">
        <f t="shared" si="534"/>
        <v>24.496849000000001</v>
      </c>
      <c r="K161" s="98">
        <f t="shared" si="535"/>
        <v>15.232351</v>
      </c>
      <c r="L161" s="95">
        <f t="shared" si="412"/>
        <v>44.780999999999999</v>
      </c>
      <c r="M161" s="95">
        <f t="shared" ref="M161:N161" si="650">C370</f>
        <v>0</v>
      </c>
      <c r="N161" s="95">
        <f t="shared" si="650"/>
        <v>0</v>
      </c>
      <c r="O161" s="95">
        <f t="shared" si="537"/>
        <v>44.780999999999999</v>
      </c>
      <c r="P161" s="95">
        <f t="shared" ref="P161:Q161" si="651">C576</f>
        <v>0</v>
      </c>
      <c r="Q161" s="95">
        <f t="shared" si="651"/>
        <v>0</v>
      </c>
      <c r="S161" s="87">
        <v>28480000000</v>
      </c>
      <c r="T161" s="87">
        <v>12.518862</v>
      </c>
      <c r="U161" s="87">
        <v>22.349457000000001</v>
      </c>
      <c r="W161" s="95">
        <f t="shared" si="539"/>
        <v>29.12</v>
      </c>
      <c r="X161" s="95">
        <f t="shared" si="540"/>
        <v>23.743357</v>
      </c>
      <c r="Y161" s="95">
        <f t="shared" si="541"/>
        <v>13.900706</v>
      </c>
      <c r="Z161" s="95">
        <f t="shared" si="542"/>
        <v>29.12</v>
      </c>
      <c r="AA161" s="95">
        <f t="shared" ref="AA161:AB161" si="652">T370</f>
        <v>0</v>
      </c>
      <c r="AB161" s="95">
        <f t="shared" si="652"/>
        <v>0</v>
      </c>
      <c r="AC161" s="95">
        <f t="shared" si="544"/>
        <v>29.12</v>
      </c>
      <c r="AD161" s="42">
        <f t="shared" ref="AD161:AE161" si="653">T576</f>
        <v>0</v>
      </c>
      <c r="AE161" s="95">
        <f t="shared" si="653"/>
        <v>0</v>
      </c>
    </row>
    <row r="162" spans="2:31" x14ac:dyDescent="0.25">
      <c r="B162" s="87">
        <v>44271000000</v>
      </c>
      <c r="C162" s="87">
        <v>14.281807000000001</v>
      </c>
      <c r="D162" s="87">
        <v>23.414583</v>
      </c>
      <c r="E162" s="87"/>
      <c r="F162" s="87"/>
      <c r="G162" s="87"/>
      <c r="I162" s="98">
        <f t="shared" si="533"/>
        <v>44.780999999999999</v>
      </c>
      <c r="J162" s="98">
        <f t="shared" si="534"/>
        <v>24.808886000000001</v>
      </c>
      <c r="K162" s="98">
        <f t="shared" si="535"/>
        <v>15.412473</v>
      </c>
      <c r="L162" s="95">
        <f t="shared" si="412"/>
        <v>44.951000000000001</v>
      </c>
      <c r="M162" s="95">
        <f t="shared" ref="M162:N162" si="654">C371</f>
        <v>0</v>
      </c>
      <c r="N162" s="95">
        <f t="shared" si="654"/>
        <v>0</v>
      </c>
      <c r="O162" s="95">
        <f t="shared" si="537"/>
        <v>44.951000000000001</v>
      </c>
      <c r="P162" s="95">
        <f t="shared" ref="P162:Q162" si="655">C577</f>
        <v>0</v>
      </c>
      <c r="Q162" s="95">
        <f t="shared" si="655"/>
        <v>0</v>
      </c>
      <c r="S162" s="87">
        <v>28640000000</v>
      </c>
      <c r="T162" s="87">
        <v>11.521238</v>
      </c>
      <c r="U162" s="87">
        <v>21.198734000000002</v>
      </c>
      <c r="W162" s="95">
        <f t="shared" si="539"/>
        <v>29.28</v>
      </c>
      <c r="X162" s="95">
        <f t="shared" si="540"/>
        <v>24.151869000000001</v>
      </c>
      <c r="Y162" s="95">
        <f t="shared" si="541"/>
        <v>14.292087</v>
      </c>
      <c r="Z162" s="95">
        <f t="shared" si="542"/>
        <v>29.28</v>
      </c>
      <c r="AA162" s="95">
        <f t="shared" ref="AA162:AB162" si="656">T371</f>
        <v>0</v>
      </c>
      <c r="AB162" s="95">
        <f t="shared" si="656"/>
        <v>0</v>
      </c>
      <c r="AC162" s="95">
        <f t="shared" si="544"/>
        <v>29.28</v>
      </c>
      <c r="AD162" s="42">
        <f t="shared" ref="AD162:AE162" si="657">T577</f>
        <v>0</v>
      </c>
      <c r="AE162" s="95">
        <f t="shared" si="657"/>
        <v>0</v>
      </c>
    </row>
    <row r="163" spans="2:31" x14ac:dyDescent="0.25">
      <c r="B163" s="87">
        <v>44441000000</v>
      </c>
      <c r="C163" s="87">
        <v>15.354013999999999</v>
      </c>
      <c r="D163" s="87">
        <v>24.569420000000001</v>
      </c>
      <c r="E163" s="87"/>
      <c r="F163" s="87"/>
      <c r="G163" s="87"/>
      <c r="I163" s="98">
        <f t="shared" si="533"/>
        <v>44.951000000000001</v>
      </c>
      <c r="J163" s="98">
        <f t="shared" si="534"/>
        <v>24.784200999999999</v>
      </c>
      <c r="K163" s="98">
        <f t="shared" si="535"/>
        <v>15.201694</v>
      </c>
      <c r="L163" s="95">
        <f t="shared" si="412"/>
        <v>45.121000000000002</v>
      </c>
      <c r="M163" s="95">
        <f t="shared" ref="M163:N163" si="658">C372</f>
        <v>0</v>
      </c>
      <c r="N163" s="95">
        <f t="shared" si="658"/>
        <v>0</v>
      </c>
      <c r="O163" s="95">
        <f t="shared" si="537"/>
        <v>45.121000000000002</v>
      </c>
      <c r="P163" s="95">
        <f t="shared" ref="P163:Q163" si="659">C578</f>
        <v>0</v>
      </c>
      <c r="Q163" s="95">
        <f t="shared" si="659"/>
        <v>0</v>
      </c>
      <c r="S163" s="87">
        <v>28800000000</v>
      </c>
      <c r="T163" s="87">
        <v>12.298537</v>
      </c>
      <c r="U163" s="87">
        <v>21.932022</v>
      </c>
      <c r="W163" s="95">
        <f t="shared" si="539"/>
        <v>29.44</v>
      </c>
      <c r="X163" s="95">
        <f t="shared" si="540"/>
        <v>24.185742999999999</v>
      </c>
      <c r="Y163" s="95">
        <f t="shared" si="541"/>
        <v>14.261189</v>
      </c>
      <c r="Z163" s="95">
        <f t="shared" si="542"/>
        <v>29.44</v>
      </c>
      <c r="AA163" s="95">
        <f t="shared" ref="AA163:AB163" si="660">T372</f>
        <v>0</v>
      </c>
      <c r="AB163" s="95">
        <f t="shared" si="660"/>
        <v>0</v>
      </c>
      <c r="AC163" s="95">
        <f t="shared" si="544"/>
        <v>29.44</v>
      </c>
      <c r="AD163" s="42">
        <f t="shared" ref="AD163:AE163" si="661">T578</f>
        <v>0</v>
      </c>
      <c r="AE163" s="95">
        <f t="shared" si="661"/>
        <v>0</v>
      </c>
    </row>
    <row r="164" spans="2:31" x14ac:dyDescent="0.25">
      <c r="B164" s="87">
        <v>44611000000</v>
      </c>
      <c r="C164" s="87">
        <v>15.232351</v>
      </c>
      <c r="D164" s="87">
        <v>24.496849000000001</v>
      </c>
      <c r="E164" s="87"/>
      <c r="F164" s="87"/>
      <c r="G164" s="87"/>
      <c r="I164" s="98">
        <f t="shared" si="533"/>
        <v>45.121000000000002</v>
      </c>
      <c r="J164" s="98">
        <f t="shared" si="534"/>
        <v>24.770078999999999</v>
      </c>
      <c r="K164" s="98">
        <f t="shared" si="535"/>
        <v>14.923352</v>
      </c>
      <c r="L164" s="95">
        <f t="shared" si="412"/>
        <v>45.290999999999997</v>
      </c>
      <c r="M164" s="95">
        <f t="shared" ref="M164:N164" si="662">C373</f>
        <v>0</v>
      </c>
      <c r="N164" s="95">
        <f t="shared" si="662"/>
        <v>0</v>
      </c>
      <c r="O164" s="95">
        <f t="shared" si="537"/>
        <v>45.290999999999997</v>
      </c>
      <c r="P164" s="95">
        <f t="shared" ref="P164:Q164" si="663">C579</f>
        <v>0</v>
      </c>
      <c r="Q164" s="95">
        <f t="shared" si="663"/>
        <v>0</v>
      </c>
      <c r="S164" s="87">
        <v>28960000000</v>
      </c>
      <c r="T164" s="87">
        <v>13.900706</v>
      </c>
      <c r="U164" s="87">
        <v>23.743357</v>
      </c>
      <c r="W164" s="95">
        <f t="shared" si="539"/>
        <v>29.6</v>
      </c>
      <c r="X164" s="95">
        <f t="shared" si="540"/>
        <v>22.623978000000001</v>
      </c>
      <c r="Y164" s="95">
        <f t="shared" si="541"/>
        <v>12.601266000000001</v>
      </c>
      <c r="Z164" s="95">
        <f t="shared" si="542"/>
        <v>29.6</v>
      </c>
      <c r="AA164" s="95">
        <f t="shared" ref="AA164:AB164" si="664">T373</f>
        <v>0</v>
      </c>
      <c r="AB164" s="95">
        <f t="shared" si="664"/>
        <v>0</v>
      </c>
      <c r="AC164" s="95">
        <f t="shared" si="544"/>
        <v>29.6</v>
      </c>
      <c r="AD164" s="42">
        <f t="shared" ref="AD164:AE164" si="665">T579</f>
        <v>0</v>
      </c>
      <c r="AE164" s="95">
        <f t="shared" si="665"/>
        <v>0</v>
      </c>
    </row>
    <row r="165" spans="2:31" x14ac:dyDescent="0.25">
      <c r="B165" s="87">
        <v>44781000000</v>
      </c>
      <c r="C165" s="87">
        <v>15.412473</v>
      </c>
      <c r="D165" s="87">
        <v>24.808886000000001</v>
      </c>
      <c r="E165" s="87"/>
      <c r="F165" s="87"/>
      <c r="G165" s="87"/>
      <c r="I165" s="98">
        <f t="shared" si="533"/>
        <v>45.290999999999997</v>
      </c>
      <c r="J165" s="98">
        <f t="shared" si="534"/>
        <v>25.306792999999999</v>
      </c>
      <c r="K165" s="98">
        <f t="shared" si="535"/>
        <v>14.968209</v>
      </c>
      <c r="L165" s="95">
        <f t="shared" si="412"/>
        <v>45.460999999999999</v>
      </c>
      <c r="M165" s="95">
        <f t="shared" ref="M165:N165" si="666">C374</f>
        <v>0</v>
      </c>
      <c r="N165" s="95">
        <f t="shared" si="666"/>
        <v>0</v>
      </c>
      <c r="O165" s="95">
        <f t="shared" si="537"/>
        <v>45.460999999999999</v>
      </c>
      <c r="P165" s="95">
        <f t="shared" ref="P165:Q165" si="667">C580</f>
        <v>0</v>
      </c>
      <c r="Q165" s="95">
        <f t="shared" si="667"/>
        <v>0</v>
      </c>
      <c r="S165" s="87">
        <v>29120000000</v>
      </c>
      <c r="T165" s="87">
        <v>14.292087</v>
      </c>
      <c r="U165" s="87">
        <v>24.151869000000001</v>
      </c>
      <c r="W165" s="95">
        <f t="shared" si="539"/>
        <v>29.76</v>
      </c>
      <c r="X165" s="95">
        <f t="shared" si="540"/>
        <v>21.335090999999998</v>
      </c>
      <c r="Y165" s="95">
        <f t="shared" si="541"/>
        <v>11.341297000000001</v>
      </c>
      <c r="Z165" s="95">
        <f t="shared" si="542"/>
        <v>29.76</v>
      </c>
      <c r="AA165" s="95">
        <f t="shared" ref="AA165:AB165" si="668">T374</f>
        <v>0</v>
      </c>
      <c r="AB165" s="95">
        <f t="shared" si="668"/>
        <v>0</v>
      </c>
      <c r="AC165" s="95">
        <f t="shared" si="544"/>
        <v>29.76</v>
      </c>
      <c r="AD165" s="42">
        <f t="shared" ref="AD165:AE165" si="669">T580</f>
        <v>0</v>
      </c>
      <c r="AE165" s="95">
        <f t="shared" si="669"/>
        <v>0</v>
      </c>
    </row>
    <row r="166" spans="2:31" x14ac:dyDescent="0.25">
      <c r="B166" s="87">
        <v>44951000000</v>
      </c>
      <c r="C166" s="87">
        <v>15.201694</v>
      </c>
      <c r="D166" s="87">
        <v>24.784200999999999</v>
      </c>
      <c r="E166" s="87"/>
      <c r="F166" s="87"/>
      <c r="G166" s="87"/>
      <c r="I166" s="98">
        <f t="shared" si="533"/>
        <v>45.460999999999999</v>
      </c>
      <c r="J166" s="98">
        <f t="shared" si="534"/>
        <v>25.506523000000001</v>
      </c>
      <c r="K166" s="98">
        <f t="shared" si="535"/>
        <v>14.630292000000001</v>
      </c>
      <c r="L166" s="95">
        <f t="shared" si="412"/>
        <v>45.631</v>
      </c>
      <c r="M166" s="95">
        <f t="shared" ref="M166:N166" si="670">C375</f>
        <v>0</v>
      </c>
      <c r="N166" s="95">
        <f t="shared" si="670"/>
        <v>0</v>
      </c>
      <c r="O166" s="95">
        <f t="shared" si="537"/>
        <v>45.631</v>
      </c>
      <c r="P166" s="95">
        <f t="shared" ref="P166:Q166" si="671">C581</f>
        <v>0</v>
      </c>
      <c r="Q166" s="95">
        <f t="shared" si="671"/>
        <v>0</v>
      </c>
      <c r="S166" s="87">
        <v>29280000000</v>
      </c>
      <c r="T166" s="87">
        <v>14.261189</v>
      </c>
      <c r="U166" s="87">
        <v>24.185742999999999</v>
      </c>
      <c r="W166" s="95">
        <f t="shared" si="539"/>
        <v>29.92</v>
      </c>
      <c r="X166" s="95">
        <f t="shared" si="540"/>
        <v>22.760142999999999</v>
      </c>
      <c r="Y166" s="95">
        <f t="shared" si="541"/>
        <v>12.672984</v>
      </c>
      <c r="Z166" s="95">
        <f t="shared" si="542"/>
        <v>29.92</v>
      </c>
      <c r="AA166" s="95">
        <f t="shared" ref="AA166:AB166" si="672">T375</f>
        <v>0</v>
      </c>
      <c r="AB166" s="95">
        <f t="shared" si="672"/>
        <v>0</v>
      </c>
      <c r="AC166" s="95">
        <f t="shared" si="544"/>
        <v>29.92</v>
      </c>
      <c r="AD166" s="42">
        <f t="shared" ref="AD166:AE166" si="673">T581</f>
        <v>0</v>
      </c>
      <c r="AE166" s="95">
        <f t="shared" si="673"/>
        <v>0</v>
      </c>
    </row>
    <row r="167" spans="2:31" x14ac:dyDescent="0.25">
      <c r="B167" s="87">
        <v>45121000000</v>
      </c>
      <c r="C167" s="87">
        <v>14.923352</v>
      </c>
      <c r="D167" s="87">
        <v>24.770078999999999</v>
      </c>
      <c r="E167" s="87"/>
      <c r="F167" s="87"/>
      <c r="G167" s="87"/>
      <c r="I167" s="98">
        <f t="shared" si="533"/>
        <v>45.631</v>
      </c>
      <c r="J167" s="98">
        <f t="shared" si="534"/>
        <v>24.807341000000001</v>
      </c>
      <c r="K167" s="98">
        <f t="shared" si="535"/>
        <v>13.255571</v>
      </c>
      <c r="L167" s="95">
        <f t="shared" si="412"/>
        <v>45.801000000000002</v>
      </c>
      <c r="M167" s="95">
        <f t="shared" ref="M167:N167" si="674">C376</f>
        <v>0</v>
      </c>
      <c r="N167" s="95">
        <f t="shared" si="674"/>
        <v>0</v>
      </c>
      <c r="O167" s="95">
        <f t="shared" si="537"/>
        <v>45.801000000000002</v>
      </c>
      <c r="P167" s="95">
        <f t="shared" ref="P167:Q167" si="675">C582</f>
        <v>0</v>
      </c>
      <c r="Q167" s="95">
        <f t="shared" si="675"/>
        <v>0</v>
      </c>
      <c r="S167" s="87">
        <v>29440000000</v>
      </c>
      <c r="T167" s="87">
        <v>12.601266000000001</v>
      </c>
      <c r="U167" s="87">
        <v>22.623978000000001</v>
      </c>
      <c r="W167" s="95">
        <f t="shared" si="539"/>
        <v>30.08</v>
      </c>
      <c r="X167" s="95">
        <f t="shared" si="540"/>
        <v>24.657696000000001</v>
      </c>
      <c r="Y167" s="95">
        <f t="shared" si="541"/>
        <v>14.130684</v>
      </c>
      <c r="Z167" s="95">
        <f t="shared" si="542"/>
        <v>30.08</v>
      </c>
      <c r="AA167" s="95">
        <f t="shared" ref="AA167:AB167" si="676">T376</f>
        <v>0</v>
      </c>
      <c r="AB167" s="95">
        <f t="shared" si="676"/>
        <v>0</v>
      </c>
      <c r="AC167" s="95">
        <f t="shared" si="544"/>
        <v>30.08</v>
      </c>
      <c r="AD167" s="42">
        <f t="shared" ref="AD167:AE167" si="677">T582</f>
        <v>0</v>
      </c>
      <c r="AE167" s="95">
        <f t="shared" si="677"/>
        <v>0</v>
      </c>
    </row>
    <row r="168" spans="2:31" x14ac:dyDescent="0.25">
      <c r="B168" s="87">
        <v>45291000000</v>
      </c>
      <c r="C168" s="87">
        <v>14.968209</v>
      </c>
      <c r="D168" s="87">
        <v>25.306792999999999</v>
      </c>
      <c r="E168" s="87"/>
      <c r="F168" s="87"/>
      <c r="G168" s="87"/>
      <c r="I168" s="98">
        <f t="shared" si="533"/>
        <v>45.801000000000002</v>
      </c>
      <c r="J168" s="98">
        <f t="shared" si="534"/>
        <v>24.798269000000001</v>
      </c>
      <c r="K168" s="98">
        <f t="shared" si="535"/>
        <v>12.663059000000001</v>
      </c>
      <c r="L168" s="95">
        <f t="shared" ref="L168:L204" si="678">B172/1000000000</f>
        <v>45.970999999999997</v>
      </c>
      <c r="M168" s="95">
        <f t="shared" ref="M168:N168" si="679">C377</f>
        <v>0</v>
      </c>
      <c r="N168" s="95">
        <f t="shared" si="679"/>
        <v>0</v>
      </c>
      <c r="O168" s="95">
        <f t="shared" si="537"/>
        <v>45.970999999999997</v>
      </c>
      <c r="P168" s="95">
        <f t="shared" ref="P168:Q168" si="680">C583</f>
        <v>0</v>
      </c>
      <c r="Q168" s="95">
        <f t="shared" si="680"/>
        <v>0</v>
      </c>
      <c r="S168" s="87">
        <v>29600000000</v>
      </c>
      <c r="T168" s="87">
        <v>11.341297000000001</v>
      </c>
      <c r="U168" s="87">
        <v>21.335090999999998</v>
      </c>
      <c r="W168" s="95">
        <f t="shared" si="539"/>
        <v>30.24</v>
      </c>
      <c r="X168" s="95">
        <f t="shared" si="540"/>
        <v>24.114180000000001</v>
      </c>
      <c r="Y168" s="95">
        <f t="shared" si="541"/>
        <v>13.604018</v>
      </c>
      <c r="Z168" s="95">
        <f t="shared" si="542"/>
        <v>30.24</v>
      </c>
      <c r="AA168" s="95">
        <f t="shared" ref="AA168:AB168" si="681">T377</f>
        <v>0</v>
      </c>
      <c r="AB168" s="95">
        <f t="shared" si="681"/>
        <v>0</v>
      </c>
      <c r="AC168" s="95">
        <f t="shared" si="544"/>
        <v>30.24</v>
      </c>
      <c r="AD168" s="42">
        <f t="shared" ref="AD168:AE168" si="682">T583</f>
        <v>0</v>
      </c>
      <c r="AE168" s="95">
        <f t="shared" si="682"/>
        <v>0</v>
      </c>
    </row>
    <row r="169" spans="2:31" x14ac:dyDescent="0.25">
      <c r="B169" s="87">
        <v>45461000000</v>
      </c>
      <c r="C169" s="87">
        <v>14.630292000000001</v>
      </c>
      <c r="D169" s="87">
        <v>25.506523000000001</v>
      </c>
      <c r="E169" s="87"/>
      <c r="F169" s="87"/>
      <c r="G169" s="87"/>
      <c r="I169" s="98">
        <f t="shared" si="533"/>
        <v>45.970999999999997</v>
      </c>
      <c r="J169" s="98">
        <f t="shared" si="534"/>
        <v>24.776133999999999</v>
      </c>
      <c r="K169" s="98">
        <f t="shared" si="535"/>
        <v>12.306208</v>
      </c>
      <c r="L169" s="95">
        <f t="shared" si="678"/>
        <v>46.140999999999998</v>
      </c>
      <c r="M169" s="95">
        <f t="shared" ref="M169:N169" si="683">C378</f>
        <v>0</v>
      </c>
      <c r="N169" s="95">
        <f t="shared" si="683"/>
        <v>0</v>
      </c>
      <c r="O169" s="95">
        <f t="shared" si="537"/>
        <v>46.140999999999998</v>
      </c>
      <c r="P169" s="95">
        <f t="shared" ref="P169:Q169" si="684">C584</f>
        <v>0</v>
      </c>
      <c r="Q169" s="95">
        <f t="shared" si="684"/>
        <v>0</v>
      </c>
      <c r="S169" s="87">
        <v>29760000000</v>
      </c>
      <c r="T169" s="87">
        <v>12.672984</v>
      </c>
      <c r="U169" s="87">
        <v>22.760142999999999</v>
      </c>
      <c r="W169" s="95">
        <f t="shared" si="539"/>
        <v>30.4</v>
      </c>
      <c r="X169" s="95">
        <f t="shared" si="540"/>
        <v>25.906556999999999</v>
      </c>
      <c r="Y169" s="95">
        <f t="shared" si="541"/>
        <v>15.431495999999999</v>
      </c>
      <c r="Z169" s="95">
        <f t="shared" si="542"/>
        <v>30.4</v>
      </c>
      <c r="AA169" s="95">
        <f t="shared" ref="AA169:AB169" si="685">T378</f>
        <v>0</v>
      </c>
      <c r="AB169" s="95">
        <f t="shared" si="685"/>
        <v>0</v>
      </c>
      <c r="AC169" s="95">
        <f t="shared" si="544"/>
        <v>30.4</v>
      </c>
      <c r="AD169" s="42">
        <f t="shared" ref="AD169:AE169" si="686">T584</f>
        <v>0</v>
      </c>
      <c r="AE169" s="95">
        <f t="shared" si="686"/>
        <v>0</v>
      </c>
    </row>
    <row r="170" spans="2:31" x14ac:dyDescent="0.25">
      <c r="B170" s="87">
        <v>45631000000</v>
      </c>
      <c r="C170" s="87">
        <v>13.255571</v>
      </c>
      <c r="D170" s="87">
        <v>24.807341000000001</v>
      </c>
      <c r="E170" s="87"/>
      <c r="F170" s="87"/>
      <c r="G170" s="87"/>
      <c r="I170" s="98">
        <f t="shared" si="533"/>
        <v>46.140999999999998</v>
      </c>
      <c r="J170" s="98">
        <f t="shared" si="534"/>
        <v>24.440246999999999</v>
      </c>
      <c r="K170" s="98">
        <f t="shared" si="535"/>
        <v>11.732995000000001</v>
      </c>
      <c r="L170" s="95">
        <f t="shared" si="678"/>
        <v>46.311</v>
      </c>
      <c r="M170" s="95">
        <f t="shared" ref="M170:N170" si="687">C379</f>
        <v>0</v>
      </c>
      <c r="N170" s="95">
        <f t="shared" si="687"/>
        <v>0</v>
      </c>
      <c r="O170" s="95">
        <f t="shared" si="537"/>
        <v>46.311</v>
      </c>
      <c r="P170" s="95">
        <f t="shared" ref="P170:Q170" si="688">C585</f>
        <v>0</v>
      </c>
      <c r="Q170" s="95">
        <f t="shared" si="688"/>
        <v>0</v>
      </c>
      <c r="S170" s="87">
        <v>29920000000</v>
      </c>
      <c r="T170" s="87">
        <v>14.130684</v>
      </c>
      <c r="U170" s="87">
        <v>24.657696000000001</v>
      </c>
      <c r="W170" s="95">
        <f t="shared" si="539"/>
        <v>30.56</v>
      </c>
      <c r="X170" s="95">
        <f t="shared" si="540"/>
        <v>24.566293999999999</v>
      </c>
      <c r="Y170" s="95">
        <f t="shared" si="541"/>
        <v>13.545840999999999</v>
      </c>
      <c r="Z170" s="95">
        <f t="shared" si="542"/>
        <v>30.56</v>
      </c>
      <c r="AA170" s="95">
        <f t="shared" ref="AA170:AB170" si="689">T379</f>
        <v>0</v>
      </c>
      <c r="AB170" s="95">
        <f t="shared" si="689"/>
        <v>0</v>
      </c>
      <c r="AC170" s="95">
        <f t="shared" si="544"/>
        <v>30.56</v>
      </c>
      <c r="AD170" s="42">
        <f t="shared" ref="AD170:AE170" si="690">T585</f>
        <v>0</v>
      </c>
      <c r="AE170" s="95">
        <f t="shared" si="690"/>
        <v>0</v>
      </c>
    </row>
    <row r="171" spans="2:31" x14ac:dyDescent="0.25">
      <c r="B171" s="87">
        <v>45801000000</v>
      </c>
      <c r="C171" s="87">
        <v>12.663059000000001</v>
      </c>
      <c r="D171" s="87">
        <v>24.798269000000001</v>
      </c>
      <c r="E171" s="87"/>
      <c r="F171" s="87"/>
      <c r="G171" s="87"/>
      <c r="I171" s="98">
        <f t="shared" si="533"/>
        <v>46.311</v>
      </c>
      <c r="J171" s="98">
        <f t="shared" si="534"/>
        <v>24.242187999999999</v>
      </c>
      <c r="K171" s="98">
        <f t="shared" si="535"/>
        <v>11.569591000000001</v>
      </c>
      <c r="L171" s="95">
        <f t="shared" si="678"/>
        <v>46.481000000000002</v>
      </c>
      <c r="M171" s="95">
        <f t="shared" ref="M171:N171" si="691">C380</f>
        <v>0</v>
      </c>
      <c r="N171" s="95">
        <f t="shared" si="691"/>
        <v>0</v>
      </c>
      <c r="O171" s="95">
        <f t="shared" si="537"/>
        <v>46.481000000000002</v>
      </c>
      <c r="P171" s="95">
        <f t="shared" ref="P171:Q171" si="692">C586</f>
        <v>0</v>
      </c>
      <c r="Q171" s="95">
        <f t="shared" si="692"/>
        <v>0</v>
      </c>
      <c r="S171" s="87">
        <v>30080000000</v>
      </c>
      <c r="T171" s="87">
        <v>13.604018</v>
      </c>
      <c r="U171" s="87">
        <v>24.114180000000001</v>
      </c>
      <c r="W171" s="95">
        <f t="shared" si="539"/>
        <v>30.72</v>
      </c>
      <c r="X171" s="95">
        <f t="shared" si="540"/>
        <v>24.584216999999999</v>
      </c>
      <c r="Y171" s="95">
        <f t="shared" si="541"/>
        <v>13.389806</v>
      </c>
      <c r="Z171" s="95">
        <f t="shared" si="542"/>
        <v>30.72</v>
      </c>
      <c r="AA171" s="95">
        <f t="shared" ref="AA171:AB171" si="693">T380</f>
        <v>0</v>
      </c>
      <c r="AB171" s="95">
        <f t="shared" si="693"/>
        <v>0</v>
      </c>
      <c r="AC171" s="95">
        <f t="shared" si="544"/>
        <v>30.72</v>
      </c>
      <c r="AD171" s="42">
        <f t="shared" ref="AD171:AE171" si="694">T586</f>
        <v>0</v>
      </c>
      <c r="AE171" s="95">
        <f t="shared" si="694"/>
        <v>0</v>
      </c>
    </row>
    <row r="172" spans="2:31" x14ac:dyDescent="0.25">
      <c r="B172" s="87">
        <v>45971000000</v>
      </c>
      <c r="C172" s="87">
        <v>12.306208</v>
      </c>
      <c r="D172" s="87">
        <v>24.776133999999999</v>
      </c>
      <c r="E172" s="87"/>
      <c r="F172" s="87"/>
      <c r="G172" s="87"/>
      <c r="I172" s="98">
        <f t="shared" si="533"/>
        <v>46.481000000000002</v>
      </c>
      <c r="J172" s="98">
        <f t="shared" si="534"/>
        <v>23.964894999999999</v>
      </c>
      <c r="K172" s="98">
        <f t="shared" si="535"/>
        <v>11.517325</v>
      </c>
      <c r="L172" s="95">
        <f t="shared" si="678"/>
        <v>46.651000000000003</v>
      </c>
      <c r="M172" s="95">
        <f t="shared" ref="M172:N172" si="695">C381</f>
        <v>0</v>
      </c>
      <c r="N172" s="95">
        <f t="shared" si="695"/>
        <v>0</v>
      </c>
      <c r="O172" s="95">
        <f t="shared" si="537"/>
        <v>46.651000000000003</v>
      </c>
      <c r="P172" s="95">
        <f t="shared" ref="P172:Q172" si="696">C587</f>
        <v>0</v>
      </c>
      <c r="Q172" s="95">
        <f t="shared" si="696"/>
        <v>0</v>
      </c>
      <c r="S172" s="87">
        <v>30240000000</v>
      </c>
      <c r="T172" s="87">
        <v>15.431495999999999</v>
      </c>
      <c r="U172" s="87">
        <v>25.906556999999999</v>
      </c>
      <c r="W172" s="95">
        <f t="shared" si="539"/>
        <v>30.88</v>
      </c>
      <c r="X172" s="95">
        <f t="shared" si="540"/>
        <v>25.554099999999998</v>
      </c>
      <c r="Y172" s="95">
        <f t="shared" si="541"/>
        <v>14.092952</v>
      </c>
      <c r="Z172" s="95">
        <f t="shared" si="542"/>
        <v>30.88</v>
      </c>
      <c r="AA172" s="95">
        <f t="shared" ref="AA172:AB172" si="697">T381</f>
        <v>0</v>
      </c>
      <c r="AB172" s="95">
        <f t="shared" si="697"/>
        <v>0</v>
      </c>
      <c r="AC172" s="95">
        <f t="shared" si="544"/>
        <v>30.88</v>
      </c>
      <c r="AD172" s="42">
        <f t="shared" ref="AD172:AE172" si="698">T587</f>
        <v>0</v>
      </c>
      <c r="AE172" s="95">
        <f t="shared" si="698"/>
        <v>0</v>
      </c>
    </row>
    <row r="173" spans="2:31" x14ac:dyDescent="0.25">
      <c r="B173" s="87">
        <v>46141000000</v>
      </c>
      <c r="C173" s="87">
        <v>11.732995000000001</v>
      </c>
      <c r="D173" s="87">
        <v>24.440246999999999</v>
      </c>
      <c r="E173" s="87"/>
      <c r="F173" s="87"/>
      <c r="G173" s="87"/>
      <c r="I173" s="98">
        <f t="shared" si="533"/>
        <v>46.651000000000003</v>
      </c>
      <c r="J173" s="98">
        <f t="shared" si="534"/>
        <v>23.604824000000001</v>
      </c>
      <c r="K173" s="98">
        <f t="shared" si="535"/>
        <v>11.429433</v>
      </c>
      <c r="L173" s="95">
        <f t="shared" si="678"/>
        <v>46.820999999999998</v>
      </c>
      <c r="M173" s="95">
        <f t="shared" ref="M173:N173" si="699">C382</f>
        <v>0</v>
      </c>
      <c r="N173" s="95">
        <f t="shared" si="699"/>
        <v>0</v>
      </c>
      <c r="O173" s="95">
        <f t="shared" si="537"/>
        <v>46.820999999999998</v>
      </c>
      <c r="P173" s="95">
        <f t="shared" ref="P173:Q173" si="700">C588</f>
        <v>0</v>
      </c>
      <c r="Q173" s="95">
        <f t="shared" si="700"/>
        <v>0</v>
      </c>
      <c r="S173" s="87">
        <v>30400000000</v>
      </c>
      <c r="T173" s="87">
        <v>13.545840999999999</v>
      </c>
      <c r="U173" s="87">
        <v>24.566293999999999</v>
      </c>
      <c r="W173" s="95">
        <f t="shared" si="539"/>
        <v>31.04</v>
      </c>
      <c r="X173" s="95">
        <f t="shared" si="540"/>
        <v>23.767021</v>
      </c>
      <c r="Y173" s="95">
        <f t="shared" si="541"/>
        <v>12.307645000000001</v>
      </c>
      <c r="Z173" s="95">
        <f t="shared" si="542"/>
        <v>31.04</v>
      </c>
      <c r="AA173" s="95">
        <f t="shared" ref="AA173:AB173" si="701">T382</f>
        <v>0</v>
      </c>
      <c r="AB173" s="95">
        <f t="shared" si="701"/>
        <v>0</v>
      </c>
      <c r="AC173" s="95">
        <f t="shared" si="544"/>
        <v>31.04</v>
      </c>
      <c r="AD173" s="42">
        <f t="shared" ref="AD173:AE173" si="702">T588</f>
        <v>0</v>
      </c>
      <c r="AE173" s="95">
        <f t="shared" si="702"/>
        <v>0</v>
      </c>
    </row>
    <row r="174" spans="2:31" x14ac:dyDescent="0.25">
      <c r="B174" s="87">
        <v>46311000000</v>
      </c>
      <c r="C174" s="87">
        <v>11.569591000000001</v>
      </c>
      <c r="D174" s="87">
        <v>24.242187999999999</v>
      </c>
      <c r="E174" s="87"/>
      <c r="F174" s="87"/>
      <c r="G174" s="87"/>
      <c r="I174" s="98">
        <f t="shared" si="533"/>
        <v>46.820999999999998</v>
      </c>
      <c r="J174" s="98">
        <f t="shared" si="534"/>
        <v>23.704308000000001</v>
      </c>
      <c r="K174" s="98">
        <f t="shared" si="535"/>
        <v>11.874617000000001</v>
      </c>
      <c r="L174" s="95">
        <f t="shared" si="678"/>
        <v>46.991</v>
      </c>
      <c r="M174" s="95">
        <f t="shared" ref="M174:N174" si="703">C383</f>
        <v>0</v>
      </c>
      <c r="N174" s="95">
        <f t="shared" si="703"/>
        <v>0</v>
      </c>
      <c r="O174" s="95">
        <f t="shared" si="537"/>
        <v>46.991</v>
      </c>
      <c r="P174" s="95">
        <f t="shared" ref="P174:Q174" si="704">C589</f>
        <v>0</v>
      </c>
      <c r="Q174" s="95">
        <f t="shared" si="704"/>
        <v>0</v>
      </c>
      <c r="S174" s="87">
        <v>30560000000</v>
      </c>
      <c r="T174" s="87">
        <v>13.389806</v>
      </c>
      <c r="U174" s="87">
        <v>24.584216999999999</v>
      </c>
      <c r="W174" s="95">
        <f t="shared" si="539"/>
        <v>31.2</v>
      </c>
      <c r="X174" s="95">
        <f t="shared" si="540"/>
        <v>22.075336</v>
      </c>
      <c r="Y174" s="95">
        <f t="shared" si="541"/>
        <v>10.240228999999999</v>
      </c>
      <c r="Z174" s="95">
        <f t="shared" si="542"/>
        <v>31.2</v>
      </c>
      <c r="AA174" s="95">
        <f t="shared" ref="AA174:AB174" si="705">T383</f>
        <v>0</v>
      </c>
      <c r="AB174" s="95">
        <f t="shared" si="705"/>
        <v>0</v>
      </c>
      <c r="AC174" s="95">
        <f t="shared" si="544"/>
        <v>31.2</v>
      </c>
      <c r="AD174" s="42">
        <f t="shared" ref="AD174:AE174" si="706">T589</f>
        <v>0</v>
      </c>
      <c r="AE174" s="95">
        <f t="shared" si="706"/>
        <v>0</v>
      </c>
    </row>
    <row r="175" spans="2:31" x14ac:dyDescent="0.25">
      <c r="B175" s="87">
        <v>46481000000</v>
      </c>
      <c r="C175" s="87">
        <v>11.517325</v>
      </c>
      <c r="D175" s="87">
        <v>23.964894999999999</v>
      </c>
      <c r="E175" s="87"/>
      <c r="F175" s="87"/>
      <c r="G175" s="87"/>
      <c r="I175" s="98">
        <f t="shared" si="533"/>
        <v>46.991</v>
      </c>
      <c r="J175" s="98">
        <f t="shared" si="534"/>
        <v>23.419708</v>
      </c>
      <c r="K175" s="98">
        <f t="shared" si="535"/>
        <v>11.712522999999999</v>
      </c>
      <c r="L175" s="95">
        <f t="shared" si="678"/>
        <v>47.161000000000001</v>
      </c>
      <c r="M175" s="95">
        <f t="shared" ref="M175:N175" si="707">C384</f>
        <v>0</v>
      </c>
      <c r="N175" s="95">
        <f t="shared" si="707"/>
        <v>0</v>
      </c>
      <c r="O175" s="95">
        <f t="shared" si="537"/>
        <v>47.161000000000001</v>
      </c>
      <c r="P175" s="95">
        <f t="shared" ref="P175:Q175" si="708">C590</f>
        <v>0</v>
      </c>
      <c r="Q175" s="95">
        <f t="shared" si="708"/>
        <v>0</v>
      </c>
      <c r="S175" s="87">
        <v>30720000000</v>
      </c>
      <c r="T175" s="87">
        <v>14.092952</v>
      </c>
      <c r="U175" s="87">
        <v>25.554099999999998</v>
      </c>
      <c r="W175" s="95">
        <f t="shared" si="539"/>
        <v>31.36</v>
      </c>
      <c r="X175" s="95">
        <f t="shared" si="540"/>
        <v>22.693791999999998</v>
      </c>
      <c r="Y175" s="95">
        <f t="shared" si="541"/>
        <v>9.8764877000000002</v>
      </c>
      <c r="Z175" s="95">
        <f t="shared" si="542"/>
        <v>31.36</v>
      </c>
      <c r="AA175" s="95">
        <f t="shared" ref="AA175:AB175" si="709">T384</f>
        <v>0</v>
      </c>
      <c r="AB175" s="95">
        <f t="shared" si="709"/>
        <v>0</v>
      </c>
      <c r="AC175" s="95">
        <f t="shared" si="544"/>
        <v>31.36</v>
      </c>
      <c r="AD175" s="42">
        <f t="shared" ref="AD175:AE175" si="710">T590</f>
        <v>0</v>
      </c>
      <c r="AE175" s="95">
        <f t="shared" si="710"/>
        <v>0</v>
      </c>
    </row>
    <row r="176" spans="2:31" x14ac:dyDescent="0.25">
      <c r="B176" s="87">
        <v>46651000000</v>
      </c>
      <c r="C176" s="87">
        <v>11.429433</v>
      </c>
      <c r="D176" s="87">
        <v>23.604824000000001</v>
      </c>
      <c r="E176" s="87"/>
      <c r="F176" s="87"/>
      <c r="G176" s="87"/>
      <c r="I176" s="98">
        <f t="shared" si="533"/>
        <v>47.161000000000001</v>
      </c>
      <c r="J176" s="98">
        <f t="shared" si="534"/>
        <v>23.608953</v>
      </c>
      <c r="K176" s="98">
        <f t="shared" si="535"/>
        <v>11.771274999999999</v>
      </c>
      <c r="L176" s="95">
        <f t="shared" si="678"/>
        <v>47.331000000000003</v>
      </c>
      <c r="M176" s="95">
        <f t="shared" ref="M176:N176" si="711">C385</f>
        <v>0</v>
      </c>
      <c r="N176" s="95">
        <f t="shared" si="711"/>
        <v>0</v>
      </c>
      <c r="O176" s="95">
        <f t="shared" si="537"/>
        <v>47.331000000000003</v>
      </c>
      <c r="P176" s="95">
        <f t="shared" ref="P176:Q176" si="712">C591</f>
        <v>0</v>
      </c>
      <c r="Q176" s="95">
        <f t="shared" si="712"/>
        <v>0</v>
      </c>
      <c r="S176" s="87">
        <v>30880000000</v>
      </c>
      <c r="T176" s="87">
        <v>12.307645000000001</v>
      </c>
      <c r="U176" s="87">
        <v>23.767021</v>
      </c>
      <c r="W176" s="95">
        <f t="shared" si="539"/>
        <v>31.52</v>
      </c>
      <c r="X176" s="95">
        <f t="shared" si="540"/>
        <v>23.053843000000001</v>
      </c>
      <c r="Y176" s="95">
        <f t="shared" si="541"/>
        <v>9.3493890999999998</v>
      </c>
      <c r="Z176" s="95">
        <f t="shared" si="542"/>
        <v>31.52</v>
      </c>
      <c r="AA176" s="95">
        <f t="shared" ref="AA176:AB176" si="713">T385</f>
        <v>0</v>
      </c>
      <c r="AB176" s="95">
        <f t="shared" si="713"/>
        <v>0</v>
      </c>
      <c r="AC176" s="95">
        <f t="shared" si="544"/>
        <v>31.52</v>
      </c>
      <c r="AD176" s="42">
        <f t="shared" ref="AD176:AE176" si="714">T591</f>
        <v>0</v>
      </c>
      <c r="AE176" s="95">
        <f t="shared" si="714"/>
        <v>0</v>
      </c>
    </row>
    <row r="177" spans="2:31" x14ac:dyDescent="0.25">
      <c r="B177" s="87">
        <v>46821000000</v>
      </c>
      <c r="C177" s="87">
        <v>11.874617000000001</v>
      </c>
      <c r="D177" s="87">
        <v>23.704308000000001</v>
      </c>
      <c r="E177" s="87"/>
      <c r="F177" s="87"/>
      <c r="G177" s="87"/>
      <c r="I177" s="98">
        <f t="shared" si="533"/>
        <v>47.331000000000003</v>
      </c>
      <c r="J177" s="98">
        <f t="shared" si="534"/>
        <v>22.766645</v>
      </c>
      <c r="K177" s="98">
        <f t="shared" si="535"/>
        <v>10.368793</v>
      </c>
      <c r="L177" s="95">
        <f t="shared" si="678"/>
        <v>47.500999999999998</v>
      </c>
      <c r="M177" s="95">
        <f t="shared" ref="M177:N177" si="715">C386</f>
        <v>0</v>
      </c>
      <c r="N177" s="95">
        <f t="shared" si="715"/>
        <v>0</v>
      </c>
      <c r="O177" s="95">
        <f t="shared" si="537"/>
        <v>47.500999999999998</v>
      </c>
      <c r="P177" s="95">
        <f t="shared" ref="P177:Q177" si="716">C592</f>
        <v>0</v>
      </c>
      <c r="Q177" s="95">
        <f t="shared" si="716"/>
        <v>0</v>
      </c>
      <c r="S177" s="87">
        <v>31040000000</v>
      </c>
      <c r="T177" s="87">
        <v>10.240228999999999</v>
      </c>
      <c r="U177" s="87">
        <v>22.075336</v>
      </c>
      <c r="W177" s="95">
        <f t="shared" si="539"/>
        <v>31.68</v>
      </c>
      <c r="X177" s="95">
        <f t="shared" si="540"/>
        <v>28.700265999999999</v>
      </c>
      <c r="Y177" s="95">
        <f t="shared" si="541"/>
        <v>15.146665</v>
      </c>
      <c r="Z177" s="95">
        <f t="shared" si="542"/>
        <v>31.68</v>
      </c>
      <c r="AA177" s="95">
        <f t="shared" ref="AA177:AB177" si="717">T386</f>
        <v>0</v>
      </c>
      <c r="AB177" s="95">
        <f t="shared" si="717"/>
        <v>0</v>
      </c>
      <c r="AC177" s="95">
        <f t="shared" si="544"/>
        <v>31.68</v>
      </c>
      <c r="AD177" s="42">
        <f t="shared" ref="AD177:AE177" si="718">T592</f>
        <v>0</v>
      </c>
      <c r="AE177" s="95">
        <f t="shared" si="718"/>
        <v>0</v>
      </c>
    </row>
    <row r="178" spans="2:31" x14ac:dyDescent="0.25">
      <c r="B178" s="87">
        <v>46991000000</v>
      </c>
      <c r="C178" s="87">
        <v>11.712522999999999</v>
      </c>
      <c r="D178" s="87">
        <v>23.419708</v>
      </c>
      <c r="E178" s="87"/>
      <c r="F178" s="87"/>
      <c r="G178" s="87"/>
      <c r="I178" s="98">
        <f t="shared" si="533"/>
        <v>47.500999999999998</v>
      </c>
      <c r="J178" s="98">
        <f t="shared" si="534"/>
        <v>20.191355000000001</v>
      </c>
      <c r="K178" s="98">
        <f t="shared" si="535"/>
        <v>6.1230421000000002</v>
      </c>
      <c r="L178" s="95">
        <f t="shared" si="678"/>
        <v>47.670999999999999</v>
      </c>
      <c r="M178" s="95">
        <f t="shared" ref="M178:N178" si="719">C387</f>
        <v>0</v>
      </c>
      <c r="N178" s="95">
        <f t="shared" si="719"/>
        <v>0</v>
      </c>
      <c r="O178" s="95">
        <f t="shared" si="537"/>
        <v>47.670999999999999</v>
      </c>
      <c r="P178" s="95">
        <f t="shared" ref="P178:Q178" si="720">C593</f>
        <v>0</v>
      </c>
      <c r="Q178" s="95">
        <f t="shared" si="720"/>
        <v>0</v>
      </c>
      <c r="S178" s="87">
        <v>31200000000</v>
      </c>
      <c r="T178" s="87">
        <v>9.8764877000000002</v>
      </c>
      <c r="U178" s="87">
        <v>22.693791999999998</v>
      </c>
      <c r="W178" s="95">
        <f t="shared" si="539"/>
        <v>31.84</v>
      </c>
      <c r="X178" s="95">
        <f t="shared" si="540"/>
        <v>24.214811000000001</v>
      </c>
      <c r="Y178" s="95">
        <f t="shared" si="541"/>
        <v>10.003005999999999</v>
      </c>
      <c r="Z178" s="95">
        <f t="shared" si="542"/>
        <v>31.84</v>
      </c>
      <c r="AA178" s="95">
        <f t="shared" ref="AA178:AB178" si="721">T387</f>
        <v>0</v>
      </c>
      <c r="AB178" s="95">
        <f t="shared" si="721"/>
        <v>0</v>
      </c>
      <c r="AC178" s="95">
        <f t="shared" si="544"/>
        <v>31.84</v>
      </c>
      <c r="AD178" s="42">
        <f t="shared" ref="AD178:AE178" si="722">T593</f>
        <v>0</v>
      </c>
      <c r="AE178" s="95">
        <f t="shared" si="722"/>
        <v>0</v>
      </c>
    </row>
    <row r="179" spans="2:31" x14ac:dyDescent="0.25">
      <c r="B179" s="87">
        <v>47161000000</v>
      </c>
      <c r="C179" s="87">
        <v>11.771274999999999</v>
      </c>
      <c r="D179" s="87">
        <v>23.608953</v>
      </c>
      <c r="E179" s="87"/>
      <c r="F179" s="87"/>
      <c r="G179" s="87"/>
      <c r="I179" s="98">
        <f t="shared" si="533"/>
        <v>47.670999999999999</v>
      </c>
      <c r="J179" s="98">
        <f t="shared" si="534"/>
        <v>16.868979</v>
      </c>
      <c r="K179" s="98">
        <f t="shared" si="535"/>
        <v>-0.38898242</v>
      </c>
      <c r="L179" s="95">
        <f t="shared" si="678"/>
        <v>47.841000000000001</v>
      </c>
      <c r="M179" s="95">
        <f t="shared" ref="M179:N179" si="723">C388</f>
        <v>0</v>
      </c>
      <c r="N179" s="95">
        <f t="shared" si="723"/>
        <v>0</v>
      </c>
      <c r="O179" s="95">
        <f t="shared" si="537"/>
        <v>47.841000000000001</v>
      </c>
      <c r="P179" s="95">
        <f t="shared" ref="P179:Q179" si="724">C594</f>
        <v>0</v>
      </c>
      <c r="Q179" s="95">
        <f t="shared" si="724"/>
        <v>0</v>
      </c>
      <c r="S179" s="87">
        <v>31360000000</v>
      </c>
      <c r="T179" s="87">
        <v>9.3493890999999998</v>
      </c>
      <c r="U179" s="87">
        <v>23.053843000000001</v>
      </c>
      <c r="W179" s="95">
        <f t="shared" si="539"/>
        <v>32</v>
      </c>
      <c r="X179" s="95">
        <f t="shared" si="540"/>
        <v>25.853957999999999</v>
      </c>
      <c r="Y179" s="95">
        <f t="shared" si="541"/>
        <v>10.110514999999999</v>
      </c>
      <c r="Z179" s="95">
        <f t="shared" si="542"/>
        <v>32</v>
      </c>
      <c r="AA179" s="95">
        <f t="shared" ref="AA179:AB179" si="725">T388</f>
        <v>0</v>
      </c>
      <c r="AB179" s="95">
        <f t="shared" si="725"/>
        <v>0</v>
      </c>
      <c r="AC179" s="95">
        <f t="shared" si="544"/>
        <v>32</v>
      </c>
      <c r="AD179" s="42">
        <f t="shared" ref="AD179:AE179" si="726">T594</f>
        <v>0</v>
      </c>
      <c r="AE179" s="95">
        <f t="shared" si="726"/>
        <v>0</v>
      </c>
    </row>
    <row r="180" spans="2:31" x14ac:dyDescent="0.25">
      <c r="B180" s="87">
        <v>47331000000</v>
      </c>
      <c r="C180" s="87">
        <v>10.368793</v>
      </c>
      <c r="D180" s="87">
        <v>22.766645</v>
      </c>
      <c r="E180" s="87"/>
      <c r="F180" s="87"/>
      <c r="G180" s="87"/>
      <c r="I180" s="98">
        <f t="shared" si="533"/>
        <v>47.841000000000001</v>
      </c>
      <c r="J180" s="98">
        <f t="shared" si="534"/>
        <v>13.397986</v>
      </c>
      <c r="K180" s="98">
        <f t="shared" si="535"/>
        <v>-8.4586248000000008</v>
      </c>
      <c r="L180" s="95">
        <f t="shared" si="678"/>
        <v>48.011000000000003</v>
      </c>
      <c r="M180" s="95">
        <f t="shared" ref="M180:N180" si="727">C389</f>
        <v>0</v>
      </c>
      <c r="N180" s="95">
        <f t="shared" si="727"/>
        <v>0</v>
      </c>
      <c r="O180" s="95">
        <f t="shared" si="537"/>
        <v>48.011000000000003</v>
      </c>
      <c r="P180" s="95">
        <f t="shared" ref="P180:Q180" si="728">C595</f>
        <v>0</v>
      </c>
      <c r="Q180" s="95">
        <f t="shared" si="728"/>
        <v>0</v>
      </c>
      <c r="S180" s="87">
        <v>31520000000</v>
      </c>
      <c r="T180" s="87">
        <v>15.146665</v>
      </c>
      <c r="U180" s="87">
        <v>28.700265999999999</v>
      </c>
      <c r="W180" s="95">
        <f t="shared" si="539"/>
        <v>32.159999999999997</v>
      </c>
      <c r="X180" s="95">
        <f t="shared" si="540"/>
        <v>26.750149</v>
      </c>
      <c r="Y180" s="95">
        <f t="shared" si="541"/>
        <v>9.6042003999999999</v>
      </c>
      <c r="Z180" s="95">
        <f t="shared" si="542"/>
        <v>32.159999999999997</v>
      </c>
      <c r="AA180" s="95">
        <f t="shared" ref="AA180:AB180" si="729">T389</f>
        <v>0</v>
      </c>
      <c r="AB180" s="95">
        <f t="shared" si="729"/>
        <v>0</v>
      </c>
      <c r="AC180" s="95">
        <f t="shared" si="544"/>
        <v>32.159999999999997</v>
      </c>
      <c r="AD180" s="42">
        <f t="shared" ref="AD180:AE180" si="730">T595</f>
        <v>0</v>
      </c>
      <c r="AE180" s="95">
        <f t="shared" si="730"/>
        <v>0</v>
      </c>
    </row>
    <row r="181" spans="2:31" x14ac:dyDescent="0.25">
      <c r="B181" s="87">
        <v>47501000000</v>
      </c>
      <c r="C181" s="87">
        <v>6.1230421000000002</v>
      </c>
      <c r="D181" s="87">
        <v>20.191355000000001</v>
      </c>
      <c r="E181" s="87"/>
      <c r="F181" s="87"/>
      <c r="G181" s="87"/>
      <c r="I181" s="98">
        <f t="shared" si="533"/>
        <v>48.011000000000003</v>
      </c>
      <c r="J181" s="98">
        <f t="shared" si="534"/>
        <v>9.6290683999999995</v>
      </c>
      <c r="K181" s="98">
        <f t="shared" si="535"/>
        <v>-17.536352000000001</v>
      </c>
      <c r="L181" s="95">
        <f t="shared" si="678"/>
        <v>48.180999999999997</v>
      </c>
      <c r="M181" s="95">
        <f t="shared" ref="M181:N181" si="731">C390</f>
        <v>0</v>
      </c>
      <c r="N181" s="95">
        <f t="shared" si="731"/>
        <v>0</v>
      </c>
      <c r="O181" s="95">
        <f t="shared" si="537"/>
        <v>48.180999999999997</v>
      </c>
      <c r="P181" s="95">
        <f t="shared" ref="P181:Q181" si="732">C596</f>
        <v>0</v>
      </c>
      <c r="Q181" s="95">
        <f t="shared" si="732"/>
        <v>0</v>
      </c>
      <c r="S181" s="87">
        <v>31680000000</v>
      </c>
      <c r="T181" s="87">
        <v>10.003005999999999</v>
      </c>
      <c r="U181" s="87">
        <v>24.214811000000001</v>
      </c>
      <c r="W181" s="95">
        <f t="shared" si="539"/>
        <v>32.32</v>
      </c>
      <c r="X181" s="95">
        <f t="shared" si="540"/>
        <v>29.873535</v>
      </c>
      <c r="Y181" s="95">
        <f t="shared" si="541"/>
        <v>12.185641</v>
      </c>
      <c r="Z181" s="95">
        <f t="shared" si="542"/>
        <v>32.32</v>
      </c>
      <c r="AA181" s="95">
        <f t="shared" ref="AA181:AB181" si="733">T390</f>
        <v>0</v>
      </c>
      <c r="AB181" s="95">
        <f t="shared" si="733"/>
        <v>0</v>
      </c>
      <c r="AC181" s="95">
        <f t="shared" si="544"/>
        <v>32.32</v>
      </c>
      <c r="AD181" s="42">
        <f t="shared" ref="AD181:AE181" si="734">T596</f>
        <v>0</v>
      </c>
      <c r="AE181" s="95">
        <f t="shared" si="734"/>
        <v>0</v>
      </c>
    </row>
    <row r="182" spans="2:31" x14ac:dyDescent="0.25">
      <c r="B182" s="87">
        <v>47671000000</v>
      </c>
      <c r="C182" s="87">
        <v>-0.38898242</v>
      </c>
      <c r="D182" s="87">
        <v>16.868979</v>
      </c>
      <c r="E182" s="87"/>
      <c r="F182" s="87"/>
      <c r="G182" s="87"/>
      <c r="I182" s="98">
        <f t="shared" si="533"/>
        <v>48.180999999999997</v>
      </c>
      <c r="J182" s="98">
        <f t="shared" si="534"/>
        <v>6.1770034000000003</v>
      </c>
      <c r="K182" s="98">
        <f t="shared" si="535"/>
        <v>-26.379830999999999</v>
      </c>
      <c r="L182" s="95">
        <f t="shared" si="678"/>
        <v>48.350999999999999</v>
      </c>
      <c r="M182" s="95">
        <f t="shared" ref="M182:N182" si="735">C391</f>
        <v>0</v>
      </c>
      <c r="N182" s="95">
        <f t="shared" si="735"/>
        <v>0</v>
      </c>
      <c r="O182" s="95">
        <f t="shared" si="537"/>
        <v>48.350999999999999</v>
      </c>
      <c r="P182" s="95">
        <f t="shared" ref="P182:Q182" si="736">C597</f>
        <v>0</v>
      </c>
      <c r="Q182" s="95">
        <f t="shared" si="736"/>
        <v>0</v>
      </c>
      <c r="S182" s="87">
        <v>31840000000</v>
      </c>
      <c r="T182" s="87">
        <v>10.110514999999999</v>
      </c>
      <c r="U182" s="87">
        <v>25.853957999999999</v>
      </c>
      <c r="W182" s="95">
        <f t="shared" si="539"/>
        <v>32.479999999999997</v>
      </c>
      <c r="X182" s="95">
        <f t="shared" si="540"/>
        <v>27.603994</v>
      </c>
      <c r="Y182" s="95">
        <f t="shared" si="541"/>
        <v>10.543221000000001</v>
      </c>
      <c r="Z182" s="95">
        <f t="shared" si="542"/>
        <v>32.479999999999997</v>
      </c>
      <c r="AA182" s="95">
        <f t="shared" ref="AA182:AB182" si="737">T391</f>
        <v>0</v>
      </c>
      <c r="AB182" s="95">
        <f t="shared" si="737"/>
        <v>0</v>
      </c>
      <c r="AC182" s="95">
        <f t="shared" si="544"/>
        <v>32.479999999999997</v>
      </c>
      <c r="AD182" s="42">
        <f t="shared" ref="AD182:AE182" si="738">T597</f>
        <v>0</v>
      </c>
      <c r="AE182" s="95">
        <f t="shared" si="738"/>
        <v>0</v>
      </c>
    </row>
    <row r="183" spans="2:31" x14ac:dyDescent="0.25">
      <c r="B183" s="87">
        <v>47841000000</v>
      </c>
      <c r="C183" s="87">
        <v>-8.4586248000000008</v>
      </c>
      <c r="D183" s="87">
        <v>13.397986</v>
      </c>
      <c r="E183" s="87"/>
      <c r="F183" s="87"/>
      <c r="G183" s="87"/>
      <c r="I183" s="98">
        <f t="shared" si="533"/>
        <v>48.350999999999999</v>
      </c>
      <c r="J183" s="98">
        <f t="shared" si="534"/>
        <v>2.2885246000000001</v>
      </c>
      <c r="K183" s="98">
        <f t="shared" si="535"/>
        <v>-35.144736999999999</v>
      </c>
      <c r="L183" s="95">
        <f t="shared" si="678"/>
        <v>48.521000000000001</v>
      </c>
      <c r="M183" s="95">
        <f t="shared" ref="M183:N183" si="739">C392</f>
        <v>0</v>
      </c>
      <c r="N183" s="95">
        <f t="shared" si="739"/>
        <v>0</v>
      </c>
      <c r="O183" s="95">
        <f t="shared" si="537"/>
        <v>48.521000000000001</v>
      </c>
      <c r="P183" s="95">
        <f t="shared" ref="P183:Q183" si="740">C598</f>
        <v>0</v>
      </c>
      <c r="Q183" s="95">
        <f t="shared" si="740"/>
        <v>0</v>
      </c>
      <c r="S183" s="87">
        <v>32000000000</v>
      </c>
      <c r="T183" s="87">
        <v>9.6042003999999999</v>
      </c>
      <c r="U183" s="87">
        <v>26.750149</v>
      </c>
      <c r="W183" s="95">
        <f t="shared" si="539"/>
        <v>32.64</v>
      </c>
      <c r="X183" s="95">
        <f t="shared" si="540"/>
        <v>25.622267000000001</v>
      </c>
      <c r="Y183" s="95">
        <f t="shared" si="541"/>
        <v>9.4215250000000008</v>
      </c>
      <c r="Z183" s="95">
        <f t="shared" si="542"/>
        <v>32.64</v>
      </c>
      <c r="AA183" s="95">
        <f t="shared" ref="AA183:AB183" si="741">T392</f>
        <v>0</v>
      </c>
      <c r="AB183" s="95">
        <f t="shared" si="741"/>
        <v>0</v>
      </c>
      <c r="AC183" s="95">
        <f t="shared" si="544"/>
        <v>32.64</v>
      </c>
      <c r="AD183" s="42">
        <f t="shared" ref="AD183:AE183" si="742">T598</f>
        <v>0</v>
      </c>
      <c r="AE183" s="95">
        <f t="shared" si="742"/>
        <v>0</v>
      </c>
    </row>
    <row r="184" spans="2:31" x14ac:dyDescent="0.25">
      <c r="B184" s="87">
        <v>48011000000</v>
      </c>
      <c r="C184" s="87">
        <v>-17.536352000000001</v>
      </c>
      <c r="D184" s="87">
        <v>9.6290683999999995</v>
      </c>
      <c r="E184" s="87"/>
      <c r="F184" s="87"/>
      <c r="G184" s="87"/>
      <c r="I184" s="98">
        <f t="shared" si="533"/>
        <v>48.521000000000001</v>
      </c>
      <c r="J184" s="98">
        <f t="shared" si="534"/>
        <v>-0.14346331000000001</v>
      </c>
      <c r="K184" s="98">
        <f t="shared" si="535"/>
        <v>-40.860621999999999</v>
      </c>
      <c r="L184" s="95">
        <f t="shared" si="678"/>
        <v>48.691000000000003</v>
      </c>
      <c r="M184" s="95">
        <f t="shared" ref="M184:N184" si="743">C393</f>
        <v>0</v>
      </c>
      <c r="N184" s="95">
        <f t="shared" si="743"/>
        <v>0</v>
      </c>
      <c r="O184" s="95">
        <f t="shared" si="537"/>
        <v>48.691000000000003</v>
      </c>
      <c r="P184" s="95">
        <f t="shared" ref="P184:Q184" si="744">C599</f>
        <v>0</v>
      </c>
      <c r="Q184" s="95">
        <f t="shared" si="744"/>
        <v>0</v>
      </c>
      <c r="S184" s="87">
        <v>32160000000</v>
      </c>
      <c r="T184" s="87">
        <v>12.185641</v>
      </c>
      <c r="U184" s="87">
        <v>29.873535</v>
      </c>
      <c r="W184" s="95">
        <f t="shared" si="539"/>
        <v>32.799999999999997</v>
      </c>
      <c r="X184" s="95">
        <f t="shared" si="540"/>
        <v>26.151731000000002</v>
      </c>
      <c r="Y184" s="95">
        <f t="shared" si="541"/>
        <v>10.494361</v>
      </c>
      <c r="Z184" s="95">
        <f t="shared" si="542"/>
        <v>32.799999999999997</v>
      </c>
      <c r="AA184" s="95">
        <f t="shared" ref="AA184:AB184" si="745">T393</f>
        <v>0</v>
      </c>
      <c r="AB184" s="95">
        <f t="shared" si="745"/>
        <v>0</v>
      </c>
      <c r="AC184" s="95">
        <f t="shared" si="544"/>
        <v>32.799999999999997</v>
      </c>
      <c r="AD184" s="42">
        <f t="shared" ref="AD184:AE184" si="746">T599</f>
        <v>0</v>
      </c>
      <c r="AE184" s="95">
        <f t="shared" si="746"/>
        <v>0</v>
      </c>
    </row>
    <row r="185" spans="2:31" x14ac:dyDescent="0.25">
      <c r="B185" s="87">
        <v>48181000000</v>
      </c>
      <c r="C185" s="87">
        <v>-26.379830999999999</v>
      </c>
      <c r="D185" s="87">
        <v>6.1770034000000003</v>
      </c>
      <c r="E185" s="87"/>
      <c r="F185" s="87"/>
      <c r="G185" s="87"/>
      <c r="I185" s="98">
        <f t="shared" si="533"/>
        <v>48.691000000000003</v>
      </c>
      <c r="J185" s="98">
        <f t="shared" si="534"/>
        <v>-0.65551137999999998</v>
      </c>
      <c r="K185" s="98">
        <f t="shared" si="535"/>
        <v>-41.987495000000003</v>
      </c>
      <c r="L185" s="95">
        <f t="shared" si="678"/>
        <v>48.860999999999997</v>
      </c>
      <c r="M185" s="95">
        <f t="shared" ref="M185:N185" si="747">C394</f>
        <v>0</v>
      </c>
      <c r="N185" s="95">
        <f t="shared" si="747"/>
        <v>0</v>
      </c>
      <c r="O185" s="95">
        <f t="shared" si="537"/>
        <v>48.860999999999997</v>
      </c>
      <c r="P185" s="95">
        <f t="shared" ref="P185:Q185" si="748">C600</f>
        <v>0</v>
      </c>
      <c r="Q185" s="95">
        <f t="shared" si="748"/>
        <v>0</v>
      </c>
      <c r="S185" s="87">
        <v>32320000000</v>
      </c>
      <c r="T185" s="87">
        <v>10.543221000000001</v>
      </c>
      <c r="U185" s="87">
        <v>27.603994</v>
      </c>
      <c r="W185" s="95">
        <f t="shared" si="539"/>
        <v>32.96</v>
      </c>
      <c r="X185" s="95">
        <f t="shared" si="540"/>
        <v>26.407677</v>
      </c>
      <c r="Y185" s="95">
        <f t="shared" si="541"/>
        <v>11.848829</v>
      </c>
      <c r="Z185" s="95">
        <f t="shared" si="542"/>
        <v>32.96</v>
      </c>
      <c r="AA185" s="95">
        <f t="shared" ref="AA185:AB185" si="749">T394</f>
        <v>0</v>
      </c>
      <c r="AB185" s="95">
        <f t="shared" si="749"/>
        <v>0</v>
      </c>
      <c r="AC185" s="95">
        <f t="shared" si="544"/>
        <v>32.96</v>
      </c>
      <c r="AD185" s="42">
        <f t="shared" ref="AD185:AE185" si="750">T600</f>
        <v>0</v>
      </c>
      <c r="AE185" s="95">
        <f t="shared" si="750"/>
        <v>0</v>
      </c>
    </row>
    <row r="186" spans="2:31" x14ac:dyDescent="0.25">
      <c r="B186" s="87">
        <v>48351000000</v>
      </c>
      <c r="C186" s="87">
        <v>-35.144736999999999</v>
      </c>
      <c r="D186" s="87">
        <v>2.2885246000000001</v>
      </c>
      <c r="E186" s="87"/>
      <c r="F186" s="87"/>
      <c r="G186" s="87"/>
      <c r="I186" s="98">
        <f t="shared" si="533"/>
        <v>48.860999999999997</v>
      </c>
      <c r="J186" s="98">
        <f t="shared" si="534"/>
        <v>1.1310986999999999</v>
      </c>
      <c r="K186" s="98">
        <f t="shared" si="535"/>
        <v>-37.701675000000002</v>
      </c>
      <c r="L186" s="95">
        <f t="shared" si="678"/>
        <v>49.030999999999999</v>
      </c>
      <c r="M186" s="95">
        <f t="shared" ref="M186:N186" si="751">C395</f>
        <v>0</v>
      </c>
      <c r="N186" s="95">
        <f t="shared" si="751"/>
        <v>0</v>
      </c>
      <c r="O186" s="95">
        <f t="shared" si="537"/>
        <v>49.030999999999999</v>
      </c>
      <c r="P186" s="95">
        <f t="shared" ref="P186:Q186" si="752">C601</f>
        <v>0</v>
      </c>
      <c r="Q186" s="95">
        <f t="shared" si="752"/>
        <v>0</v>
      </c>
      <c r="S186" s="87">
        <v>32480000000</v>
      </c>
      <c r="T186" s="87">
        <v>9.4215250000000008</v>
      </c>
      <c r="U186" s="87">
        <v>25.622267000000001</v>
      </c>
      <c r="W186" s="95">
        <f t="shared" si="539"/>
        <v>33.119999999999997</v>
      </c>
      <c r="X186" s="95">
        <f t="shared" si="540"/>
        <v>23.438390999999999</v>
      </c>
      <c r="Y186" s="95">
        <f t="shared" si="541"/>
        <v>10.129632000000001</v>
      </c>
      <c r="Z186" s="95">
        <f t="shared" si="542"/>
        <v>33.119999999999997</v>
      </c>
      <c r="AA186" s="95">
        <f t="shared" ref="AA186:AB186" si="753">T395</f>
        <v>0</v>
      </c>
      <c r="AB186" s="95">
        <f t="shared" si="753"/>
        <v>0</v>
      </c>
      <c r="AC186" s="95">
        <f t="shared" si="544"/>
        <v>33.119999999999997</v>
      </c>
      <c r="AD186" s="42">
        <f t="shared" ref="AD186:AE186" si="754">T601</f>
        <v>0</v>
      </c>
      <c r="AE186" s="95">
        <f t="shared" si="754"/>
        <v>0</v>
      </c>
    </row>
    <row r="187" spans="2:31" x14ac:dyDescent="0.25">
      <c r="B187" s="87">
        <v>48521000000</v>
      </c>
      <c r="C187" s="87">
        <v>-40.860621999999999</v>
      </c>
      <c r="D187" s="87">
        <v>-0.14346331000000001</v>
      </c>
      <c r="E187" s="87"/>
      <c r="F187" s="87"/>
      <c r="G187" s="87"/>
      <c r="I187" s="98">
        <f t="shared" si="533"/>
        <v>49.030999999999999</v>
      </c>
      <c r="J187" s="98">
        <f t="shared" si="534"/>
        <v>4.3882317999999998</v>
      </c>
      <c r="K187" s="98">
        <f t="shared" si="535"/>
        <v>-29.938981999999999</v>
      </c>
      <c r="L187" s="95">
        <f t="shared" si="678"/>
        <v>49.201000000000001</v>
      </c>
      <c r="M187" s="95">
        <f t="shared" ref="M187:N187" si="755">C396</f>
        <v>0</v>
      </c>
      <c r="N187" s="95">
        <f t="shared" si="755"/>
        <v>0</v>
      </c>
      <c r="O187" s="95">
        <f t="shared" si="537"/>
        <v>49.201000000000001</v>
      </c>
      <c r="P187" s="95">
        <f t="shared" ref="P187:Q187" si="756">C602</f>
        <v>0</v>
      </c>
      <c r="Q187" s="95">
        <f t="shared" si="756"/>
        <v>0</v>
      </c>
      <c r="S187" s="87">
        <v>32640000000</v>
      </c>
      <c r="T187" s="87">
        <v>10.494361</v>
      </c>
      <c r="U187" s="87">
        <v>26.151731000000002</v>
      </c>
      <c r="W187" s="95">
        <f t="shared" si="539"/>
        <v>33.28</v>
      </c>
      <c r="X187" s="95">
        <f t="shared" si="540"/>
        <v>22.66358</v>
      </c>
      <c r="Y187" s="95">
        <f t="shared" si="541"/>
        <v>10.308973999999999</v>
      </c>
      <c r="Z187" s="95">
        <f t="shared" si="542"/>
        <v>33.28</v>
      </c>
      <c r="AA187" s="95">
        <f t="shared" ref="AA187:AB187" si="757">T396</f>
        <v>0</v>
      </c>
      <c r="AB187" s="95">
        <f t="shared" si="757"/>
        <v>0</v>
      </c>
      <c r="AC187" s="95">
        <f t="shared" si="544"/>
        <v>33.28</v>
      </c>
      <c r="AD187" s="42">
        <f t="shared" ref="AD187:AE187" si="758">T602</f>
        <v>0</v>
      </c>
      <c r="AE187" s="95">
        <f t="shared" si="758"/>
        <v>0</v>
      </c>
    </row>
    <row r="188" spans="2:31" x14ac:dyDescent="0.25">
      <c r="B188" s="87">
        <v>48691000000</v>
      </c>
      <c r="C188" s="87">
        <v>-41.987495000000003</v>
      </c>
      <c r="D188" s="87">
        <v>-0.65551137999999998</v>
      </c>
      <c r="E188" s="87"/>
      <c r="F188" s="87"/>
      <c r="G188" s="87"/>
      <c r="I188" s="98">
        <f t="shared" si="533"/>
        <v>49.201000000000001</v>
      </c>
      <c r="J188" s="98">
        <f t="shared" si="534"/>
        <v>7.2295818000000001</v>
      </c>
      <c r="K188" s="98">
        <f t="shared" si="535"/>
        <v>-21.689278000000002</v>
      </c>
      <c r="L188" s="95">
        <f t="shared" si="678"/>
        <v>49.371000000000002</v>
      </c>
      <c r="M188" s="95">
        <f t="shared" ref="M188:N188" si="759">C397</f>
        <v>0</v>
      </c>
      <c r="N188" s="95">
        <f t="shared" si="759"/>
        <v>0</v>
      </c>
      <c r="O188" s="95">
        <f t="shared" si="537"/>
        <v>49.371000000000002</v>
      </c>
      <c r="P188" s="95">
        <f t="shared" ref="P188:Q188" si="760">C603</f>
        <v>0</v>
      </c>
      <c r="Q188" s="95">
        <f t="shared" si="760"/>
        <v>0</v>
      </c>
      <c r="S188" s="87">
        <v>32800000000</v>
      </c>
      <c r="T188" s="87">
        <v>11.848829</v>
      </c>
      <c r="U188" s="87">
        <v>26.407677</v>
      </c>
      <c r="W188" s="95">
        <f t="shared" si="539"/>
        <v>33.44</v>
      </c>
      <c r="X188" s="95">
        <f t="shared" si="540"/>
        <v>24.578308</v>
      </c>
      <c r="Y188" s="95">
        <f t="shared" si="541"/>
        <v>12.850966</v>
      </c>
      <c r="Z188" s="95">
        <f t="shared" si="542"/>
        <v>33.44</v>
      </c>
      <c r="AA188" s="95">
        <f t="shared" ref="AA188:AB188" si="761">T397</f>
        <v>0</v>
      </c>
      <c r="AB188" s="95">
        <f t="shared" si="761"/>
        <v>0</v>
      </c>
      <c r="AC188" s="95">
        <f t="shared" si="544"/>
        <v>33.44</v>
      </c>
      <c r="AD188" s="42">
        <f t="shared" ref="AD188:AE188" si="762">T603</f>
        <v>0</v>
      </c>
      <c r="AE188" s="95">
        <f t="shared" si="762"/>
        <v>0</v>
      </c>
    </row>
    <row r="189" spans="2:31" x14ac:dyDescent="0.25">
      <c r="B189" s="87">
        <v>48861000000</v>
      </c>
      <c r="C189" s="87">
        <v>-37.701675000000002</v>
      </c>
      <c r="D189" s="87">
        <v>1.1310986999999999</v>
      </c>
      <c r="E189" s="87"/>
      <c r="F189" s="87"/>
      <c r="G189" s="87"/>
      <c r="I189" s="98">
        <f t="shared" si="533"/>
        <v>49.371000000000002</v>
      </c>
      <c r="J189" s="98">
        <f t="shared" si="534"/>
        <v>10.401799</v>
      </c>
      <c r="K189" s="98">
        <f t="shared" si="535"/>
        <v>-12.966528</v>
      </c>
      <c r="L189" s="95">
        <f t="shared" si="678"/>
        <v>49.540999999999997</v>
      </c>
      <c r="M189" s="95">
        <f t="shared" ref="M189:N189" si="763">C398</f>
        <v>0</v>
      </c>
      <c r="N189" s="95">
        <f t="shared" si="763"/>
        <v>0</v>
      </c>
      <c r="O189" s="95">
        <f t="shared" si="537"/>
        <v>49.540999999999997</v>
      </c>
      <c r="P189" s="95">
        <f t="shared" ref="P189:Q189" si="764">C604</f>
        <v>0</v>
      </c>
      <c r="Q189" s="95">
        <f t="shared" si="764"/>
        <v>0</v>
      </c>
      <c r="S189" s="87">
        <v>32960000000</v>
      </c>
      <c r="T189" s="87">
        <v>10.129632000000001</v>
      </c>
      <c r="U189" s="87">
        <v>23.438390999999999</v>
      </c>
      <c r="W189" s="95">
        <f t="shared" si="539"/>
        <v>33.6</v>
      </c>
      <c r="X189" s="95">
        <f t="shared" si="540"/>
        <v>23.499807000000001</v>
      </c>
      <c r="Y189" s="95">
        <f t="shared" si="541"/>
        <v>12.034155999999999</v>
      </c>
      <c r="Z189" s="95">
        <f t="shared" si="542"/>
        <v>33.6</v>
      </c>
      <c r="AA189" s="95">
        <f t="shared" ref="AA189:AB189" si="765">T398</f>
        <v>0</v>
      </c>
      <c r="AB189" s="95">
        <f t="shared" si="765"/>
        <v>0</v>
      </c>
      <c r="AC189" s="95">
        <f t="shared" si="544"/>
        <v>33.6</v>
      </c>
      <c r="AD189" s="42">
        <f t="shared" ref="AD189:AE189" si="766">T604</f>
        <v>0</v>
      </c>
      <c r="AE189" s="95">
        <f t="shared" si="766"/>
        <v>0</v>
      </c>
    </row>
    <row r="190" spans="2:31" x14ac:dyDescent="0.25">
      <c r="B190" s="87">
        <v>49031000000</v>
      </c>
      <c r="C190" s="87">
        <v>-29.938981999999999</v>
      </c>
      <c r="D190" s="87">
        <v>4.3882317999999998</v>
      </c>
      <c r="E190" s="87"/>
      <c r="F190" s="87"/>
      <c r="G190" s="87"/>
      <c r="I190" s="98">
        <f t="shared" si="533"/>
        <v>49.540999999999997</v>
      </c>
      <c r="J190" s="98">
        <f t="shared" si="534"/>
        <v>13.88523</v>
      </c>
      <c r="K190" s="98">
        <f t="shared" si="535"/>
        <v>-4.6839528000000001</v>
      </c>
      <c r="L190" s="95">
        <f t="shared" si="678"/>
        <v>49.710999999999999</v>
      </c>
      <c r="M190" s="95">
        <f t="shared" ref="M190:N190" si="767">C399</f>
        <v>0</v>
      </c>
      <c r="N190" s="95">
        <f t="shared" si="767"/>
        <v>0</v>
      </c>
      <c r="O190" s="95">
        <f t="shared" si="537"/>
        <v>49.710999999999999</v>
      </c>
      <c r="P190" s="95">
        <f t="shared" ref="P190:Q190" si="768">C605</f>
        <v>0</v>
      </c>
      <c r="Q190" s="95">
        <f t="shared" si="768"/>
        <v>0</v>
      </c>
      <c r="S190" s="87">
        <v>33120000000</v>
      </c>
      <c r="T190" s="87">
        <v>10.308973999999999</v>
      </c>
      <c r="U190" s="87">
        <v>22.66358</v>
      </c>
      <c r="W190" s="95">
        <f t="shared" si="539"/>
        <v>33.76</v>
      </c>
      <c r="X190" s="95">
        <f t="shared" si="540"/>
        <v>22.894047</v>
      </c>
      <c r="Y190" s="95">
        <f t="shared" si="541"/>
        <v>11.338036000000001</v>
      </c>
      <c r="Z190" s="95">
        <f t="shared" si="542"/>
        <v>33.76</v>
      </c>
      <c r="AA190" s="95">
        <f t="shared" ref="AA190:AB190" si="769">T399</f>
        <v>0</v>
      </c>
      <c r="AB190" s="95">
        <f t="shared" si="769"/>
        <v>0</v>
      </c>
      <c r="AC190" s="95">
        <f t="shared" si="544"/>
        <v>33.76</v>
      </c>
      <c r="AD190" s="42">
        <f t="shared" ref="AD190:AE190" si="770">T605</f>
        <v>0</v>
      </c>
      <c r="AE190" s="95">
        <f t="shared" si="770"/>
        <v>0</v>
      </c>
    </row>
    <row r="191" spans="2:31" x14ac:dyDescent="0.25">
      <c r="B191" s="87">
        <v>49201000000</v>
      </c>
      <c r="C191" s="87">
        <v>-21.689278000000002</v>
      </c>
      <c r="D191" s="87">
        <v>7.2295818000000001</v>
      </c>
      <c r="E191" s="87"/>
      <c r="F191" s="87"/>
      <c r="G191" s="87"/>
      <c r="I191" s="98">
        <f t="shared" si="533"/>
        <v>49.710999999999999</v>
      </c>
      <c r="J191" s="98">
        <f t="shared" si="534"/>
        <v>14.335323000000001</v>
      </c>
      <c r="K191" s="98">
        <f t="shared" si="535"/>
        <v>-2.4324059</v>
      </c>
      <c r="L191" s="95">
        <f t="shared" si="678"/>
        <v>49.881</v>
      </c>
      <c r="M191" s="95">
        <f t="shared" ref="M191:N191" si="771">C400</f>
        <v>0</v>
      </c>
      <c r="N191" s="95">
        <f t="shared" si="771"/>
        <v>0</v>
      </c>
      <c r="O191" s="95">
        <f t="shared" si="537"/>
        <v>49.881</v>
      </c>
      <c r="P191" s="95">
        <f t="shared" ref="P191:Q191" si="772">C606</f>
        <v>0</v>
      </c>
      <c r="Q191" s="95">
        <f t="shared" si="772"/>
        <v>0</v>
      </c>
      <c r="S191" s="87">
        <v>33280000000</v>
      </c>
      <c r="T191" s="87">
        <v>12.850966</v>
      </c>
      <c r="U191" s="87">
        <v>24.578308</v>
      </c>
      <c r="W191" s="95">
        <f t="shared" si="539"/>
        <v>33.92</v>
      </c>
      <c r="X191" s="95">
        <f t="shared" si="540"/>
        <v>23.500450000000001</v>
      </c>
      <c r="Y191" s="95">
        <f t="shared" si="541"/>
        <v>11.900983999999999</v>
      </c>
      <c r="Z191" s="95">
        <f t="shared" si="542"/>
        <v>33.92</v>
      </c>
      <c r="AA191" s="95">
        <f t="shared" ref="AA191:AB191" si="773">T400</f>
        <v>0</v>
      </c>
      <c r="AB191" s="95">
        <f t="shared" si="773"/>
        <v>0</v>
      </c>
      <c r="AC191" s="95">
        <f t="shared" si="544"/>
        <v>33.92</v>
      </c>
      <c r="AD191" s="42">
        <f t="shared" ref="AD191:AE191" si="774">T606</f>
        <v>0</v>
      </c>
      <c r="AE191" s="95">
        <f t="shared" si="774"/>
        <v>0</v>
      </c>
    </row>
    <row r="192" spans="2:31" x14ac:dyDescent="0.25">
      <c r="B192" s="87">
        <v>49371000000</v>
      </c>
      <c r="C192" s="87">
        <v>-12.966528</v>
      </c>
      <c r="D192" s="87">
        <v>10.401799</v>
      </c>
      <c r="E192" s="87"/>
      <c r="F192" s="87"/>
      <c r="G192" s="87"/>
      <c r="I192" s="98">
        <f t="shared" si="533"/>
        <v>49.881</v>
      </c>
      <c r="J192" s="98">
        <f t="shared" si="534"/>
        <v>13.842324</v>
      </c>
      <c r="K192" s="98">
        <f t="shared" si="535"/>
        <v>-5.9543385999999998</v>
      </c>
      <c r="L192" s="95">
        <f t="shared" si="678"/>
        <v>50.051000000000002</v>
      </c>
      <c r="M192" s="95">
        <f t="shared" ref="M192:N192" si="775">C401</f>
        <v>0</v>
      </c>
      <c r="N192" s="95">
        <f t="shared" si="775"/>
        <v>0</v>
      </c>
      <c r="O192" s="95">
        <f t="shared" si="537"/>
        <v>50.051000000000002</v>
      </c>
      <c r="P192" s="95">
        <f t="shared" ref="P192:Q192" si="776">C607</f>
        <v>0</v>
      </c>
      <c r="Q192" s="95">
        <f t="shared" si="776"/>
        <v>0</v>
      </c>
      <c r="S192" s="87">
        <v>33440000000</v>
      </c>
      <c r="T192" s="87">
        <v>12.034155999999999</v>
      </c>
      <c r="U192" s="87">
        <v>23.499807000000001</v>
      </c>
      <c r="W192" s="95">
        <f t="shared" si="539"/>
        <v>34.08</v>
      </c>
      <c r="X192" s="95">
        <f t="shared" si="540"/>
        <v>25.228414999999998</v>
      </c>
      <c r="Y192" s="95">
        <f t="shared" si="541"/>
        <v>13.609982</v>
      </c>
      <c r="Z192" s="95">
        <f t="shared" si="542"/>
        <v>34.08</v>
      </c>
      <c r="AA192" s="95">
        <f t="shared" ref="AA192:AB192" si="777">T401</f>
        <v>0</v>
      </c>
      <c r="AB192" s="95">
        <f t="shared" si="777"/>
        <v>0</v>
      </c>
      <c r="AC192" s="95">
        <f t="shared" si="544"/>
        <v>34.08</v>
      </c>
      <c r="AD192" s="42">
        <f t="shared" ref="AD192:AE192" si="778">T607</f>
        <v>0</v>
      </c>
      <c r="AE192" s="95">
        <f t="shared" si="778"/>
        <v>0</v>
      </c>
    </row>
    <row r="193" spans="2:31" x14ac:dyDescent="0.25">
      <c r="B193" s="87">
        <v>49541000000</v>
      </c>
      <c r="C193" s="87">
        <v>-4.6839528000000001</v>
      </c>
      <c r="D193" s="87">
        <v>13.88523</v>
      </c>
      <c r="E193" s="87"/>
      <c r="F193" s="87"/>
      <c r="G193" s="87"/>
      <c r="I193" s="98">
        <f t="shared" si="533"/>
        <v>50.051000000000002</v>
      </c>
      <c r="J193" s="98">
        <f t="shared" si="534"/>
        <v>11.813058</v>
      </c>
      <c r="K193" s="98">
        <f t="shared" si="535"/>
        <v>-15.155583999999999</v>
      </c>
      <c r="L193" s="95">
        <f t="shared" si="678"/>
        <v>50.220999999999997</v>
      </c>
      <c r="M193" s="95">
        <f t="shared" ref="M193:N193" si="779">C402</f>
        <v>0</v>
      </c>
      <c r="N193" s="95">
        <f t="shared" si="779"/>
        <v>0</v>
      </c>
      <c r="O193" s="95">
        <f t="shared" si="537"/>
        <v>50.220999999999997</v>
      </c>
      <c r="P193" s="95">
        <f t="shared" ref="P193:Q193" si="780">C608</f>
        <v>0</v>
      </c>
      <c r="Q193" s="95">
        <f t="shared" si="780"/>
        <v>0</v>
      </c>
      <c r="S193" s="87">
        <v>33600000000</v>
      </c>
      <c r="T193" s="87">
        <v>11.338036000000001</v>
      </c>
      <c r="U193" s="87">
        <v>22.894047</v>
      </c>
      <c r="W193" s="95">
        <f t="shared" si="539"/>
        <v>34.24</v>
      </c>
      <c r="X193" s="95">
        <f t="shared" si="540"/>
        <v>23.500734000000001</v>
      </c>
      <c r="Y193" s="95">
        <f t="shared" si="541"/>
        <v>11.905891</v>
      </c>
      <c r="Z193" s="95">
        <f t="shared" si="542"/>
        <v>34.24</v>
      </c>
      <c r="AA193" s="95">
        <f t="shared" ref="AA193:AB193" si="781">T402</f>
        <v>0</v>
      </c>
      <c r="AB193" s="95">
        <f t="shared" si="781"/>
        <v>0</v>
      </c>
      <c r="AC193" s="95">
        <f t="shared" si="544"/>
        <v>34.24</v>
      </c>
      <c r="AD193" s="42">
        <f t="shared" ref="AD193:AE193" si="782">T608</f>
        <v>0</v>
      </c>
      <c r="AE193" s="95">
        <f t="shared" si="782"/>
        <v>0</v>
      </c>
    </row>
    <row r="194" spans="2:31" x14ac:dyDescent="0.25">
      <c r="B194" s="87">
        <v>49711000000</v>
      </c>
      <c r="C194" s="87">
        <v>-2.4324059</v>
      </c>
      <c r="D194" s="87">
        <v>14.335323000000001</v>
      </c>
      <c r="E194" s="87"/>
      <c r="F194" s="87"/>
      <c r="G194" s="87"/>
      <c r="I194" s="98">
        <f t="shared" si="533"/>
        <v>50.220999999999997</v>
      </c>
      <c r="J194" s="98">
        <f t="shared" si="534"/>
        <v>8.4830731999999998</v>
      </c>
      <c r="K194" s="98">
        <f t="shared" si="535"/>
        <v>-26.830206</v>
      </c>
      <c r="L194" s="95">
        <f t="shared" si="678"/>
        <v>50.390999999999998</v>
      </c>
      <c r="M194" s="95">
        <f t="shared" ref="M194:N194" si="783">C403</f>
        <v>0</v>
      </c>
      <c r="N194" s="95">
        <f t="shared" si="783"/>
        <v>0</v>
      </c>
      <c r="O194" s="95">
        <f t="shared" si="537"/>
        <v>50.390999999999998</v>
      </c>
      <c r="P194" s="95">
        <f t="shared" ref="P194:Q194" si="784">C609</f>
        <v>0</v>
      </c>
      <c r="Q194" s="95">
        <f t="shared" si="784"/>
        <v>0</v>
      </c>
      <c r="S194" s="87">
        <v>33760000000</v>
      </c>
      <c r="T194" s="87">
        <v>11.900983999999999</v>
      </c>
      <c r="U194" s="87">
        <v>23.500450000000001</v>
      </c>
      <c r="W194" s="95">
        <f t="shared" si="539"/>
        <v>34.4</v>
      </c>
      <c r="X194" s="95">
        <f t="shared" si="540"/>
        <v>22.594151</v>
      </c>
      <c r="Y194" s="95">
        <f t="shared" si="541"/>
        <v>10.984256999999999</v>
      </c>
      <c r="Z194" s="95">
        <f t="shared" si="542"/>
        <v>34.4</v>
      </c>
      <c r="AA194" s="95">
        <f t="shared" ref="AA194:AB194" si="785">T403</f>
        <v>0</v>
      </c>
      <c r="AB194" s="95">
        <f t="shared" si="785"/>
        <v>0</v>
      </c>
      <c r="AC194" s="95">
        <f t="shared" si="544"/>
        <v>34.4</v>
      </c>
      <c r="AD194" s="42">
        <f t="shared" ref="AD194:AE194" si="786">T609</f>
        <v>0</v>
      </c>
      <c r="AE194" s="95">
        <f t="shared" si="786"/>
        <v>0</v>
      </c>
    </row>
    <row r="195" spans="2:31" x14ac:dyDescent="0.25">
      <c r="B195" s="87">
        <v>49881000000</v>
      </c>
      <c r="C195" s="87">
        <v>-5.9543385999999998</v>
      </c>
      <c r="D195" s="87">
        <v>13.842324</v>
      </c>
      <c r="E195" s="87"/>
      <c r="F195" s="87"/>
      <c r="G195" s="87"/>
      <c r="I195" s="98">
        <f t="shared" si="533"/>
        <v>50.390999999999998</v>
      </c>
      <c r="J195" s="98">
        <f t="shared" si="534"/>
        <v>6.2986231000000004</v>
      </c>
      <c r="K195" s="98">
        <f t="shared" si="535"/>
        <v>-37.471603000000002</v>
      </c>
      <c r="L195" s="95">
        <f t="shared" si="678"/>
        <v>50.561</v>
      </c>
      <c r="M195" s="95">
        <f t="shared" ref="M195:N195" si="787">C404</f>
        <v>0</v>
      </c>
      <c r="N195" s="95">
        <f t="shared" si="787"/>
        <v>0</v>
      </c>
      <c r="O195" s="95">
        <f t="shared" si="537"/>
        <v>50.561</v>
      </c>
      <c r="P195" s="95">
        <f t="shared" ref="P195:Q195" si="788">C610</f>
        <v>0</v>
      </c>
      <c r="Q195" s="95">
        <f t="shared" si="788"/>
        <v>0</v>
      </c>
      <c r="S195" s="87">
        <v>33920000000</v>
      </c>
      <c r="T195" s="87">
        <v>13.609982</v>
      </c>
      <c r="U195" s="87">
        <v>25.228414999999998</v>
      </c>
      <c r="W195" s="95">
        <f t="shared" si="539"/>
        <v>34.56</v>
      </c>
      <c r="X195" s="95">
        <f t="shared" si="540"/>
        <v>24.238358999999999</v>
      </c>
      <c r="Y195" s="95">
        <f t="shared" si="541"/>
        <v>12.492705000000001</v>
      </c>
      <c r="Z195" s="95">
        <f t="shared" si="542"/>
        <v>34.56</v>
      </c>
      <c r="AA195" s="95">
        <f t="shared" ref="AA195:AB195" si="789">T404</f>
        <v>0</v>
      </c>
      <c r="AB195" s="95">
        <f t="shared" si="789"/>
        <v>0</v>
      </c>
      <c r="AC195" s="95">
        <f t="shared" si="544"/>
        <v>34.56</v>
      </c>
      <c r="AD195" s="42">
        <f t="shared" ref="AD195:AE195" si="790">T610</f>
        <v>0</v>
      </c>
      <c r="AE195" s="95">
        <f t="shared" si="790"/>
        <v>0</v>
      </c>
    </row>
    <row r="196" spans="2:31" x14ac:dyDescent="0.25">
      <c r="B196" s="87">
        <v>50051000000</v>
      </c>
      <c r="C196" s="87">
        <v>-15.155583999999999</v>
      </c>
      <c r="D196" s="87">
        <v>11.813058</v>
      </c>
      <c r="E196" s="87"/>
      <c r="F196" s="87"/>
      <c r="G196" s="87"/>
      <c r="I196" s="98">
        <f t="shared" si="533"/>
        <v>50.561</v>
      </c>
      <c r="J196" s="98">
        <f t="shared" si="534"/>
        <v>3.5520558000000002</v>
      </c>
      <c r="K196" s="98">
        <f t="shared" si="535"/>
        <v>-48.874512000000003</v>
      </c>
      <c r="L196" s="95">
        <f t="shared" si="678"/>
        <v>50.731000000000002</v>
      </c>
      <c r="M196" s="95">
        <f t="shared" ref="M196:N196" si="791">C405</f>
        <v>0</v>
      </c>
      <c r="N196" s="95">
        <f t="shared" si="791"/>
        <v>0</v>
      </c>
      <c r="O196" s="95">
        <f t="shared" si="537"/>
        <v>50.731000000000002</v>
      </c>
      <c r="P196" s="95">
        <f t="shared" ref="P196:Q196" si="792">C611</f>
        <v>0</v>
      </c>
      <c r="Q196" s="95">
        <f t="shared" si="792"/>
        <v>0</v>
      </c>
      <c r="S196" s="87">
        <v>34080000000</v>
      </c>
      <c r="T196" s="87">
        <v>11.905891</v>
      </c>
      <c r="U196" s="87">
        <v>23.500734000000001</v>
      </c>
      <c r="W196" s="95">
        <f t="shared" si="539"/>
        <v>34.72</v>
      </c>
      <c r="X196" s="95">
        <f t="shared" si="540"/>
        <v>23.236550999999999</v>
      </c>
      <c r="Y196" s="95">
        <f t="shared" si="541"/>
        <v>10.835349000000001</v>
      </c>
      <c r="Z196" s="95">
        <f t="shared" si="542"/>
        <v>34.72</v>
      </c>
      <c r="AA196" s="95">
        <f t="shared" ref="AA196:AB196" si="793">T405</f>
        <v>0</v>
      </c>
      <c r="AB196" s="95">
        <f t="shared" si="793"/>
        <v>0</v>
      </c>
      <c r="AC196" s="95">
        <f t="shared" si="544"/>
        <v>34.72</v>
      </c>
      <c r="AD196" s="42">
        <f t="shared" ref="AD196:AE196" si="794">T611</f>
        <v>0</v>
      </c>
      <c r="AE196" s="95">
        <f t="shared" si="794"/>
        <v>0</v>
      </c>
    </row>
    <row r="197" spans="2:31" x14ac:dyDescent="0.25">
      <c r="B197" s="87">
        <v>50221000000</v>
      </c>
      <c r="C197" s="87">
        <v>-26.830206</v>
      </c>
      <c r="D197" s="87">
        <v>8.4830731999999998</v>
      </c>
      <c r="E197" s="87"/>
      <c r="F197" s="87"/>
      <c r="G197" s="87"/>
      <c r="I197" s="98">
        <f t="shared" si="533"/>
        <v>50.731000000000002</v>
      </c>
      <c r="J197" s="98">
        <f t="shared" si="534"/>
        <v>0.31388080000000002</v>
      </c>
      <c r="K197" s="98">
        <f t="shared" si="535"/>
        <v>-60.598801000000002</v>
      </c>
      <c r="L197" s="95">
        <f t="shared" si="678"/>
        <v>50.901000000000003</v>
      </c>
      <c r="M197" s="95">
        <f t="shared" ref="M197:N197" si="795">C406</f>
        <v>0</v>
      </c>
      <c r="N197" s="95">
        <f t="shared" si="795"/>
        <v>0</v>
      </c>
      <c r="O197" s="95">
        <f t="shared" si="537"/>
        <v>50.901000000000003</v>
      </c>
      <c r="P197" s="95">
        <f t="shared" ref="P197:Q197" si="796">C612</f>
        <v>0</v>
      </c>
      <c r="Q197" s="95">
        <f t="shared" si="796"/>
        <v>0</v>
      </c>
      <c r="S197" s="87">
        <v>34240000000</v>
      </c>
      <c r="T197" s="87">
        <v>10.984256999999999</v>
      </c>
      <c r="U197" s="87">
        <v>22.594151</v>
      </c>
      <c r="W197" s="95">
        <f t="shared" si="539"/>
        <v>34.880000000000003</v>
      </c>
      <c r="X197" s="95">
        <f t="shared" si="540"/>
        <v>23.766665</v>
      </c>
      <c r="Y197" s="95">
        <f t="shared" si="541"/>
        <v>11.568702999999999</v>
      </c>
      <c r="Z197" s="95">
        <f t="shared" si="542"/>
        <v>34.880000000000003</v>
      </c>
      <c r="AA197" s="95">
        <f t="shared" ref="AA197:AB197" si="797">T406</f>
        <v>0</v>
      </c>
      <c r="AB197" s="95">
        <f t="shared" si="797"/>
        <v>0</v>
      </c>
      <c r="AC197" s="95">
        <f t="shared" si="544"/>
        <v>34.880000000000003</v>
      </c>
      <c r="AD197" s="42">
        <f t="shared" ref="AD197:AE197" si="798">T612</f>
        <v>0</v>
      </c>
      <c r="AE197" s="95">
        <f t="shared" si="798"/>
        <v>0</v>
      </c>
    </row>
    <row r="198" spans="2:31" x14ac:dyDescent="0.25">
      <c r="B198" s="87">
        <v>50391000000</v>
      </c>
      <c r="C198" s="87">
        <v>-37.471603000000002</v>
      </c>
      <c r="D198" s="87">
        <v>6.2986231000000004</v>
      </c>
      <c r="E198" s="87"/>
      <c r="F198" s="87"/>
      <c r="G198" s="87"/>
      <c r="I198" s="98">
        <f t="shared" ref="I198:I204" si="799">B201/1000000000</f>
        <v>50.901000000000003</v>
      </c>
      <c r="J198" s="98">
        <f t="shared" ref="J198:J204" si="800">D201</f>
        <v>-0.28430497999999998</v>
      </c>
      <c r="K198" s="98">
        <f t="shared" ref="K198:K204" si="801">C201</f>
        <v>-68.093581999999998</v>
      </c>
      <c r="L198" s="95">
        <f t="shared" si="678"/>
        <v>51.070999999999998</v>
      </c>
      <c r="M198" s="95">
        <f t="shared" ref="M198:N198" si="802">C407</f>
        <v>0</v>
      </c>
      <c r="N198" s="95">
        <f t="shared" si="802"/>
        <v>0</v>
      </c>
      <c r="O198" s="95">
        <f t="shared" ref="O198:O204" si="803">B202/1000000000</f>
        <v>51.070999999999998</v>
      </c>
      <c r="P198" s="95">
        <f t="shared" ref="P198:Q198" si="804">C613</f>
        <v>0</v>
      </c>
      <c r="Q198" s="95">
        <f t="shared" si="804"/>
        <v>0</v>
      </c>
      <c r="S198" s="87">
        <v>34400000000</v>
      </c>
      <c r="T198" s="87">
        <v>12.492705000000001</v>
      </c>
      <c r="U198" s="87">
        <v>24.238358999999999</v>
      </c>
      <c r="W198" s="95">
        <f t="shared" ref="W198:W204" si="805">S202/1000000000</f>
        <v>35.04</v>
      </c>
      <c r="X198" s="95">
        <f t="shared" ref="X198:X204" si="806">U201</f>
        <v>25.227920999999998</v>
      </c>
      <c r="Y198" s="95">
        <f t="shared" ref="Y198:Y204" si="807">T201</f>
        <v>13.421118</v>
      </c>
      <c r="Z198" s="95">
        <f t="shared" ref="Z198:Z204" si="808">S202/1000000000</f>
        <v>35.04</v>
      </c>
      <c r="AA198" s="95">
        <f t="shared" ref="AA198:AB198" si="809">T407</f>
        <v>0</v>
      </c>
      <c r="AB198" s="95">
        <f t="shared" si="809"/>
        <v>0</v>
      </c>
      <c r="AC198" s="95">
        <f t="shared" ref="AC198:AC204" si="810">S202/1000000000</f>
        <v>35.04</v>
      </c>
      <c r="AD198" s="42">
        <f t="shared" ref="AD198:AE198" si="811">T613</f>
        <v>0</v>
      </c>
      <c r="AE198" s="95">
        <f t="shared" si="811"/>
        <v>0</v>
      </c>
    </row>
    <row r="199" spans="2:31" x14ac:dyDescent="0.25">
      <c r="B199" s="87">
        <v>50561000000</v>
      </c>
      <c r="C199" s="87">
        <v>-48.874512000000003</v>
      </c>
      <c r="D199" s="87">
        <v>3.5520558000000002</v>
      </c>
      <c r="E199" s="87"/>
      <c r="F199" s="87"/>
      <c r="G199" s="87"/>
      <c r="I199" s="98">
        <f t="shared" si="799"/>
        <v>51.070999999999998</v>
      </c>
      <c r="J199" s="98">
        <f t="shared" si="800"/>
        <v>-2.6290042E-2</v>
      </c>
      <c r="K199" s="98">
        <f t="shared" si="801"/>
        <v>-71.742699000000002</v>
      </c>
      <c r="L199" s="95">
        <f t="shared" si="678"/>
        <v>51.241</v>
      </c>
      <c r="M199" s="95">
        <f t="shared" ref="M199:N199" si="812">C408</f>
        <v>0</v>
      </c>
      <c r="N199" s="95">
        <f t="shared" si="812"/>
        <v>0</v>
      </c>
      <c r="O199" s="95">
        <f t="shared" si="803"/>
        <v>51.241</v>
      </c>
      <c r="P199" s="95">
        <f t="shared" ref="P199:Q199" si="813">C614</f>
        <v>0</v>
      </c>
      <c r="Q199" s="95">
        <f t="shared" si="813"/>
        <v>0</v>
      </c>
      <c r="S199" s="87">
        <v>34560000000</v>
      </c>
      <c r="T199" s="87">
        <v>10.835349000000001</v>
      </c>
      <c r="U199" s="87">
        <v>23.236550999999999</v>
      </c>
      <c r="W199" s="95">
        <f t="shared" si="805"/>
        <v>35.200000000000003</v>
      </c>
      <c r="X199" s="95">
        <f t="shared" si="806"/>
        <v>23.941624000000001</v>
      </c>
      <c r="Y199" s="95">
        <f t="shared" si="807"/>
        <v>12.454105</v>
      </c>
      <c r="Z199" s="95">
        <f t="shared" si="808"/>
        <v>35.200000000000003</v>
      </c>
      <c r="AA199" s="95">
        <f t="shared" ref="AA199:AB199" si="814">T408</f>
        <v>0</v>
      </c>
      <c r="AB199" s="95">
        <f t="shared" si="814"/>
        <v>0</v>
      </c>
      <c r="AC199" s="95">
        <f t="shared" si="810"/>
        <v>35.200000000000003</v>
      </c>
      <c r="AD199" s="42">
        <f t="shared" ref="AD199:AE199" si="815">T614</f>
        <v>0</v>
      </c>
      <c r="AE199" s="95">
        <f t="shared" si="815"/>
        <v>0</v>
      </c>
    </row>
    <row r="200" spans="2:31" x14ac:dyDescent="0.25">
      <c r="B200" s="87">
        <v>50731000000</v>
      </c>
      <c r="C200" s="87">
        <v>-60.598801000000002</v>
      </c>
      <c r="D200" s="87">
        <v>0.31388080000000002</v>
      </c>
      <c r="E200" s="87"/>
      <c r="F200" s="87"/>
      <c r="G200" s="87"/>
      <c r="I200" s="98">
        <f t="shared" si="799"/>
        <v>51.241</v>
      </c>
      <c r="J200" s="98">
        <f t="shared" si="800"/>
        <v>-0.22415905</v>
      </c>
      <c r="K200" s="98">
        <f t="shared" si="801"/>
        <v>-73.295929000000001</v>
      </c>
      <c r="L200" s="95">
        <f t="shared" si="678"/>
        <v>51.411000000000001</v>
      </c>
      <c r="M200" s="95">
        <f t="shared" ref="M200:N200" si="816">C409</f>
        <v>0</v>
      </c>
      <c r="N200" s="95">
        <f t="shared" si="816"/>
        <v>0</v>
      </c>
      <c r="O200" s="95">
        <f t="shared" si="803"/>
        <v>51.411000000000001</v>
      </c>
      <c r="P200" s="95">
        <f t="shared" ref="P200:Q200" si="817">C615</f>
        <v>0</v>
      </c>
      <c r="Q200" s="95">
        <f t="shared" si="817"/>
        <v>0</v>
      </c>
      <c r="S200" s="87">
        <v>34720000000</v>
      </c>
      <c r="T200" s="87">
        <v>11.568702999999999</v>
      </c>
      <c r="U200" s="87">
        <v>23.766665</v>
      </c>
      <c r="W200" s="95">
        <f t="shared" si="805"/>
        <v>35.36</v>
      </c>
      <c r="X200" s="95">
        <f t="shared" si="806"/>
        <v>22.864111000000001</v>
      </c>
      <c r="Y200" s="95">
        <f t="shared" si="807"/>
        <v>11.177595</v>
      </c>
      <c r="Z200" s="95">
        <f t="shared" si="808"/>
        <v>35.36</v>
      </c>
      <c r="AA200" s="95">
        <f t="shared" ref="AA200:AB200" si="818">T409</f>
        <v>0</v>
      </c>
      <c r="AB200" s="95">
        <f t="shared" si="818"/>
        <v>0</v>
      </c>
      <c r="AC200" s="95">
        <f t="shared" si="810"/>
        <v>35.36</v>
      </c>
      <c r="AD200" s="42">
        <f t="shared" ref="AD200:AE200" si="819">T615</f>
        <v>0</v>
      </c>
      <c r="AE200" s="95">
        <f t="shared" si="819"/>
        <v>0</v>
      </c>
    </row>
    <row r="201" spans="2:31" x14ac:dyDescent="0.25">
      <c r="B201" s="87">
        <v>50901000000</v>
      </c>
      <c r="C201" s="87">
        <v>-68.093581999999998</v>
      </c>
      <c r="D201" s="87">
        <v>-0.28430497999999998</v>
      </c>
      <c r="E201" s="87"/>
      <c r="F201" s="87"/>
      <c r="G201" s="87"/>
      <c r="I201" s="98">
        <f t="shared" si="799"/>
        <v>51.411000000000001</v>
      </c>
      <c r="J201" s="98">
        <f t="shared" si="800"/>
        <v>-0.40696999</v>
      </c>
      <c r="K201" s="98">
        <f t="shared" si="801"/>
        <v>-74.138039000000006</v>
      </c>
      <c r="L201" s="95">
        <f t="shared" si="678"/>
        <v>51.581000000000003</v>
      </c>
      <c r="M201" s="95">
        <f t="shared" ref="M201:N201" si="820">C410</f>
        <v>0</v>
      </c>
      <c r="N201" s="95">
        <f t="shared" si="820"/>
        <v>0</v>
      </c>
      <c r="O201" s="95">
        <f t="shared" si="803"/>
        <v>51.581000000000003</v>
      </c>
      <c r="P201" s="95">
        <f t="shared" ref="P201:Q201" si="821">C616</f>
        <v>0</v>
      </c>
      <c r="Q201" s="95">
        <f t="shared" si="821"/>
        <v>0</v>
      </c>
      <c r="S201" s="87">
        <v>34880000000</v>
      </c>
      <c r="T201" s="87">
        <v>13.421118</v>
      </c>
      <c r="U201" s="87">
        <v>25.227920999999998</v>
      </c>
      <c r="W201" s="95">
        <f t="shared" si="805"/>
        <v>35.520000000000003</v>
      </c>
      <c r="X201" s="95">
        <f t="shared" si="806"/>
        <v>23.889327999999999</v>
      </c>
      <c r="Y201" s="95">
        <f t="shared" si="807"/>
        <v>11.951835000000001</v>
      </c>
      <c r="Z201" s="95">
        <f t="shared" si="808"/>
        <v>35.520000000000003</v>
      </c>
      <c r="AA201" s="95">
        <f t="shared" ref="AA201:AB201" si="822">T410</f>
        <v>0</v>
      </c>
      <c r="AB201" s="95">
        <f t="shared" si="822"/>
        <v>0</v>
      </c>
      <c r="AC201" s="95">
        <f t="shared" si="810"/>
        <v>35.520000000000003</v>
      </c>
      <c r="AD201" s="42">
        <f t="shared" ref="AD201:AE201" si="823">T616</f>
        <v>0</v>
      </c>
      <c r="AE201" s="95">
        <f t="shared" si="823"/>
        <v>0</v>
      </c>
    </row>
    <row r="202" spans="2:31" x14ac:dyDescent="0.25">
      <c r="B202" s="87">
        <v>51071000000</v>
      </c>
      <c r="C202" s="87">
        <v>-71.742699000000002</v>
      </c>
      <c r="D202" s="87">
        <v>-2.6290042E-2</v>
      </c>
      <c r="E202" s="87"/>
      <c r="F202" s="87"/>
      <c r="G202" s="87"/>
      <c r="I202" s="98">
        <f t="shared" si="799"/>
        <v>51.581000000000003</v>
      </c>
      <c r="J202" s="98">
        <f t="shared" si="800"/>
        <v>-0.27610986999999998</v>
      </c>
      <c r="K202" s="98">
        <f t="shared" si="801"/>
        <v>-74.130302</v>
      </c>
      <c r="L202" s="95">
        <f t="shared" si="678"/>
        <v>51.750999999999998</v>
      </c>
      <c r="M202" s="95">
        <f t="shared" ref="M202:N202" si="824">C411</f>
        <v>0</v>
      </c>
      <c r="N202" s="95">
        <f t="shared" si="824"/>
        <v>0</v>
      </c>
      <c r="O202" s="95">
        <f t="shared" si="803"/>
        <v>51.750999999999998</v>
      </c>
      <c r="P202" s="95">
        <f t="shared" ref="P202:Q202" si="825">C617</f>
        <v>0</v>
      </c>
      <c r="Q202" s="95">
        <f t="shared" si="825"/>
        <v>0</v>
      </c>
      <c r="S202" s="87">
        <v>35040000000</v>
      </c>
      <c r="T202" s="87">
        <v>12.454105</v>
      </c>
      <c r="U202" s="87">
        <v>23.941624000000001</v>
      </c>
      <c r="W202" s="95">
        <f t="shared" si="805"/>
        <v>35.68</v>
      </c>
      <c r="X202" s="95">
        <f t="shared" si="806"/>
        <v>24.297245</v>
      </c>
      <c r="Y202" s="95">
        <f t="shared" si="807"/>
        <v>12.285641999999999</v>
      </c>
      <c r="Z202" s="95">
        <f t="shared" si="808"/>
        <v>35.68</v>
      </c>
      <c r="AA202" s="95">
        <f t="shared" ref="AA202:AB202" si="826">T411</f>
        <v>0</v>
      </c>
      <c r="AB202" s="95">
        <f t="shared" si="826"/>
        <v>0</v>
      </c>
      <c r="AC202" s="95">
        <f t="shared" si="810"/>
        <v>35.68</v>
      </c>
      <c r="AD202" s="42">
        <f t="shared" ref="AD202:AE202" si="827">T617</f>
        <v>0</v>
      </c>
      <c r="AE202" s="95">
        <f t="shared" si="827"/>
        <v>0</v>
      </c>
    </row>
    <row r="203" spans="2:31" x14ac:dyDescent="0.25">
      <c r="B203" s="87">
        <v>51241000000</v>
      </c>
      <c r="C203" s="87">
        <v>-73.295929000000001</v>
      </c>
      <c r="D203" s="87">
        <v>-0.22415905</v>
      </c>
      <c r="E203" s="87"/>
      <c r="F203" s="87"/>
      <c r="G203" s="87"/>
      <c r="I203" s="98">
        <f t="shared" si="799"/>
        <v>51.750999999999998</v>
      </c>
      <c r="J203" s="98">
        <f t="shared" si="800"/>
        <v>0.15926062999999999</v>
      </c>
      <c r="K203" s="98">
        <f t="shared" si="801"/>
        <v>-73.561629999999994</v>
      </c>
      <c r="L203" s="95">
        <f t="shared" si="678"/>
        <v>51.920999999999999</v>
      </c>
      <c r="M203" s="95">
        <f t="shared" ref="M203:N203" si="828">C412</f>
        <v>0</v>
      </c>
      <c r="N203" s="95">
        <f t="shared" si="828"/>
        <v>0</v>
      </c>
      <c r="O203" s="95">
        <f t="shared" si="803"/>
        <v>51.920999999999999</v>
      </c>
      <c r="P203" s="95">
        <f t="shared" ref="P203:Q203" si="829">C618</f>
        <v>0</v>
      </c>
      <c r="Q203" s="95">
        <f t="shared" si="829"/>
        <v>0</v>
      </c>
      <c r="S203" s="87">
        <v>35200000000</v>
      </c>
      <c r="T203" s="87">
        <v>11.177595</v>
      </c>
      <c r="U203" s="87">
        <v>22.864111000000001</v>
      </c>
      <c r="W203" s="95">
        <f t="shared" si="805"/>
        <v>35.840000000000003</v>
      </c>
      <c r="X203" s="95">
        <f t="shared" si="806"/>
        <v>25.313967000000002</v>
      </c>
      <c r="Y203" s="95">
        <f t="shared" si="807"/>
        <v>13.487012999999999</v>
      </c>
      <c r="Z203" s="95">
        <f t="shared" si="808"/>
        <v>35.840000000000003</v>
      </c>
      <c r="AA203" s="95">
        <f t="shared" ref="AA203:AB203" si="830">T412</f>
        <v>0</v>
      </c>
      <c r="AB203" s="95">
        <f t="shared" si="830"/>
        <v>0</v>
      </c>
      <c r="AC203" s="95">
        <f t="shared" si="810"/>
        <v>35.840000000000003</v>
      </c>
      <c r="AD203" s="42">
        <f t="shared" ref="AD203:AE203" si="831">T618</f>
        <v>0</v>
      </c>
      <c r="AE203" s="95">
        <f t="shared" si="831"/>
        <v>0</v>
      </c>
    </row>
    <row r="204" spans="2:31" x14ac:dyDescent="0.25">
      <c r="B204" s="87">
        <v>51411000000</v>
      </c>
      <c r="C204" s="87">
        <v>-74.138039000000006</v>
      </c>
      <c r="D204" s="87">
        <v>-0.40696999</v>
      </c>
      <c r="E204" s="87"/>
      <c r="F204" s="87"/>
      <c r="G204" s="87"/>
      <c r="I204" s="98">
        <f t="shared" si="799"/>
        <v>51.920999999999999</v>
      </c>
      <c r="J204" s="98">
        <f t="shared" si="800"/>
        <v>0.71228933000000005</v>
      </c>
      <c r="K204" s="98">
        <f t="shared" si="801"/>
        <v>-72.707977</v>
      </c>
      <c r="L204" s="95">
        <f t="shared" si="678"/>
        <v>52.091000000000001</v>
      </c>
      <c r="M204" s="95">
        <f t="shared" ref="M204:N204" si="832">C413</f>
        <v>0</v>
      </c>
      <c r="N204" s="95">
        <f t="shared" si="832"/>
        <v>0</v>
      </c>
      <c r="O204" s="95">
        <f t="shared" si="803"/>
        <v>52.091000000000001</v>
      </c>
      <c r="P204" s="95">
        <f t="shared" ref="P204:Q204" si="833">C619</f>
        <v>0</v>
      </c>
      <c r="Q204" s="95">
        <f t="shared" si="833"/>
        <v>0</v>
      </c>
      <c r="S204" s="87">
        <v>35360000000</v>
      </c>
      <c r="T204" s="87">
        <v>11.951835000000001</v>
      </c>
      <c r="U204" s="87">
        <v>23.889327999999999</v>
      </c>
      <c r="W204" s="95">
        <f t="shared" si="805"/>
        <v>36</v>
      </c>
      <c r="X204" s="95">
        <f t="shared" si="806"/>
        <v>24.366159</v>
      </c>
      <c r="Y204" s="95">
        <f t="shared" si="807"/>
        <v>12.430543</v>
      </c>
      <c r="Z204" s="95">
        <f t="shared" si="808"/>
        <v>36</v>
      </c>
      <c r="AA204" s="95">
        <f t="shared" ref="AA204:AB204" si="834">T413</f>
        <v>0</v>
      </c>
      <c r="AB204" s="95">
        <f t="shared" si="834"/>
        <v>0</v>
      </c>
      <c r="AC204" s="95">
        <f t="shared" si="810"/>
        <v>36</v>
      </c>
      <c r="AD204" s="42">
        <f t="shared" ref="AD204:AE204" si="835">T619</f>
        <v>0</v>
      </c>
      <c r="AE204" s="95">
        <f t="shared" si="835"/>
        <v>0</v>
      </c>
    </row>
    <row r="205" spans="2:31" x14ac:dyDescent="0.25">
      <c r="B205" s="87">
        <v>51581000000</v>
      </c>
      <c r="C205" s="87">
        <v>-74.130302</v>
      </c>
      <c r="D205" s="87">
        <v>-0.27610986999999998</v>
      </c>
      <c r="E205" s="87"/>
      <c r="F205" s="87"/>
      <c r="G205" s="87"/>
      <c r="I205" s="95"/>
      <c r="J205" s="95"/>
      <c r="K205" s="95"/>
      <c r="L205" s="95"/>
      <c r="M205" s="95"/>
      <c r="N205" s="95"/>
      <c r="O205" s="95"/>
      <c r="P205" s="95"/>
      <c r="Q205" s="95"/>
      <c r="S205" s="87">
        <v>35520000000</v>
      </c>
      <c r="T205" s="87">
        <v>12.285641999999999</v>
      </c>
      <c r="U205" s="87">
        <v>24.297245</v>
      </c>
      <c r="W205" s="95"/>
      <c r="X205" s="95"/>
      <c r="Y205" s="95"/>
    </row>
    <row r="206" spans="2:31" x14ac:dyDescent="0.25">
      <c r="B206" s="87">
        <v>51751000000</v>
      </c>
      <c r="C206" s="87">
        <v>-73.561629999999994</v>
      </c>
      <c r="D206" s="87">
        <v>0.15926062999999999</v>
      </c>
      <c r="E206" s="87"/>
      <c r="F206" s="87"/>
      <c r="G206" s="87"/>
      <c r="I206" s="95"/>
      <c r="J206" s="95"/>
      <c r="K206" s="95"/>
      <c r="L206" s="95"/>
      <c r="M206" s="95"/>
      <c r="N206" s="95"/>
      <c r="O206" s="95"/>
      <c r="P206" s="95"/>
      <c r="Q206" s="95"/>
      <c r="S206" s="87">
        <v>35680000000</v>
      </c>
      <c r="T206" s="87">
        <v>13.487012999999999</v>
      </c>
      <c r="U206" s="87">
        <v>25.313967000000002</v>
      </c>
      <c r="W206" s="95"/>
      <c r="X206" s="95"/>
      <c r="Y206" s="95"/>
    </row>
    <row r="207" spans="2:31" x14ac:dyDescent="0.25">
      <c r="B207" s="87">
        <v>51921000000</v>
      </c>
      <c r="C207" s="87">
        <v>-72.707977</v>
      </c>
      <c r="D207" s="87">
        <v>0.71228933000000005</v>
      </c>
      <c r="E207" s="87"/>
      <c r="F207" s="87"/>
      <c r="G207" s="87"/>
      <c r="I207" s="95"/>
      <c r="J207" s="95"/>
      <c r="K207" s="95"/>
      <c r="L207" s="95"/>
      <c r="M207" s="95"/>
      <c r="N207" s="95"/>
      <c r="O207" s="95"/>
      <c r="P207" s="95"/>
      <c r="Q207" s="95"/>
      <c r="S207" s="87">
        <v>35840000000</v>
      </c>
      <c r="T207" s="87">
        <v>12.430543</v>
      </c>
      <c r="U207" s="87">
        <v>24.366159</v>
      </c>
    </row>
    <row r="208" spans="2:31" x14ac:dyDescent="0.25">
      <c r="B208" s="87">
        <v>52091000000</v>
      </c>
      <c r="C208" s="87">
        <v>-71.339348000000001</v>
      </c>
      <c r="D208" s="87">
        <v>1.5836216000000001</v>
      </c>
      <c r="E208" s="87"/>
      <c r="F208" s="87"/>
      <c r="G208" s="87"/>
      <c r="I208" s="95"/>
      <c r="J208" s="95"/>
      <c r="K208" s="95"/>
      <c r="L208" s="95"/>
      <c r="M208" s="95"/>
      <c r="N208" s="95"/>
      <c r="O208" s="95"/>
      <c r="P208" s="95"/>
      <c r="Q208" s="95"/>
      <c r="S208" s="87">
        <v>36000000000</v>
      </c>
      <c r="T208" s="87">
        <v>10.601018</v>
      </c>
      <c r="U208" s="87">
        <v>23.062729000000001</v>
      </c>
    </row>
    <row r="209" spans="2:21" x14ac:dyDescent="0.25">
      <c r="B209" s="87" t="s">
        <v>21</v>
      </c>
      <c r="C209" s="87"/>
      <c r="D209" s="87"/>
      <c r="E209" s="87"/>
      <c r="F209" s="87"/>
      <c r="G209" s="87"/>
      <c r="S209" s="87" t="s">
        <v>21</v>
      </c>
      <c r="T209" s="87"/>
      <c r="U209" s="87"/>
    </row>
    <row r="210" spans="2:21" x14ac:dyDescent="0.25">
      <c r="B210" s="87"/>
      <c r="C210" s="87"/>
      <c r="D210" s="87"/>
      <c r="E210" s="87"/>
      <c r="F210" s="87"/>
      <c r="G210" s="87"/>
      <c r="J210" s="5">
        <f>AVERAGE(J9:J103)</f>
        <v>27.200508378947362</v>
      </c>
      <c r="M210" s="5">
        <f>AVERAGE(M9:M103)</f>
        <v>0</v>
      </c>
      <c r="S210" s="87"/>
      <c r="T210" s="87"/>
      <c r="U210" s="87"/>
    </row>
    <row r="211" spans="2:21" x14ac:dyDescent="0.25">
      <c r="B211" s="87"/>
      <c r="C211" s="87"/>
      <c r="D211" s="87"/>
      <c r="E211" s="87"/>
      <c r="F211" s="87"/>
      <c r="G211" s="87"/>
      <c r="S211" s="87"/>
      <c r="T211" s="87"/>
      <c r="U211" s="87"/>
    </row>
    <row r="212" spans="2:21" x14ac:dyDescent="0.25">
      <c r="B212" s="87"/>
      <c r="C212" s="87"/>
      <c r="D212" s="87"/>
      <c r="E212" s="87"/>
      <c r="F212" s="87"/>
      <c r="G212" s="87"/>
      <c r="S212" s="87"/>
      <c r="T212" s="87"/>
      <c r="U212" s="87"/>
    </row>
    <row r="213" spans="2:21" x14ac:dyDescent="0.25">
      <c r="B213" s="87"/>
      <c r="C213" s="87"/>
      <c r="D213" s="87"/>
      <c r="E213" s="87"/>
      <c r="F213" s="87"/>
      <c r="G213" s="87"/>
      <c r="S213" s="87"/>
      <c r="T213" s="87"/>
      <c r="U213" s="87"/>
    </row>
    <row r="214" spans="2:21" x14ac:dyDescent="0.25">
      <c r="B214" s="87"/>
      <c r="C214" s="87"/>
      <c r="D214" s="87"/>
      <c r="E214" s="87"/>
      <c r="F214" s="87"/>
      <c r="G214" s="87"/>
      <c r="S214" s="87"/>
      <c r="T214" s="87"/>
      <c r="U214" s="87"/>
    </row>
    <row r="215" spans="2:21" x14ac:dyDescent="0.25">
      <c r="B215" s="87"/>
      <c r="C215" s="87"/>
      <c r="D215" s="87"/>
      <c r="E215" s="87"/>
      <c r="F215" s="87"/>
      <c r="G215" s="87"/>
      <c r="S215" s="87"/>
      <c r="T215" s="87"/>
      <c r="U215" s="87"/>
    </row>
    <row r="216" spans="2:21" x14ac:dyDescent="0.25">
      <c r="B216" s="87"/>
      <c r="C216" s="87"/>
      <c r="D216" s="87"/>
      <c r="E216" s="87"/>
      <c r="F216" s="87"/>
      <c r="G216" s="87"/>
      <c r="S216" s="87"/>
      <c r="T216" s="87"/>
      <c r="U216" s="87"/>
    </row>
    <row r="217" spans="2:21" x14ac:dyDescent="0.25">
      <c r="B217" s="87"/>
      <c r="C217" s="87"/>
      <c r="D217" s="87"/>
      <c r="E217" s="87"/>
      <c r="F217" s="87"/>
      <c r="G217" s="87"/>
      <c r="S217" s="87"/>
      <c r="T217" s="87"/>
      <c r="U217" s="87"/>
    </row>
    <row r="218" spans="2:21" x14ac:dyDescent="0.25">
      <c r="B218" s="87"/>
      <c r="C218" s="87"/>
      <c r="D218" s="87"/>
      <c r="E218" s="87"/>
      <c r="F218" s="87"/>
      <c r="G218" s="87"/>
      <c r="S218" s="87"/>
      <c r="T218" s="87"/>
      <c r="U218" s="87"/>
    </row>
    <row r="219" spans="2:21" x14ac:dyDescent="0.25">
      <c r="B219" s="87"/>
      <c r="C219" s="87"/>
      <c r="D219" s="87"/>
      <c r="E219" s="87"/>
      <c r="F219" s="87"/>
      <c r="G219" s="87"/>
      <c r="S219" s="87"/>
      <c r="T219" s="87"/>
      <c r="U219" s="87"/>
    </row>
    <row r="220" spans="2:21" x14ac:dyDescent="0.25">
      <c r="B220" s="87"/>
      <c r="C220" s="87"/>
      <c r="D220" s="87"/>
      <c r="E220" s="87"/>
      <c r="F220" s="87"/>
      <c r="G220" s="87"/>
      <c r="S220" s="87"/>
      <c r="T220" s="87"/>
      <c r="U220" s="87"/>
    </row>
    <row r="221" spans="2:21" x14ac:dyDescent="0.25">
      <c r="B221" s="87"/>
      <c r="C221" s="87"/>
      <c r="D221" s="87"/>
      <c r="E221" s="87"/>
      <c r="F221" s="87"/>
      <c r="G221" s="87"/>
      <c r="S221" s="87"/>
      <c r="T221" s="87"/>
      <c r="U221" s="87"/>
    </row>
    <row r="222" spans="2:21" x14ac:dyDescent="0.25">
      <c r="B222" s="87"/>
      <c r="C222" s="87"/>
      <c r="D222" s="87"/>
      <c r="E222" s="87"/>
      <c r="F222" s="87"/>
      <c r="G222" s="87"/>
      <c r="S222" s="87"/>
      <c r="T222" s="87"/>
      <c r="U222" s="87"/>
    </row>
    <row r="223" spans="2:21" x14ac:dyDescent="0.25">
      <c r="B223" s="87"/>
      <c r="C223" s="87"/>
      <c r="D223" s="87"/>
      <c r="E223" s="87"/>
      <c r="F223" s="87"/>
      <c r="G223" s="87"/>
      <c r="S223" s="87"/>
      <c r="T223" s="87"/>
      <c r="U223" s="87"/>
    </row>
    <row r="224" spans="2:21" x14ac:dyDescent="0.25">
      <c r="B224" s="87"/>
      <c r="C224" s="87"/>
      <c r="D224" s="87"/>
      <c r="E224" s="87"/>
      <c r="F224" s="87"/>
      <c r="G224" s="87"/>
      <c r="S224" s="87"/>
      <c r="T224" s="87"/>
      <c r="U224" s="87"/>
    </row>
    <row r="225" spans="2:21" x14ac:dyDescent="0.25">
      <c r="B225" s="87"/>
      <c r="C225" s="87"/>
      <c r="D225" s="87"/>
      <c r="E225" s="87"/>
      <c r="F225" s="87"/>
      <c r="G225" s="87"/>
      <c r="S225" s="87"/>
      <c r="T225" s="87"/>
      <c r="U225" s="87"/>
    </row>
    <row r="226" spans="2:21" x14ac:dyDescent="0.25">
      <c r="B226" s="87"/>
      <c r="C226" s="87"/>
      <c r="D226" s="87"/>
      <c r="E226" s="87"/>
      <c r="F226" s="87"/>
      <c r="G226" s="87"/>
      <c r="S226" s="87"/>
      <c r="T226" s="87"/>
      <c r="U226" s="87"/>
    </row>
    <row r="227" spans="2:21" x14ac:dyDescent="0.25">
      <c r="B227" s="87"/>
      <c r="C227" s="87"/>
      <c r="D227" s="87"/>
      <c r="E227" s="87"/>
      <c r="F227" s="87"/>
      <c r="G227" s="87"/>
      <c r="S227" s="87"/>
      <c r="T227" s="87"/>
      <c r="U227" s="87"/>
    </row>
    <row r="228" spans="2:21" x14ac:dyDescent="0.25">
      <c r="B228" s="87"/>
      <c r="C228" s="87"/>
      <c r="D228" s="87"/>
      <c r="E228" s="87"/>
      <c r="F228" s="87"/>
      <c r="G228" s="87"/>
      <c r="S228" s="87"/>
      <c r="T228" s="87"/>
      <c r="U228" s="87"/>
    </row>
    <row r="229" spans="2:21" x14ac:dyDescent="0.25">
      <c r="B229" s="87"/>
      <c r="C229" s="87"/>
      <c r="D229" s="87"/>
      <c r="E229" s="87"/>
      <c r="F229" s="87"/>
      <c r="G229" s="87"/>
      <c r="S229" s="87"/>
      <c r="T229" s="87"/>
      <c r="U229" s="87"/>
    </row>
    <row r="230" spans="2:21" x14ac:dyDescent="0.25">
      <c r="B230" s="87"/>
      <c r="C230" s="87"/>
      <c r="D230" s="87"/>
      <c r="E230" s="87"/>
      <c r="F230" s="87"/>
      <c r="G230" s="87"/>
      <c r="S230" s="87"/>
      <c r="T230" s="87"/>
      <c r="U230" s="87"/>
    </row>
    <row r="231" spans="2:21" x14ac:dyDescent="0.25">
      <c r="B231" s="87"/>
      <c r="C231" s="87"/>
      <c r="D231" s="87"/>
      <c r="E231" s="87"/>
      <c r="F231" s="87"/>
      <c r="G231" s="87"/>
      <c r="S231" s="87"/>
      <c r="T231" s="87"/>
      <c r="U231" s="87"/>
    </row>
    <row r="232" spans="2:21" x14ac:dyDescent="0.25">
      <c r="B232" s="87"/>
      <c r="C232" s="87"/>
      <c r="D232" s="87"/>
      <c r="E232" s="87"/>
      <c r="F232" s="87"/>
      <c r="G232" s="87"/>
      <c r="S232" s="87"/>
      <c r="T232" s="87"/>
      <c r="U232" s="87"/>
    </row>
    <row r="233" spans="2:21" x14ac:dyDescent="0.25">
      <c r="B233" s="87"/>
      <c r="C233" s="87"/>
      <c r="D233" s="87"/>
      <c r="E233" s="87"/>
      <c r="F233" s="87"/>
      <c r="G233" s="87"/>
      <c r="S233" s="87"/>
      <c r="T233" s="87"/>
      <c r="U233" s="87"/>
    </row>
    <row r="234" spans="2:21" x14ac:dyDescent="0.25">
      <c r="B234" s="87"/>
      <c r="C234" s="87"/>
      <c r="D234" s="87"/>
      <c r="E234" s="87"/>
      <c r="F234" s="87"/>
      <c r="G234" s="87"/>
      <c r="S234" s="87"/>
      <c r="T234" s="87"/>
      <c r="U234" s="87"/>
    </row>
    <row r="235" spans="2:21" x14ac:dyDescent="0.25">
      <c r="B235" s="87"/>
      <c r="C235" s="87"/>
      <c r="D235" s="87"/>
      <c r="E235" s="87"/>
      <c r="F235" s="87"/>
      <c r="G235" s="87"/>
      <c r="S235" s="87"/>
      <c r="T235" s="87"/>
      <c r="U235" s="87"/>
    </row>
    <row r="236" spans="2:21" x14ac:dyDescent="0.25">
      <c r="B236" s="87"/>
      <c r="C236" s="87"/>
      <c r="D236" s="87"/>
      <c r="E236" s="87"/>
      <c r="F236" s="87"/>
      <c r="G236" s="87"/>
      <c r="S236" s="87"/>
      <c r="T236" s="87"/>
      <c r="U236" s="87"/>
    </row>
    <row r="237" spans="2:21" x14ac:dyDescent="0.25">
      <c r="B237" s="87"/>
      <c r="C237" s="87"/>
      <c r="D237" s="87"/>
      <c r="E237" s="87"/>
      <c r="F237" s="87"/>
      <c r="G237" s="87"/>
      <c r="S237" s="87"/>
      <c r="T237" s="87"/>
      <c r="U237" s="87"/>
    </row>
    <row r="238" spans="2:21" x14ac:dyDescent="0.25">
      <c r="B238" s="87"/>
      <c r="C238" s="87"/>
      <c r="D238" s="87"/>
      <c r="E238" s="87"/>
      <c r="F238" s="87"/>
      <c r="G238" s="87"/>
      <c r="S238" s="87"/>
      <c r="T238" s="87"/>
      <c r="U238" s="87"/>
    </row>
    <row r="239" spans="2:21" x14ac:dyDescent="0.25">
      <c r="B239" s="87"/>
      <c r="C239" s="87"/>
      <c r="D239" s="87"/>
      <c r="E239" s="87"/>
      <c r="F239" s="87"/>
      <c r="G239" s="87"/>
      <c r="S239" s="87"/>
      <c r="T239" s="87"/>
      <c r="U239" s="87"/>
    </row>
    <row r="240" spans="2:21" x14ac:dyDescent="0.25">
      <c r="B240" s="87"/>
      <c r="C240" s="87"/>
      <c r="D240" s="87"/>
      <c r="E240" s="87"/>
      <c r="F240" s="87"/>
      <c r="G240" s="87"/>
      <c r="S240" s="87"/>
      <c r="T240" s="87"/>
      <c r="U240" s="87"/>
    </row>
    <row r="241" spans="2:21" x14ac:dyDescent="0.25">
      <c r="B241" s="87"/>
      <c r="C241" s="87"/>
      <c r="D241" s="87"/>
      <c r="E241" s="87"/>
      <c r="F241" s="87"/>
      <c r="G241" s="87"/>
      <c r="S241" s="87"/>
      <c r="T241" s="87"/>
      <c r="U241" s="87"/>
    </row>
    <row r="242" spans="2:21" x14ac:dyDescent="0.25">
      <c r="B242" s="87"/>
      <c r="C242" s="87"/>
      <c r="D242" s="87"/>
      <c r="E242" s="87"/>
      <c r="F242" s="87"/>
      <c r="G242" s="87"/>
      <c r="S242" s="87"/>
      <c r="T242" s="87"/>
      <c r="U242" s="87"/>
    </row>
    <row r="243" spans="2:21" x14ac:dyDescent="0.25">
      <c r="B243" s="87"/>
      <c r="C243" s="87"/>
      <c r="D243" s="87"/>
      <c r="E243" s="87"/>
      <c r="F243" s="87"/>
      <c r="G243" s="87"/>
      <c r="S243" s="87"/>
      <c r="T243" s="87"/>
      <c r="U243" s="87"/>
    </row>
    <row r="244" spans="2:21" x14ac:dyDescent="0.25">
      <c r="B244" s="87"/>
      <c r="C244" s="87"/>
      <c r="D244" s="87"/>
      <c r="E244" s="87"/>
      <c r="F244" s="87"/>
      <c r="G244" s="87"/>
      <c r="S244" s="87"/>
      <c r="T244" s="87"/>
      <c r="U244" s="87"/>
    </row>
    <row r="245" spans="2:21" x14ac:dyDescent="0.25">
      <c r="B245" s="87"/>
      <c r="C245" s="87"/>
      <c r="D245" s="87"/>
      <c r="E245" s="87"/>
      <c r="F245" s="87"/>
      <c r="G245" s="87"/>
      <c r="S245" s="87"/>
      <c r="T245" s="87"/>
      <c r="U245" s="87"/>
    </row>
    <row r="246" spans="2:21" x14ac:dyDescent="0.25">
      <c r="B246" s="87"/>
      <c r="C246" s="87"/>
      <c r="D246" s="87"/>
      <c r="E246" s="87"/>
      <c r="F246" s="87"/>
      <c r="G246" s="87"/>
      <c r="S246" s="87"/>
      <c r="T246" s="87"/>
      <c r="U246" s="87"/>
    </row>
    <row r="247" spans="2:21" x14ac:dyDescent="0.25">
      <c r="B247" s="87"/>
      <c r="C247" s="87"/>
      <c r="D247" s="87"/>
      <c r="E247" s="87"/>
      <c r="F247" s="87"/>
      <c r="G247" s="87"/>
      <c r="S247" s="87"/>
      <c r="T247" s="87"/>
      <c r="U247" s="87"/>
    </row>
    <row r="248" spans="2:21" x14ac:dyDescent="0.25">
      <c r="B248" s="87"/>
      <c r="C248" s="87"/>
      <c r="D248" s="87"/>
      <c r="E248" s="87"/>
      <c r="F248" s="87"/>
      <c r="G248" s="87"/>
      <c r="S248" s="87"/>
      <c r="T248" s="87"/>
      <c r="U248" s="87"/>
    </row>
    <row r="249" spans="2:21" x14ac:dyDescent="0.25">
      <c r="B249" s="87"/>
      <c r="C249" s="87"/>
      <c r="D249" s="87"/>
      <c r="E249" s="87"/>
      <c r="F249" s="87"/>
      <c r="G249" s="87"/>
      <c r="S249" s="87"/>
      <c r="T249" s="87"/>
      <c r="U249" s="87"/>
    </row>
    <row r="250" spans="2:21" x14ac:dyDescent="0.25">
      <c r="B250" s="87"/>
      <c r="C250" s="87"/>
      <c r="D250" s="87"/>
      <c r="E250" s="87"/>
      <c r="F250" s="87"/>
      <c r="G250" s="87"/>
      <c r="S250" s="87"/>
      <c r="T250" s="87"/>
      <c r="U250" s="87"/>
    </row>
    <row r="251" spans="2:21" x14ac:dyDescent="0.25">
      <c r="B251" s="87"/>
      <c r="C251" s="87"/>
      <c r="D251" s="87"/>
      <c r="E251" s="87"/>
      <c r="F251" s="87"/>
      <c r="G251" s="87"/>
      <c r="S251" s="87"/>
      <c r="T251" s="87"/>
      <c r="U251" s="87"/>
    </row>
    <row r="252" spans="2:21" x14ac:dyDescent="0.25">
      <c r="B252" s="87"/>
      <c r="C252" s="87"/>
      <c r="D252" s="87"/>
      <c r="E252" s="87"/>
      <c r="F252" s="87"/>
      <c r="G252" s="87"/>
      <c r="S252" s="87"/>
      <c r="T252" s="87"/>
      <c r="U252" s="87"/>
    </row>
    <row r="253" spans="2:21" x14ac:dyDescent="0.25">
      <c r="B253" s="87"/>
      <c r="C253" s="87"/>
      <c r="D253" s="87"/>
      <c r="E253" s="87"/>
      <c r="F253" s="87"/>
      <c r="G253" s="87"/>
      <c r="S253" s="87"/>
      <c r="T253" s="87"/>
      <c r="U253" s="87"/>
    </row>
    <row r="254" spans="2:21" x14ac:dyDescent="0.25">
      <c r="B254" s="87"/>
      <c r="C254" s="87"/>
      <c r="D254" s="87"/>
      <c r="E254" s="87"/>
      <c r="F254" s="87"/>
      <c r="G254" s="87"/>
      <c r="S254" s="87"/>
      <c r="T254" s="87"/>
      <c r="U254" s="87"/>
    </row>
    <row r="255" spans="2:21" x14ac:dyDescent="0.25">
      <c r="B255" s="87"/>
      <c r="C255" s="87"/>
      <c r="D255" s="87"/>
      <c r="E255" s="87"/>
      <c r="F255" s="87"/>
      <c r="G255" s="87"/>
      <c r="S255" s="87"/>
      <c r="T255" s="87"/>
      <c r="U255" s="87"/>
    </row>
    <row r="256" spans="2:21" x14ac:dyDescent="0.25">
      <c r="B256" s="87"/>
      <c r="C256" s="87"/>
      <c r="D256" s="87"/>
      <c r="E256" s="87"/>
      <c r="F256" s="87"/>
      <c r="G256" s="87"/>
      <c r="S256" s="87"/>
      <c r="T256" s="87"/>
      <c r="U256" s="87"/>
    </row>
    <row r="257" spans="2:21" x14ac:dyDescent="0.25">
      <c r="B257" s="87"/>
      <c r="C257" s="87"/>
      <c r="D257" s="87"/>
      <c r="E257" s="87"/>
      <c r="F257" s="87"/>
      <c r="G257" s="87"/>
      <c r="S257" s="87"/>
      <c r="T257" s="87"/>
      <c r="U257" s="87"/>
    </row>
    <row r="258" spans="2:21" x14ac:dyDescent="0.25">
      <c r="B258" s="87"/>
      <c r="C258" s="87"/>
      <c r="D258" s="87"/>
      <c r="E258" s="87"/>
      <c r="F258" s="87"/>
      <c r="G258" s="87"/>
      <c r="S258" s="87"/>
      <c r="T258" s="87"/>
      <c r="U258" s="87"/>
    </row>
    <row r="259" spans="2:21" x14ac:dyDescent="0.25">
      <c r="B259" s="87"/>
      <c r="C259" s="87"/>
      <c r="D259" s="87"/>
      <c r="E259" s="87"/>
      <c r="F259" s="87"/>
      <c r="G259" s="87"/>
      <c r="S259" s="87"/>
      <c r="T259" s="87"/>
      <c r="U259" s="87"/>
    </row>
    <row r="260" spans="2:21" x14ac:dyDescent="0.25">
      <c r="B260" s="87"/>
      <c r="C260" s="87"/>
      <c r="D260" s="87"/>
      <c r="E260" s="87"/>
      <c r="F260" s="87"/>
      <c r="G260" s="87"/>
      <c r="S260" s="87"/>
      <c r="T260" s="87"/>
      <c r="U260" s="87"/>
    </row>
    <row r="261" spans="2:21" x14ac:dyDescent="0.25">
      <c r="B261" s="87"/>
      <c r="C261" s="87"/>
      <c r="D261" s="87"/>
      <c r="E261" s="87"/>
      <c r="F261" s="87"/>
      <c r="G261" s="87"/>
      <c r="S261" s="87"/>
      <c r="T261" s="87"/>
      <c r="U261" s="87"/>
    </row>
    <row r="262" spans="2:21" x14ac:dyDescent="0.25">
      <c r="B262" s="87"/>
      <c r="C262" s="87"/>
      <c r="D262" s="87"/>
      <c r="E262" s="87"/>
      <c r="F262" s="87"/>
      <c r="G262" s="87"/>
      <c r="S262" s="87"/>
      <c r="T262" s="87"/>
      <c r="U262" s="87"/>
    </row>
    <row r="263" spans="2:21" x14ac:dyDescent="0.25">
      <c r="B263" s="87"/>
      <c r="C263" s="87"/>
      <c r="D263" s="87"/>
      <c r="E263" s="87"/>
      <c r="F263" s="87"/>
      <c r="G263" s="87"/>
      <c r="S263" s="87"/>
      <c r="T263" s="87"/>
      <c r="U263" s="87"/>
    </row>
    <row r="264" spans="2:21" x14ac:dyDescent="0.25">
      <c r="B264" s="87"/>
      <c r="C264" s="87"/>
      <c r="D264" s="87"/>
      <c r="E264" s="87"/>
      <c r="F264" s="87"/>
      <c r="G264" s="87"/>
      <c r="S264" s="87"/>
      <c r="T264" s="87"/>
      <c r="U264" s="87"/>
    </row>
    <row r="265" spans="2:21" x14ac:dyDescent="0.25">
      <c r="B265" s="87"/>
      <c r="C265" s="87"/>
      <c r="D265" s="87"/>
      <c r="E265" s="87"/>
      <c r="F265" s="87"/>
      <c r="G265" s="87"/>
      <c r="S265" s="87"/>
      <c r="T265" s="87"/>
      <c r="U265" s="87"/>
    </row>
    <row r="266" spans="2:21" x14ac:dyDescent="0.25">
      <c r="B266" s="87"/>
      <c r="C266" s="87"/>
      <c r="D266" s="87"/>
      <c r="E266" s="87"/>
      <c r="F266" s="87"/>
      <c r="G266" s="87"/>
      <c r="S266" s="87"/>
      <c r="T266" s="87"/>
      <c r="U266" s="87"/>
    </row>
    <row r="267" spans="2:21" x14ac:dyDescent="0.25">
      <c r="B267" s="87"/>
      <c r="C267" s="87"/>
      <c r="D267" s="87"/>
      <c r="E267" s="87"/>
      <c r="F267" s="87"/>
      <c r="G267" s="87"/>
      <c r="S267" s="87"/>
      <c r="T267" s="87"/>
      <c r="U267" s="87"/>
    </row>
    <row r="268" spans="2:21" x14ac:dyDescent="0.25">
      <c r="B268" s="87"/>
      <c r="C268" s="87"/>
      <c r="D268" s="87"/>
      <c r="E268" s="87"/>
      <c r="F268" s="87"/>
      <c r="G268" s="87"/>
      <c r="S268" s="87"/>
      <c r="T268" s="87"/>
      <c r="U268" s="87"/>
    </row>
    <row r="269" spans="2:21" x14ac:dyDescent="0.25">
      <c r="B269" s="87"/>
      <c r="C269" s="87"/>
      <c r="D269" s="87"/>
      <c r="E269" s="87"/>
      <c r="F269" s="87"/>
      <c r="G269" s="87"/>
      <c r="S269" s="87"/>
      <c r="T269" s="87"/>
      <c r="U269" s="87"/>
    </row>
    <row r="270" spans="2:21" x14ac:dyDescent="0.25">
      <c r="B270" s="87"/>
      <c r="C270" s="87"/>
      <c r="D270" s="87"/>
      <c r="E270" s="87"/>
      <c r="F270" s="87"/>
      <c r="G270" s="87"/>
      <c r="S270" s="87"/>
      <c r="T270" s="87"/>
      <c r="U270" s="87"/>
    </row>
    <row r="271" spans="2:21" x14ac:dyDescent="0.25">
      <c r="B271" s="87"/>
      <c r="C271" s="87"/>
      <c r="D271" s="87"/>
      <c r="E271" s="87"/>
      <c r="F271" s="87"/>
      <c r="G271" s="87"/>
      <c r="S271" s="87"/>
      <c r="T271" s="87"/>
      <c r="U271" s="87"/>
    </row>
    <row r="272" spans="2:21" x14ac:dyDescent="0.25">
      <c r="B272" s="87"/>
      <c r="C272" s="87"/>
      <c r="D272" s="87"/>
      <c r="E272" s="87"/>
      <c r="F272" s="87"/>
      <c r="G272" s="87"/>
      <c r="S272" s="87"/>
      <c r="T272" s="87"/>
      <c r="U272" s="87"/>
    </row>
    <row r="273" spans="2:21" x14ac:dyDescent="0.25">
      <c r="B273" s="87"/>
      <c r="C273" s="87"/>
      <c r="D273" s="87"/>
      <c r="E273" s="87"/>
      <c r="F273" s="87"/>
      <c r="G273" s="87"/>
      <c r="S273" s="87"/>
      <c r="T273" s="87"/>
      <c r="U273" s="87"/>
    </row>
    <row r="274" spans="2:21" x14ac:dyDescent="0.25">
      <c r="B274" s="87"/>
      <c r="C274" s="87"/>
      <c r="D274" s="87"/>
      <c r="E274" s="87"/>
      <c r="F274" s="87"/>
      <c r="G274" s="87"/>
      <c r="S274" s="87"/>
      <c r="T274" s="87"/>
      <c r="U274" s="87"/>
    </row>
    <row r="275" spans="2:21" x14ac:dyDescent="0.25">
      <c r="B275" s="87"/>
      <c r="C275" s="87"/>
      <c r="D275" s="87"/>
      <c r="E275" s="87"/>
      <c r="F275" s="87"/>
      <c r="G275" s="87"/>
      <c r="S275" s="87"/>
      <c r="T275" s="87"/>
      <c r="U275" s="87"/>
    </row>
    <row r="276" spans="2:21" x14ac:dyDescent="0.25">
      <c r="B276" s="87"/>
      <c r="C276" s="87"/>
      <c r="D276" s="87"/>
      <c r="E276" s="87"/>
      <c r="F276" s="87"/>
      <c r="G276" s="87"/>
      <c r="S276" s="87"/>
      <c r="T276" s="87"/>
      <c r="U276" s="87"/>
    </row>
    <row r="277" spans="2:21" x14ac:dyDescent="0.25">
      <c r="B277" s="87"/>
      <c r="C277" s="87"/>
      <c r="D277" s="87"/>
      <c r="E277" s="87"/>
      <c r="F277" s="87"/>
      <c r="G277" s="87"/>
      <c r="S277" s="87"/>
      <c r="T277" s="87"/>
      <c r="U277" s="87"/>
    </row>
    <row r="278" spans="2:21" x14ac:dyDescent="0.25">
      <c r="B278" s="87"/>
      <c r="C278" s="87"/>
      <c r="D278" s="87"/>
      <c r="E278" s="87"/>
      <c r="F278" s="87"/>
      <c r="G278" s="87"/>
      <c r="S278" s="87"/>
      <c r="T278" s="87"/>
      <c r="U278" s="87"/>
    </row>
    <row r="279" spans="2:21" x14ac:dyDescent="0.25">
      <c r="B279" s="87"/>
      <c r="C279" s="87"/>
      <c r="D279" s="87"/>
      <c r="E279" s="87"/>
      <c r="F279" s="87"/>
      <c r="G279" s="87"/>
      <c r="S279" s="87"/>
      <c r="T279" s="87"/>
      <c r="U279" s="87"/>
    </row>
    <row r="280" spans="2:21" x14ac:dyDescent="0.25">
      <c r="B280" s="87"/>
      <c r="C280" s="87"/>
      <c r="D280" s="87"/>
      <c r="E280" s="87"/>
      <c r="F280" s="87"/>
      <c r="G280" s="87"/>
      <c r="S280" s="87"/>
      <c r="T280" s="87"/>
      <c r="U280" s="87"/>
    </row>
    <row r="281" spans="2:21" x14ac:dyDescent="0.25">
      <c r="B281" s="87"/>
      <c r="C281" s="87"/>
      <c r="D281" s="87"/>
      <c r="E281" s="87"/>
      <c r="F281" s="87"/>
      <c r="G281" s="87"/>
      <c r="S281" s="87"/>
      <c r="T281" s="87"/>
      <c r="U281" s="87"/>
    </row>
    <row r="282" spans="2:21" x14ac:dyDescent="0.25">
      <c r="B282" s="87"/>
      <c r="C282" s="87"/>
      <c r="D282" s="87"/>
      <c r="E282" s="87"/>
      <c r="F282" s="87"/>
      <c r="G282" s="87"/>
      <c r="S282" s="87"/>
      <c r="T282" s="87"/>
      <c r="U282" s="87"/>
    </row>
    <row r="283" spans="2:21" x14ac:dyDescent="0.25">
      <c r="B283" s="87"/>
      <c r="C283" s="87"/>
      <c r="D283" s="87"/>
      <c r="E283" s="87"/>
      <c r="F283" s="87"/>
      <c r="G283" s="87"/>
      <c r="S283" s="87"/>
      <c r="T283" s="87"/>
      <c r="U283" s="87"/>
    </row>
    <row r="284" spans="2:21" x14ac:dyDescent="0.25">
      <c r="B284" s="87"/>
      <c r="C284" s="87"/>
      <c r="D284" s="87"/>
      <c r="E284" s="87"/>
      <c r="F284" s="87"/>
      <c r="G284" s="87"/>
      <c r="S284" s="87"/>
      <c r="T284" s="87"/>
      <c r="U284" s="87"/>
    </row>
    <row r="285" spans="2:21" x14ac:dyDescent="0.25">
      <c r="B285" s="87"/>
      <c r="C285" s="87"/>
      <c r="D285" s="87"/>
      <c r="E285" s="87"/>
      <c r="F285" s="87"/>
      <c r="G285" s="87"/>
      <c r="S285" s="87"/>
      <c r="T285" s="87"/>
      <c r="U285" s="87"/>
    </row>
    <row r="286" spans="2:21" x14ac:dyDescent="0.25">
      <c r="B286" s="87"/>
      <c r="C286" s="87"/>
      <c r="D286" s="87"/>
      <c r="E286" s="87"/>
      <c r="F286" s="87"/>
      <c r="G286" s="87"/>
      <c r="S286" s="87"/>
      <c r="T286" s="87"/>
      <c r="U286" s="87"/>
    </row>
    <row r="287" spans="2:21" x14ac:dyDescent="0.25">
      <c r="B287" s="87"/>
      <c r="C287" s="87"/>
      <c r="D287" s="87"/>
      <c r="E287" s="87"/>
      <c r="F287" s="87"/>
      <c r="G287" s="87"/>
      <c r="S287" s="87"/>
      <c r="T287" s="87"/>
      <c r="U287" s="87"/>
    </row>
    <row r="288" spans="2:21" x14ac:dyDescent="0.25">
      <c r="B288" s="87"/>
      <c r="C288" s="87"/>
      <c r="D288" s="87"/>
      <c r="E288" s="87"/>
      <c r="F288" s="87"/>
      <c r="G288" s="87"/>
      <c r="S288" s="87"/>
      <c r="T288" s="87"/>
      <c r="U288" s="87"/>
    </row>
    <row r="289" spans="2:21" x14ac:dyDescent="0.25">
      <c r="B289" s="87"/>
      <c r="C289" s="87"/>
      <c r="D289" s="87"/>
      <c r="E289" s="87"/>
      <c r="F289" s="87"/>
      <c r="G289" s="87"/>
      <c r="S289" s="87"/>
      <c r="T289" s="87"/>
      <c r="U289" s="87"/>
    </row>
    <row r="290" spans="2:21" x14ac:dyDescent="0.25">
      <c r="B290" s="87"/>
      <c r="C290" s="87"/>
      <c r="D290" s="87"/>
      <c r="E290" s="87"/>
      <c r="F290" s="87"/>
      <c r="G290" s="87"/>
      <c r="S290" s="87"/>
      <c r="T290" s="87"/>
      <c r="U290" s="87"/>
    </row>
    <row r="291" spans="2:21" x14ac:dyDescent="0.25">
      <c r="B291" s="87"/>
      <c r="C291" s="87"/>
      <c r="D291" s="87"/>
      <c r="E291" s="87"/>
      <c r="F291" s="87"/>
      <c r="G291" s="87"/>
      <c r="S291" s="87"/>
      <c r="T291" s="87"/>
      <c r="U291" s="87"/>
    </row>
    <row r="292" spans="2:21" x14ac:dyDescent="0.25">
      <c r="B292" s="87"/>
      <c r="C292" s="87"/>
      <c r="D292" s="87"/>
      <c r="E292" s="87"/>
      <c r="F292" s="87"/>
      <c r="G292" s="87"/>
      <c r="S292" s="87"/>
      <c r="T292" s="87"/>
      <c r="U292" s="87"/>
    </row>
    <row r="293" spans="2:21" x14ac:dyDescent="0.25">
      <c r="B293" s="87"/>
      <c r="C293" s="87"/>
      <c r="D293" s="87"/>
      <c r="E293" s="87"/>
      <c r="F293" s="87"/>
      <c r="G293" s="87"/>
      <c r="S293" s="87"/>
      <c r="T293" s="87"/>
      <c r="U293" s="87"/>
    </row>
    <row r="294" spans="2:21" x14ac:dyDescent="0.25">
      <c r="B294" s="87"/>
      <c r="C294" s="87"/>
      <c r="D294" s="87"/>
      <c r="E294" s="87"/>
      <c r="F294" s="87"/>
      <c r="G294" s="87"/>
      <c r="S294" s="87"/>
      <c r="T294" s="87"/>
      <c r="U294" s="87"/>
    </row>
    <row r="295" spans="2:21" x14ac:dyDescent="0.25">
      <c r="B295" s="87"/>
      <c r="C295" s="87"/>
      <c r="D295" s="87"/>
      <c r="E295" s="87"/>
      <c r="F295" s="87"/>
      <c r="G295" s="87"/>
      <c r="S295" s="87"/>
      <c r="T295" s="87"/>
      <c r="U295" s="87"/>
    </row>
    <row r="296" spans="2:21" x14ac:dyDescent="0.25">
      <c r="B296" s="87"/>
      <c r="C296" s="87"/>
      <c r="D296" s="87"/>
      <c r="E296" s="87"/>
      <c r="F296" s="87"/>
      <c r="G296" s="87"/>
      <c r="S296" s="87"/>
      <c r="T296" s="87"/>
      <c r="U296" s="87"/>
    </row>
    <row r="297" spans="2:21" x14ac:dyDescent="0.25">
      <c r="B297" s="87"/>
      <c r="C297" s="87"/>
      <c r="D297" s="87"/>
      <c r="E297" s="87"/>
      <c r="F297" s="87"/>
      <c r="G297" s="87"/>
      <c r="S297" s="87"/>
      <c r="T297" s="87"/>
      <c r="U297" s="87"/>
    </row>
    <row r="298" spans="2:21" x14ac:dyDescent="0.25">
      <c r="B298" s="87"/>
      <c r="C298" s="87"/>
      <c r="D298" s="87"/>
      <c r="E298" s="87"/>
      <c r="F298" s="87"/>
      <c r="G298" s="87"/>
      <c r="S298" s="87"/>
      <c r="T298" s="87"/>
      <c r="U298" s="87"/>
    </row>
    <row r="299" spans="2:21" x14ac:dyDescent="0.25">
      <c r="B299" s="87"/>
      <c r="C299" s="87"/>
      <c r="D299" s="87"/>
      <c r="E299" s="87"/>
      <c r="F299" s="87"/>
      <c r="G299" s="87"/>
      <c r="S299" s="87"/>
      <c r="T299" s="87"/>
      <c r="U299" s="87"/>
    </row>
    <row r="300" spans="2:21" x14ac:dyDescent="0.25">
      <c r="B300" s="87"/>
      <c r="C300" s="87"/>
      <c r="D300" s="87"/>
      <c r="E300" s="87"/>
      <c r="F300" s="87"/>
      <c r="G300" s="87"/>
      <c r="S300" s="87"/>
      <c r="T300" s="87"/>
      <c r="U300" s="87"/>
    </row>
    <row r="301" spans="2:21" x14ac:dyDescent="0.25">
      <c r="B301" s="87"/>
      <c r="C301" s="87"/>
      <c r="D301" s="87"/>
      <c r="E301" s="87"/>
      <c r="F301" s="87"/>
      <c r="G301" s="87"/>
      <c r="S301" s="87"/>
      <c r="T301" s="87"/>
      <c r="U301" s="87"/>
    </row>
    <row r="302" spans="2:21" x14ac:dyDescent="0.25">
      <c r="B302" s="87"/>
      <c r="C302" s="87"/>
      <c r="D302" s="87"/>
      <c r="E302" s="87"/>
      <c r="F302" s="87"/>
      <c r="G302" s="87"/>
      <c r="S302" s="87"/>
      <c r="T302" s="87"/>
      <c r="U302" s="87"/>
    </row>
    <row r="303" spans="2:21" x14ac:dyDescent="0.25">
      <c r="B303" s="87"/>
      <c r="C303" s="87"/>
      <c r="D303" s="87"/>
      <c r="E303" s="87"/>
      <c r="F303" s="87"/>
      <c r="G303" s="87"/>
      <c r="S303" s="87"/>
      <c r="T303" s="87"/>
      <c r="U303" s="87"/>
    </row>
    <row r="304" spans="2:21" x14ac:dyDescent="0.25">
      <c r="B304" s="87"/>
      <c r="C304" s="87"/>
      <c r="D304" s="87"/>
      <c r="E304" s="87"/>
      <c r="F304" s="87"/>
      <c r="G304" s="87"/>
      <c r="S304" s="87"/>
      <c r="T304" s="87"/>
      <c r="U304" s="87"/>
    </row>
    <row r="305" spans="2:21" x14ac:dyDescent="0.25">
      <c r="B305" s="87"/>
      <c r="C305" s="87"/>
      <c r="D305" s="87"/>
      <c r="E305" s="87"/>
      <c r="F305" s="87"/>
      <c r="G305" s="87"/>
      <c r="S305" s="87"/>
      <c r="T305" s="87"/>
      <c r="U305" s="87"/>
    </row>
    <row r="306" spans="2:21" x14ac:dyDescent="0.25">
      <c r="B306" s="87"/>
      <c r="C306" s="87"/>
      <c r="D306" s="87"/>
      <c r="E306" s="87"/>
      <c r="F306" s="87"/>
      <c r="G306" s="87"/>
      <c r="S306" s="87"/>
      <c r="T306" s="87"/>
      <c r="U306" s="87"/>
    </row>
    <row r="307" spans="2:21" x14ac:dyDescent="0.25">
      <c r="B307" s="87"/>
      <c r="C307" s="87"/>
      <c r="D307" s="87"/>
      <c r="E307" s="87"/>
      <c r="F307" s="87"/>
      <c r="G307" s="87"/>
      <c r="S307" s="87"/>
      <c r="T307" s="87"/>
      <c r="U307" s="87"/>
    </row>
    <row r="308" spans="2:21" x14ac:dyDescent="0.25">
      <c r="B308" s="87"/>
      <c r="C308" s="87"/>
      <c r="D308" s="87"/>
      <c r="E308" s="87"/>
      <c r="F308" s="87"/>
      <c r="G308" s="87"/>
      <c r="S308" s="87"/>
      <c r="T308" s="87"/>
      <c r="U308" s="87"/>
    </row>
    <row r="309" spans="2:21" x14ac:dyDescent="0.25">
      <c r="B309" s="87"/>
      <c r="C309" s="87"/>
      <c r="D309" s="87"/>
      <c r="E309" s="87"/>
      <c r="F309" s="87"/>
      <c r="G309" s="87"/>
      <c r="S309" s="87"/>
      <c r="T309" s="87"/>
      <c r="U309" s="87"/>
    </row>
    <row r="310" spans="2:21" x14ac:dyDescent="0.25">
      <c r="B310" s="87"/>
      <c r="C310" s="87"/>
      <c r="D310" s="87"/>
      <c r="E310" s="87"/>
      <c r="F310" s="87"/>
      <c r="G310" s="87"/>
      <c r="S310" s="87"/>
      <c r="T310" s="87"/>
      <c r="U310" s="87"/>
    </row>
    <row r="311" spans="2:21" x14ac:dyDescent="0.25">
      <c r="B311" s="87"/>
      <c r="C311" s="87"/>
      <c r="D311" s="87"/>
      <c r="E311" s="87"/>
      <c r="F311" s="87"/>
      <c r="G311" s="87"/>
      <c r="S311" s="87"/>
      <c r="T311" s="87"/>
      <c r="U311" s="87"/>
    </row>
    <row r="312" spans="2:21" x14ac:dyDescent="0.25">
      <c r="B312" s="87"/>
      <c r="C312" s="87"/>
      <c r="D312" s="87"/>
      <c r="E312" s="87"/>
      <c r="F312" s="87"/>
      <c r="G312" s="87"/>
      <c r="S312" s="87"/>
      <c r="T312" s="87"/>
      <c r="U312" s="87"/>
    </row>
    <row r="313" spans="2:21" x14ac:dyDescent="0.25">
      <c r="B313" s="87"/>
      <c r="C313" s="87"/>
      <c r="D313" s="87"/>
      <c r="E313" s="87"/>
      <c r="F313" s="87"/>
      <c r="G313" s="87"/>
      <c r="S313" s="87"/>
      <c r="T313" s="87"/>
      <c r="U313" s="87"/>
    </row>
    <row r="314" spans="2:21" x14ac:dyDescent="0.25">
      <c r="B314" s="87"/>
      <c r="C314" s="87"/>
      <c r="D314" s="87"/>
      <c r="E314" s="87"/>
      <c r="F314" s="87"/>
      <c r="G314" s="87"/>
      <c r="S314" s="87"/>
      <c r="T314" s="87"/>
      <c r="U314" s="87"/>
    </row>
    <row r="315" spans="2:21" x14ac:dyDescent="0.25">
      <c r="B315" s="87"/>
      <c r="C315" s="87"/>
      <c r="D315" s="87"/>
      <c r="E315" s="87"/>
      <c r="F315" s="87"/>
      <c r="G315" s="87"/>
      <c r="S315" s="87"/>
      <c r="T315" s="87"/>
      <c r="U315" s="87"/>
    </row>
    <row r="316" spans="2:21" x14ac:dyDescent="0.25">
      <c r="B316" s="87"/>
      <c r="C316" s="87"/>
      <c r="D316" s="87"/>
      <c r="E316" s="87"/>
      <c r="F316" s="87"/>
      <c r="G316" s="87"/>
      <c r="S316" s="87"/>
      <c r="T316" s="87"/>
      <c r="U316" s="87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243"/>
  <sheetViews>
    <sheetView workbookViewId="0"/>
  </sheetViews>
  <sheetFormatPr defaultRowHeight="15" x14ac:dyDescent="0.25"/>
  <cols>
    <col min="1" max="1" width="16.85546875" style="39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0.7109375" style="83" customWidth="1"/>
    <col min="13" max="13" width="2.140625" style="19" customWidth="1"/>
    <col min="14" max="18" width="10.7109375" style="6" customWidth="1"/>
    <col min="19" max="19" width="9.42578125" style="6" customWidth="1"/>
    <col min="20" max="20" width="18" style="39" customWidth="1"/>
    <col min="23" max="23" width="2" style="19" customWidth="1"/>
    <col min="24" max="24" width="10.7109375" style="5" customWidth="1"/>
    <col min="25" max="26" width="10.7109375" style="6" customWidth="1"/>
    <col min="27" max="27" width="10.7109375" style="5" customWidth="1"/>
    <col min="28" max="28" width="10.7109375" style="6" customWidth="1"/>
    <col min="29" max="29" width="10.7109375" style="5" customWidth="1"/>
    <col min="30" max="30" width="10.7109375" style="6" customWidth="1"/>
    <col min="31" max="31" width="10.7109375" style="83" customWidth="1"/>
    <col min="32" max="32" width="2.42578125" style="19" customWidth="1"/>
    <col min="33" max="38" width="10.7109375" style="6" customWidth="1"/>
    <col min="39" max="39" width="2" style="19" customWidth="1"/>
    <col min="40" max="16384" width="9.140625" style="3"/>
  </cols>
  <sheetData>
    <row r="1" spans="1:39" x14ac:dyDescent="0.25">
      <c r="B1" t="s">
        <v>95</v>
      </c>
      <c r="E1" s="5" t="s">
        <v>208</v>
      </c>
      <c r="F1" s="122" t="s">
        <v>213</v>
      </c>
      <c r="G1" s="122"/>
      <c r="H1" s="122"/>
      <c r="I1" s="122"/>
      <c r="J1" s="122"/>
      <c r="K1" s="122"/>
      <c r="M1" s="41"/>
      <c r="N1" s="122" t="s">
        <v>214</v>
      </c>
      <c r="O1" s="122"/>
      <c r="P1" s="122"/>
      <c r="Q1" s="122"/>
      <c r="R1" s="122"/>
      <c r="S1" s="122"/>
      <c r="U1" t="s">
        <v>95</v>
      </c>
      <c r="X1" s="5" t="s">
        <v>208</v>
      </c>
      <c r="Y1" s="122" t="s">
        <v>216</v>
      </c>
      <c r="Z1" s="122"/>
      <c r="AA1" s="122"/>
      <c r="AB1" s="122"/>
      <c r="AC1" s="122"/>
      <c r="AD1" s="122"/>
      <c r="AF1" s="41"/>
      <c r="AG1" s="122" t="s">
        <v>215</v>
      </c>
      <c r="AH1" s="122"/>
      <c r="AI1" s="122"/>
      <c r="AJ1" s="122"/>
      <c r="AK1" s="122"/>
      <c r="AL1" s="122"/>
    </row>
    <row r="2" spans="1:39" x14ac:dyDescent="0.25">
      <c r="A2" s="38" t="s">
        <v>101</v>
      </c>
      <c r="B2" t="s">
        <v>96</v>
      </c>
      <c r="C2" t="s">
        <v>97</v>
      </c>
      <c r="F2" s="69" t="s">
        <v>242</v>
      </c>
      <c r="G2" s="69" t="s">
        <v>236</v>
      </c>
      <c r="H2" s="69" t="s">
        <v>224</v>
      </c>
      <c r="I2" s="69" t="s">
        <v>237</v>
      </c>
      <c r="J2" s="69" t="s">
        <v>238</v>
      </c>
      <c r="K2" s="69" t="s">
        <v>239</v>
      </c>
      <c r="L2" s="69" t="s">
        <v>240</v>
      </c>
      <c r="N2" s="69" t="s">
        <v>222</v>
      </c>
      <c r="O2" s="69" t="s">
        <v>210</v>
      </c>
      <c r="P2" s="69" t="s">
        <v>223</v>
      </c>
      <c r="Q2" s="69" t="s">
        <v>205</v>
      </c>
      <c r="R2" s="69" t="s">
        <v>224</v>
      </c>
      <c r="S2" s="69" t="s">
        <v>221</v>
      </c>
      <c r="T2" s="38" t="s">
        <v>102</v>
      </c>
      <c r="U2" t="s">
        <v>96</v>
      </c>
      <c r="V2" t="s">
        <v>97</v>
      </c>
      <c r="Y2" s="69" t="s">
        <v>242</v>
      </c>
      <c r="Z2" s="69" t="s">
        <v>236</v>
      </c>
      <c r="AA2" s="69" t="s">
        <v>224</v>
      </c>
      <c r="AB2" s="69" t="s">
        <v>237</v>
      </c>
      <c r="AC2" s="69" t="s">
        <v>238</v>
      </c>
      <c r="AD2" s="69" t="s">
        <v>239</v>
      </c>
      <c r="AE2" s="69" t="s">
        <v>240</v>
      </c>
      <c r="AG2" s="69" t="s">
        <v>222</v>
      </c>
      <c r="AH2" s="69" t="s">
        <v>210</v>
      </c>
      <c r="AI2" s="69" t="s">
        <v>223</v>
      </c>
      <c r="AJ2" s="69" t="s">
        <v>205</v>
      </c>
      <c r="AK2" s="69" t="s">
        <v>224</v>
      </c>
      <c r="AL2" s="69" t="s">
        <v>221</v>
      </c>
    </row>
    <row r="3" spans="1:39" x14ac:dyDescent="0.25">
      <c r="B3" t="s">
        <v>202</v>
      </c>
      <c r="F3" s="43">
        <f>C8</f>
        <v>0</v>
      </c>
      <c r="G3" s="43">
        <f>C64</f>
        <v>0</v>
      </c>
      <c r="H3" s="43">
        <f>C120</f>
        <v>0</v>
      </c>
      <c r="I3" s="43">
        <f>C176</f>
        <v>0</v>
      </c>
      <c r="J3" s="43">
        <f>C232</f>
        <v>0</v>
      </c>
      <c r="K3" s="43">
        <f>C288</f>
        <v>0</v>
      </c>
      <c r="L3" s="43">
        <f>C344</f>
        <v>0</v>
      </c>
      <c r="N3" s="43">
        <f>C399</f>
        <v>0</v>
      </c>
      <c r="O3" s="43">
        <f>C454</f>
        <v>0</v>
      </c>
      <c r="P3" s="43">
        <f>C509</f>
        <v>0</v>
      </c>
      <c r="Q3" s="43">
        <f>C564</f>
        <v>0</v>
      </c>
      <c r="R3" s="43">
        <f>C619</f>
        <v>0</v>
      </c>
      <c r="S3" s="43">
        <f>C670</f>
        <v>0</v>
      </c>
      <c r="U3" t="s">
        <v>202</v>
      </c>
      <c r="Y3" s="43">
        <f>V8</f>
        <v>0</v>
      </c>
      <c r="Z3" s="43">
        <f>V64</f>
        <v>0</v>
      </c>
      <c r="AA3" s="43">
        <f>V120</f>
        <v>0</v>
      </c>
      <c r="AB3" s="43">
        <f>V176</f>
        <v>0</v>
      </c>
      <c r="AC3" s="43">
        <f>V232</f>
        <v>0</v>
      </c>
      <c r="AD3" s="43">
        <f>V288</f>
        <v>0</v>
      </c>
      <c r="AE3" s="43">
        <f>V344</f>
        <v>0</v>
      </c>
      <c r="AG3" s="43">
        <f>V399</f>
        <v>0</v>
      </c>
      <c r="AH3" s="43">
        <f>V454</f>
        <v>0</v>
      </c>
      <c r="AI3" s="43">
        <f>V509</f>
        <v>0</v>
      </c>
      <c r="AJ3" s="43">
        <f>V564</f>
        <v>0</v>
      </c>
      <c r="AK3" s="43">
        <f>V619</f>
        <v>0</v>
      </c>
      <c r="AL3" s="43">
        <f>V670</f>
        <v>0</v>
      </c>
    </row>
    <row r="4" spans="1:39" x14ac:dyDescent="0.25">
      <c r="B4" t="s">
        <v>207</v>
      </c>
      <c r="C4" t="s">
        <v>241</v>
      </c>
      <c r="H4" s="43"/>
      <c r="I4" s="43"/>
      <c r="J4" s="43"/>
      <c r="K4" s="43"/>
      <c r="L4" s="43"/>
      <c r="N4" s="43"/>
      <c r="O4" s="43"/>
      <c r="P4" s="43"/>
      <c r="Q4" s="43"/>
      <c r="R4" s="43"/>
      <c r="S4" s="43"/>
      <c r="U4" t="s">
        <v>207</v>
      </c>
      <c r="V4" t="s">
        <v>241</v>
      </c>
      <c r="Y4" s="76"/>
      <c r="Z4" s="76"/>
      <c r="AA4" s="43"/>
      <c r="AB4" s="43"/>
      <c r="AC4" s="43"/>
      <c r="AD4" s="43"/>
      <c r="AE4" s="43"/>
      <c r="AG4" s="43"/>
      <c r="AH4" s="43"/>
      <c r="AI4" s="43"/>
      <c r="AJ4" s="43"/>
      <c r="AK4" s="43"/>
      <c r="AL4" s="43"/>
    </row>
    <row r="5" spans="1:39" x14ac:dyDescent="0.25">
      <c r="A5" s="75"/>
      <c r="B5" t="s">
        <v>98</v>
      </c>
      <c r="D5" s="20"/>
      <c r="E5" s="6">
        <f>B9</f>
        <v>0</v>
      </c>
      <c r="F5" s="6">
        <f t="shared" ref="F5" si="0">C9</f>
        <v>0</v>
      </c>
      <c r="G5" s="43">
        <f>C65</f>
        <v>0</v>
      </c>
      <c r="H5" s="43">
        <f>C121</f>
        <v>0</v>
      </c>
      <c r="I5" s="43">
        <f>C177</f>
        <v>0</v>
      </c>
      <c r="J5" s="43">
        <f>C233</f>
        <v>0</v>
      </c>
      <c r="K5" s="43">
        <f>C289</f>
        <v>0</v>
      </c>
      <c r="L5" s="43">
        <f>C345</f>
        <v>0</v>
      </c>
      <c r="M5" s="20"/>
      <c r="N5" s="43">
        <f>C400</f>
        <v>0</v>
      </c>
      <c r="O5" s="43">
        <f>C455</f>
        <v>0</v>
      </c>
      <c r="P5" s="43">
        <f>C510</f>
        <v>0</v>
      </c>
      <c r="Q5" s="43">
        <f>C565</f>
        <v>0</v>
      </c>
      <c r="R5" s="43">
        <f>C620</f>
        <v>0</v>
      </c>
      <c r="S5" s="43">
        <f>C671</f>
        <v>0</v>
      </c>
      <c r="T5" s="75"/>
      <c r="U5" t="s">
        <v>98</v>
      </c>
      <c r="W5" s="20"/>
      <c r="X5" s="6">
        <f>U9</f>
        <v>0</v>
      </c>
      <c r="Y5" s="76">
        <f t="shared" ref="Y5" si="1">V9</f>
        <v>0</v>
      </c>
      <c r="Z5" s="43">
        <f>V65</f>
        <v>0</v>
      </c>
      <c r="AA5" s="43">
        <f>V121</f>
        <v>0</v>
      </c>
      <c r="AB5" s="43">
        <f>V177</f>
        <v>0</v>
      </c>
      <c r="AC5" s="43">
        <f>V233</f>
        <v>0</v>
      </c>
      <c r="AD5" s="43">
        <f>V289</f>
        <v>0</v>
      </c>
      <c r="AE5" s="43">
        <f>V345</f>
        <v>0</v>
      </c>
      <c r="AF5" s="20"/>
      <c r="AG5" s="43">
        <f>V400</f>
        <v>0</v>
      </c>
      <c r="AH5" s="43">
        <f>V455</f>
        <v>0</v>
      </c>
      <c r="AI5" s="43">
        <f>V510</f>
        <v>0</v>
      </c>
      <c r="AJ5" s="43">
        <f>V565</f>
        <v>0</v>
      </c>
      <c r="AK5" s="43">
        <f>V620</f>
        <v>0</v>
      </c>
      <c r="AL5" s="43">
        <f>V671</f>
        <v>0</v>
      </c>
      <c r="AM5" s="20"/>
    </row>
    <row r="6" spans="1:39" x14ac:dyDescent="0.25">
      <c r="D6" s="20"/>
      <c r="E6" s="6">
        <f t="shared" ref="E6:E55" si="2">B10</f>
        <v>0</v>
      </c>
      <c r="F6" s="76">
        <f t="shared" ref="F6:F55" si="3">C10</f>
        <v>0</v>
      </c>
      <c r="G6" s="43">
        <f t="shared" ref="G6:G55" si="4">C66</f>
        <v>0</v>
      </c>
      <c r="H6" s="43">
        <f t="shared" ref="H6:H55" si="5">C122</f>
        <v>0</v>
      </c>
      <c r="I6" s="43">
        <f t="shared" ref="I6:I55" si="6">C178</f>
        <v>0</v>
      </c>
      <c r="J6" s="43">
        <f t="shared" ref="J6:J55" si="7">C234</f>
        <v>0</v>
      </c>
      <c r="K6" s="43">
        <f t="shared" ref="K6:K55" si="8">C290</f>
        <v>0</v>
      </c>
      <c r="L6" s="43">
        <f t="shared" ref="L6:L55" si="9">C346</f>
        <v>0</v>
      </c>
      <c r="M6" s="20"/>
      <c r="N6" s="43">
        <f t="shared" ref="N6:N55" si="10">C401</f>
        <v>0</v>
      </c>
      <c r="O6" s="43">
        <f t="shared" ref="O6:O55" si="11">C456</f>
        <v>0</v>
      </c>
      <c r="P6" s="43">
        <f t="shared" ref="P6:P55" si="12">C511</f>
        <v>0</v>
      </c>
      <c r="Q6" s="43">
        <f t="shared" ref="Q6:Q55" si="13">C566</f>
        <v>0</v>
      </c>
      <c r="R6" s="43">
        <f t="shared" ref="R6:R55" si="14">C621</f>
        <v>0</v>
      </c>
      <c r="S6" s="43">
        <f t="shared" ref="S6:S55" si="15">C672</f>
        <v>0</v>
      </c>
      <c r="W6" s="20"/>
      <c r="X6" s="6">
        <f t="shared" ref="X6:X55" si="16">U10</f>
        <v>0</v>
      </c>
      <c r="Y6" s="76">
        <f t="shared" ref="Y6:Y55" si="17">V10</f>
        <v>0</v>
      </c>
      <c r="Z6" s="43">
        <f t="shared" ref="Z6:Z55" si="18">V66</f>
        <v>0</v>
      </c>
      <c r="AA6" s="43">
        <f t="shared" ref="AA6:AA55" si="19">V122</f>
        <v>0</v>
      </c>
      <c r="AB6" s="43">
        <f t="shared" ref="AB6:AB55" si="20">V178</f>
        <v>0</v>
      </c>
      <c r="AC6" s="43">
        <f t="shared" ref="AC6:AC55" si="21">V234</f>
        <v>0</v>
      </c>
      <c r="AD6" s="43">
        <f t="shared" ref="AD6:AD55" si="22">V290</f>
        <v>0</v>
      </c>
      <c r="AE6" s="43">
        <f t="shared" ref="AE6:AE55" si="23">V346</f>
        <v>0</v>
      </c>
      <c r="AF6" s="20"/>
      <c r="AG6" s="43">
        <f t="shared" ref="AG6:AG55" si="24">V401</f>
        <v>0</v>
      </c>
      <c r="AH6" s="43">
        <f t="shared" ref="AH6:AH55" si="25">V456</f>
        <v>0</v>
      </c>
      <c r="AI6" s="43">
        <f t="shared" ref="AI6:AI55" si="26">V511</f>
        <v>0</v>
      </c>
      <c r="AJ6" s="43">
        <f t="shared" ref="AJ6:AJ55" si="27">V566</f>
        <v>0</v>
      </c>
      <c r="AK6" s="43">
        <f t="shared" ref="AK6:AK55" si="28">V621</f>
        <v>0</v>
      </c>
      <c r="AL6" s="43">
        <f t="shared" ref="AL6:AL55" si="29">V672</f>
        <v>0</v>
      </c>
      <c r="AM6" s="20"/>
    </row>
    <row r="7" spans="1:39" x14ac:dyDescent="0.25">
      <c r="B7" t="s">
        <v>99</v>
      </c>
      <c r="D7" s="20"/>
      <c r="E7" s="6">
        <f t="shared" si="2"/>
        <v>0</v>
      </c>
      <c r="F7" s="76">
        <f t="shared" si="3"/>
        <v>0</v>
      </c>
      <c r="G7" s="43">
        <f t="shared" si="4"/>
        <v>0</v>
      </c>
      <c r="H7" s="43">
        <f t="shared" si="5"/>
        <v>0</v>
      </c>
      <c r="I7" s="43">
        <f t="shared" si="6"/>
        <v>0</v>
      </c>
      <c r="J7" s="43">
        <f t="shared" si="7"/>
        <v>0</v>
      </c>
      <c r="K7" s="43">
        <f t="shared" si="8"/>
        <v>0</v>
      </c>
      <c r="L7" s="43">
        <f t="shared" si="9"/>
        <v>0</v>
      </c>
      <c r="M7" s="20"/>
      <c r="N7" s="43">
        <f t="shared" si="10"/>
        <v>0</v>
      </c>
      <c r="O7" s="43">
        <f t="shared" si="11"/>
        <v>0</v>
      </c>
      <c r="P7" s="43">
        <f t="shared" si="12"/>
        <v>0</v>
      </c>
      <c r="Q7" s="43">
        <f t="shared" si="13"/>
        <v>0</v>
      </c>
      <c r="R7" s="43">
        <f t="shared" si="14"/>
        <v>0</v>
      </c>
      <c r="S7" s="43">
        <f t="shared" si="15"/>
        <v>0</v>
      </c>
      <c r="U7" t="s">
        <v>99</v>
      </c>
      <c r="W7" s="20"/>
      <c r="X7" s="6">
        <f t="shared" si="16"/>
        <v>0</v>
      </c>
      <c r="Y7" s="76">
        <f t="shared" si="17"/>
        <v>0</v>
      </c>
      <c r="Z7" s="43">
        <f t="shared" si="18"/>
        <v>0</v>
      </c>
      <c r="AA7" s="43">
        <f t="shared" si="19"/>
        <v>0</v>
      </c>
      <c r="AB7" s="43">
        <f t="shared" si="20"/>
        <v>0</v>
      </c>
      <c r="AC7" s="43">
        <f t="shared" si="21"/>
        <v>0</v>
      </c>
      <c r="AD7" s="43">
        <f t="shared" si="22"/>
        <v>0</v>
      </c>
      <c r="AE7" s="43">
        <f t="shared" si="23"/>
        <v>0</v>
      </c>
      <c r="AF7" s="20"/>
      <c r="AG7" s="43">
        <f t="shared" si="24"/>
        <v>0</v>
      </c>
      <c r="AH7" s="43">
        <f t="shared" si="25"/>
        <v>0</v>
      </c>
      <c r="AI7" s="43">
        <f t="shared" si="26"/>
        <v>0</v>
      </c>
      <c r="AJ7" s="43">
        <f t="shared" si="27"/>
        <v>0</v>
      </c>
      <c r="AK7" s="43">
        <f t="shared" si="28"/>
        <v>0</v>
      </c>
      <c r="AL7" s="43">
        <f t="shared" si="29"/>
        <v>0</v>
      </c>
      <c r="AM7" s="20"/>
    </row>
    <row r="8" spans="1:39" x14ac:dyDescent="0.25">
      <c r="D8" s="20"/>
      <c r="E8" s="6">
        <f t="shared" si="2"/>
        <v>0</v>
      </c>
      <c r="F8" s="76">
        <f t="shared" si="3"/>
        <v>0</v>
      </c>
      <c r="G8" s="43">
        <f t="shared" si="4"/>
        <v>0</v>
      </c>
      <c r="H8" s="43">
        <f t="shared" si="5"/>
        <v>0</v>
      </c>
      <c r="I8" s="43">
        <f t="shared" si="6"/>
        <v>0</v>
      </c>
      <c r="J8" s="43">
        <f t="shared" si="7"/>
        <v>0</v>
      </c>
      <c r="K8" s="43">
        <f t="shared" si="8"/>
        <v>0</v>
      </c>
      <c r="L8" s="43">
        <f t="shared" si="9"/>
        <v>0</v>
      </c>
      <c r="M8" s="20"/>
      <c r="N8" s="43">
        <f t="shared" si="10"/>
        <v>0</v>
      </c>
      <c r="O8" s="43">
        <f t="shared" si="11"/>
        <v>0</v>
      </c>
      <c r="P8" s="43">
        <f t="shared" si="12"/>
        <v>0</v>
      </c>
      <c r="Q8" s="43">
        <f t="shared" si="13"/>
        <v>0</v>
      </c>
      <c r="R8" s="43">
        <f t="shared" si="14"/>
        <v>0</v>
      </c>
      <c r="S8" s="43">
        <f t="shared" si="15"/>
        <v>0</v>
      </c>
      <c r="W8" s="20"/>
      <c r="X8" s="6">
        <f t="shared" si="16"/>
        <v>0</v>
      </c>
      <c r="Y8" s="76">
        <f t="shared" si="17"/>
        <v>0</v>
      </c>
      <c r="Z8" s="43">
        <f t="shared" si="18"/>
        <v>0</v>
      </c>
      <c r="AA8" s="43">
        <f t="shared" si="19"/>
        <v>0</v>
      </c>
      <c r="AB8" s="43">
        <f t="shared" si="20"/>
        <v>0</v>
      </c>
      <c r="AC8" s="43">
        <f t="shared" si="21"/>
        <v>0</v>
      </c>
      <c r="AD8" s="43">
        <f t="shared" si="22"/>
        <v>0</v>
      </c>
      <c r="AE8" s="43">
        <f t="shared" si="23"/>
        <v>0</v>
      </c>
      <c r="AF8" s="20"/>
      <c r="AG8" s="43">
        <f t="shared" si="24"/>
        <v>0</v>
      </c>
      <c r="AH8" s="43">
        <f t="shared" si="25"/>
        <v>0</v>
      </c>
      <c r="AI8" s="43">
        <f t="shared" si="26"/>
        <v>0</v>
      </c>
      <c r="AJ8" s="43">
        <f t="shared" si="27"/>
        <v>0</v>
      </c>
      <c r="AK8" s="43">
        <f t="shared" si="28"/>
        <v>0</v>
      </c>
      <c r="AL8" s="43">
        <f t="shared" si="29"/>
        <v>0</v>
      </c>
      <c r="AM8" s="20"/>
    </row>
    <row r="9" spans="1:39" x14ac:dyDescent="0.25">
      <c r="D9" s="20"/>
      <c r="E9" s="6">
        <f t="shared" si="2"/>
        <v>0</v>
      </c>
      <c r="F9" s="76">
        <f t="shared" si="3"/>
        <v>0</v>
      </c>
      <c r="G9" s="43">
        <f t="shared" si="4"/>
        <v>0</v>
      </c>
      <c r="H9" s="43">
        <f t="shared" si="5"/>
        <v>0</v>
      </c>
      <c r="I9" s="43">
        <f t="shared" si="6"/>
        <v>0</v>
      </c>
      <c r="J9" s="43">
        <f t="shared" si="7"/>
        <v>0</v>
      </c>
      <c r="K9" s="43">
        <f t="shared" si="8"/>
        <v>0</v>
      </c>
      <c r="L9" s="43">
        <f t="shared" si="9"/>
        <v>0</v>
      </c>
      <c r="M9" s="20"/>
      <c r="N9" s="43">
        <f t="shared" si="10"/>
        <v>0</v>
      </c>
      <c r="O9" s="43">
        <f t="shared" si="11"/>
        <v>0</v>
      </c>
      <c r="P9" s="43">
        <f t="shared" si="12"/>
        <v>0</v>
      </c>
      <c r="Q9" s="43">
        <f t="shared" si="13"/>
        <v>0</v>
      </c>
      <c r="R9" s="43">
        <f t="shared" si="14"/>
        <v>0</v>
      </c>
      <c r="S9" s="43">
        <f t="shared" si="15"/>
        <v>0</v>
      </c>
      <c r="W9" s="20"/>
      <c r="X9" s="6">
        <f t="shared" si="16"/>
        <v>0</v>
      </c>
      <c r="Y9" s="76">
        <f t="shared" si="17"/>
        <v>0</v>
      </c>
      <c r="Z9" s="43">
        <f t="shared" si="18"/>
        <v>0</v>
      </c>
      <c r="AA9" s="43">
        <f t="shared" si="19"/>
        <v>0</v>
      </c>
      <c r="AB9" s="43">
        <f t="shared" si="20"/>
        <v>0</v>
      </c>
      <c r="AC9" s="43">
        <f t="shared" si="21"/>
        <v>0</v>
      </c>
      <c r="AD9" s="43">
        <f t="shared" si="22"/>
        <v>0</v>
      </c>
      <c r="AE9" s="43">
        <f t="shared" si="23"/>
        <v>0</v>
      </c>
      <c r="AF9" s="20"/>
      <c r="AG9" s="43">
        <f t="shared" si="24"/>
        <v>0</v>
      </c>
      <c r="AH9" s="43">
        <f t="shared" si="25"/>
        <v>0</v>
      </c>
      <c r="AI9" s="43">
        <f t="shared" si="26"/>
        <v>0</v>
      </c>
      <c r="AJ9" s="43">
        <f t="shared" si="27"/>
        <v>0</v>
      </c>
      <c r="AK9" s="43">
        <f t="shared" si="28"/>
        <v>0</v>
      </c>
      <c r="AL9" s="43">
        <f t="shared" si="29"/>
        <v>0</v>
      </c>
      <c r="AM9" s="20"/>
    </row>
    <row r="10" spans="1:39" x14ac:dyDescent="0.25">
      <c r="D10" s="20"/>
      <c r="E10" s="6">
        <f t="shared" si="2"/>
        <v>0</v>
      </c>
      <c r="F10" s="76">
        <f t="shared" si="3"/>
        <v>0</v>
      </c>
      <c r="G10" s="43">
        <f t="shared" si="4"/>
        <v>0</v>
      </c>
      <c r="H10" s="43">
        <f t="shared" si="5"/>
        <v>0</v>
      </c>
      <c r="I10" s="43">
        <f t="shared" si="6"/>
        <v>0</v>
      </c>
      <c r="J10" s="43">
        <f t="shared" si="7"/>
        <v>0</v>
      </c>
      <c r="K10" s="43">
        <f t="shared" si="8"/>
        <v>0</v>
      </c>
      <c r="L10" s="43">
        <f t="shared" si="9"/>
        <v>0</v>
      </c>
      <c r="M10" s="20"/>
      <c r="N10" s="43">
        <f t="shared" si="10"/>
        <v>0</v>
      </c>
      <c r="O10" s="43">
        <f t="shared" si="11"/>
        <v>0</v>
      </c>
      <c r="P10" s="43">
        <f t="shared" si="12"/>
        <v>0</v>
      </c>
      <c r="Q10" s="43">
        <f t="shared" si="13"/>
        <v>0</v>
      </c>
      <c r="R10" s="43">
        <f t="shared" si="14"/>
        <v>0</v>
      </c>
      <c r="S10" s="43">
        <f t="shared" si="15"/>
        <v>0</v>
      </c>
      <c r="W10" s="20"/>
      <c r="X10" s="6">
        <f t="shared" si="16"/>
        <v>0</v>
      </c>
      <c r="Y10" s="76">
        <f t="shared" si="17"/>
        <v>0</v>
      </c>
      <c r="Z10" s="43">
        <f t="shared" si="18"/>
        <v>0</v>
      </c>
      <c r="AA10" s="43">
        <f t="shared" si="19"/>
        <v>0</v>
      </c>
      <c r="AB10" s="43">
        <f t="shared" si="20"/>
        <v>0</v>
      </c>
      <c r="AC10" s="43">
        <f t="shared" si="21"/>
        <v>0</v>
      </c>
      <c r="AD10" s="43">
        <f t="shared" si="22"/>
        <v>0</v>
      </c>
      <c r="AE10" s="43">
        <f t="shared" si="23"/>
        <v>0</v>
      </c>
      <c r="AF10" s="20"/>
      <c r="AG10" s="43">
        <f t="shared" si="24"/>
        <v>0</v>
      </c>
      <c r="AH10" s="43">
        <f t="shared" si="25"/>
        <v>0</v>
      </c>
      <c r="AI10" s="43">
        <f t="shared" si="26"/>
        <v>0</v>
      </c>
      <c r="AJ10" s="43">
        <f t="shared" si="27"/>
        <v>0</v>
      </c>
      <c r="AK10" s="43">
        <f t="shared" si="28"/>
        <v>0</v>
      </c>
      <c r="AL10" s="43">
        <f t="shared" si="29"/>
        <v>0</v>
      </c>
      <c r="AM10" s="20"/>
    </row>
    <row r="11" spans="1:39" x14ac:dyDescent="0.25">
      <c r="D11" s="20"/>
      <c r="E11" s="6">
        <f t="shared" si="2"/>
        <v>0</v>
      </c>
      <c r="F11" s="76">
        <f t="shared" si="3"/>
        <v>0</v>
      </c>
      <c r="G11" s="43">
        <f t="shared" si="4"/>
        <v>0</v>
      </c>
      <c r="H11" s="43">
        <f t="shared" si="5"/>
        <v>0</v>
      </c>
      <c r="I11" s="43">
        <f t="shared" si="6"/>
        <v>0</v>
      </c>
      <c r="J11" s="43">
        <f t="shared" si="7"/>
        <v>0</v>
      </c>
      <c r="K11" s="43">
        <f t="shared" si="8"/>
        <v>0</v>
      </c>
      <c r="L11" s="43">
        <f t="shared" si="9"/>
        <v>0</v>
      </c>
      <c r="M11" s="20"/>
      <c r="N11" s="43">
        <f t="shared" si="10"/>
        <v>0</v>
      </c>
      <c r="O11" s="43">
        <f t="shared" si="11"/>
        <v>0</v>
      </c>
      <c r="P11" s="43">
        <f t="shared" si="12"/>
        <v>0</v>
      </c>
      <c r="Q11" s="43">
        <f t="shared" si="13"/>
        <v>0</v>
      </c>
      <c r="R11" s="43">
        <f t="shared" si="14"/>
        <v>0</v>
      </c>
      <c r="S11" s="43">
        <f t="shared" si="15"/>
        <v>0</v>
      </c>
      <c r="W11" s="20"/>
      <c r="X11" s="6">
        <f t="shared" si="16"/>
        <v>0</v>
      </c>
      <c r="Y11" s="76">
        <f t="shared" si="17"/>
        <v>0</v>
      </c>
      <c r="Z11" s="43">
        <f t="shared" si="18"/>
        <v>0</v>
      </c>
      <c r="AA11" s="43">
        <f t="shared" si="19"/>
        <v>0</v>
      </c>
      <c r="AB11" s="43">
        <f t="shared" si="20"/>
        <v>0</v>
      </c>
      <c r="AC11" s="43">
        <f t="shared" si="21"/>
        <v>0</v>
      </c>
      <c r="AD11" s="43">
        <f t="shared" si="22"/>
        <v>0</v>
      </c>
      <c r="AE11" s="43">
        <f t="shared" si="23"/>
        <v>0</v>
      </c>
      <c r="AF11" s="20"/>
      <c r="AG11" s="43">
        <f t="shared" si="24"/>
        <v>0</v>
      </c>
      <c r="AH11" s="43">
        <f t="shared" si="25"/>
        <v>0</v>
      </c>
      <c r="AI11" s="43">
        <f t="shared" si="26"/>
        <v>0</v>
      </c>
      <c r="AJ11" s="43">
        <f t="shared" si="27"/>
        <v>0</v>
      </c>
      <c r="AK11" s="43">
        <f t="shared" si="28"/>
        <v>0</v>
      </c>
      <c r="AL11" s="43">
        <f t="shared" si="29"/>
        <v>0</v>
      </c>
      <c r="AM11" s="20"/>
    </row>
    <row r="12" spans="1:39" x14ac:dyDescent="0.25">
      <c r="D12" s="20"/>
      <c r="E12" s="6">
        <f t="shared" si="2"/>
        <v>0</v>
      </c>
      <c r="F12" s="76">
        <f t="shared" si="3"/>
        <v>0</v>
      </c>
      <c r="G12" s="43">
        <f t="shared" si="4"/>
        <v>0</v>
      </c>
      <c r="H12" s="43">
        <f t="shared" si="5"/>
        <v>0</v>
      </c>
      <c r="I12" s="43">
        <f t="shared" si="6"/>
        <v>0</v>
      </c>
      <c r="J12" s="43">
        <f t="shared" si="7"/>
        <v>0</v>
      </c>
      <c r="K12" s="43">
        <f t="shared" si="8"/>
        <v>0</v>
      </c>
      <c r="L12" s="43">
        <f t="shared" si="9"/>
        <v>0</v>
      </c>
      <c r="M12" s="20"/>
      <c r="N12" s="43">
        <f t="shared" si="10"/>
        <v>0</v>
      </c>
      <c r="O12" s="43">
        <f t="shared" si="11"/>
        <v>0</v>
      </c>
      <c r="P12" s="43">
        <f t="shared" si="12"/>
        <v>0</v>
      </c>
      <c r="Q12" s="43">
        <f t="shared" si="13"/>
        <v>0</v>
      </c>
      <c r="R12" s="43">
        <f t="shared" si="14"/>
        <v>0</v>
      </c>
      <c r="S12" s="43">
        <f t="shared" si="15"/>
        <v>0</v>
      </c>
      <c r="W12" s="20"/>
      <c r="X12" s="6">
        <f t="shared" si="16"/>
        <v>0</v>
      </c>
      <c r="Y12" s="76">
        <f t="shared" si="17"/>
        <v>0</v>
      </c>
      <c r="Z12" s="43">
        <f t="shared" si="18"/>
        <v>0</v>
      </c>
      <c r="AA12" s="43">
        <f t="shared" si="19"/>
        <v>0</v>
      </c>
      <c r="AB12" s="43">
        <f t="shared" si="20"/>
        <v>0</v>
      </c>
      <c r="AC12" s="43">
        <f t="shared" si="21"/>
        <v>0</v>
      </c>
      <c r="AD12" s="43">
        <f t="shared" si="22"/>
        <v>0</v>
      </c>
      <c r="AE12" s="43">
        <f t="shared" si="23"/>
        <v>0</v>
      </c>
      <c r="AF12" s="20"/>
      <c r="AG12" s="43">
        <f t="shared" si="24"/>
        <v>0</v>
      </c>
      <c r="AH12" s="43">
        <f t="shared" si="25"/>
        <v>0</v>
      </c>
      <c r="AI12" s="43">
        <f t="shared" si="26"/>
        <v>0</v>
      </c>
      <c r="AJ12" s="43">
        <f t="shared" si="27"/>
        <v>0</v>
      </c>
      <c r="AK12" s="43">
        <f t="shared" si="28"/>
        <v>0</v>
      </c>
      <c r="AL12" s="43">
        <f t="shared" si="29"/>
        <v>0</v>
      </c>
      <c r="AM12" s="20"/>
    </row>
    <row r="13" spans="1:39" x14ac:dyDescent="0.25">
      <c r="D13" s="20"/>
      <c r="E13" s="6">
        <f t="shared" si="2"/>
        <v>0</v>
      </c>
      <c r="F13" s="76">
        <f t="shared" si="3"/>
        <v>0</v>
      </c>
      <c r="G13" s="43">
        <f t="shared" si="4"/>
        <v>0</v>
      </c>
      <c r="H13" s="43">
        <f t="shared" si="5"/>
        <v>0</v>
      </c>
      <c r="I13" s="43">
        <f t="shared" si="6"/>
        <v>0</v>
      </c>
      <c r="J13" s="43">
        <f t="shared" si="7"/>
        <v>0</v>
      </c>
      <c r="K13" s="43">
        <f t="shared" si="8"/>
        <v>0</v>
      </c>
      <c r="L13" s="43">
        <f t="shared" si="9"/>
        <v>0</v>
      </c>
      <c r="M13" s="20"/>
      <c r="N13" s="43">
        <f t="shared" si="10"/>
        <v>0</v>
      </c>
      <c r="O13" s="43">
        <f t="shared" si="11"/>
        <v>0</v>
      </c>
      <c r="P13" s="43">
        <f t="shared" si="12"/>
        <v>0</v>
      </c>
      <c r="Q13" s="43">
        <f t="shared" si="13"/>
        <v>0</v>
      </c>
      <c r="R13" s="43">
        <f t="shared" si="14"/>
        <v>0</v>
      </c>
      <c r="S13" s="43">
        <f t="shared" si="15"/>
        <v>0</v>
      </c>
      <c r="W13" s="20"/>
      <c r="X13" s="6">
        <f t="shared" si="16"/>
        <v>0</v>
      </c>
      <c r="Y13" s="76">
        <f t="shared" si="17"/>
        <v>0</v>
      </c>
      <c r="Z13" s="43">
        <f t="shared" si="18"/>
        <v>0</v>
      </c>
      <c r="AA13" s="43">
        <f t="shared" si="19"/>
        <v>0</v>
      </c>
      <c r="AB13" s="43">
        <f t="shared" si="20"/>
        <v>0</v>
      </c>
      <c r="AC13" s="43">
        <f t="shared" si="21"/>
        <v>0</v>
      </c>
      <c r="AD13" s="43">
        <f t="shared" si="22"/>
        <v>0</v>
      </c>
      <c r="AE13" s="43">
        <f t="shared" si="23"/>
        <v>0</v>
      </c>
      <c r="AF13" s="20"/>
      <c r="AG13" s="43">
        <f t="shared" si="24"/>
        <v>0</v>
      </c>
      <c r="AH13" s="43">
        <f t="shared" si="25"/>
        <v>0</v>
      </c>
      <c r="AI13" s="43">
        <f t="shared" si="26"/>
        <v>0</v>
      </c>
      <c r="AJ13" s="43">
        <f t="shared" si="27"/>
        <v>0</v>
      </c>
      <c r="AK13" s="43">
        <f t="shared" si="28"/>
        <v>0</v>
      </c>
      <c r="AL13" s="43">
        <f t="shared" si="29"/>
        <v>0</v>
      </c>
      <c r="AM13" s="20"/>
    </row>
    <row r="14" spans="1:39" x14ac:dyDescent="0.25">
      <c r="D14" s="20"/>
      <c r="E14" s="6">
        <f t="shared" si="2"/>
        <v>0</v>
      </c>
      <c r="F14" s="76">
        <f t="shared" si="3"/>
        <v>0</v>
      </c>
      <c r="G14" s="43">
        <f t="shared" si="4"/>
        <v>0</v>
      </c>
      <c r="H14" s="43">
        <f t="shared" si="5"/>
        <v>0</v>
      </c>
      <c r="I14" s="43">
        <f t="shared" si="6"/>
        <v>0</v>
      </c>
      <c r="J14" s="43">
        <f t="shared" si="7"/>
        <v>0</v>
      </c>
      <c r="K14" s="43">
        <f t="shared" si="8"/>
        <v>0</v>
      </c>
      <c r="L14" s="43">
        <f t="shared" si="9"/>
        <v>0</v>
      </c>
      <c r="M14" s="20"/>
      <c r="N14" s="43">
        <f t="shared" si="10"/>
        <v>0</v>
      </c>
      <c r="O14" s="43">
        <f t="shared" si="11"/>
        <v>0</v>
      </c>
      <c r="P14" s="43">
        <f t="shared" si="12"/>
        <v>0</v>
      </c>
      <c r="Q14" s="43">
        <f t="shared" si="13"/>
        <v>0</v>
      </c>
      <c r="R14" s="43">
        <f t="shared" si="14"/>
        <v>0</v>
      </c>
      <c r="S14" s="43">
        <f t="shared" si="15"/>
        <v>0</v>
      </c>
      <c r="W14" s="20"/>
      <c r="X14" s="6">
        <f t="shared" si="16"/>
        <v>0</v>
      </c>
      <c r="Y14" s="76">
        <f t="shared" si="17"/>
        <v>0</v>
      </c>
      <c r="Z14" s="43">
        <f t="shared" si="18"/>
        <v>0</v>
      </c>
      <c r="AA14" s="43">
        <f t="shared" si="19"/>
        <v>0</v>
      </c>
      <c r="AB14" s="43">
        <f t="shared" si="20"/>
        <v>0</v>
      </c>
      <c r="AC14" s="43">
        <f t="shared" si="21"/>
        <v>0</v>
      </c>
      <c r="AD14" s="43">
        <f t="shared" si="22"/>
        <v>0</v>
      </c>
      <c r="AE14" s="43">
        <f t="shared" si="23"/>
        <v>0</v>
      </c>
      <c r="AF14" s="20"/>
      <c r="AG14" s="43">
        <f t="shared" si="24"/>
        <v>0</v>
      </c>
      <c r="AH14" s="43">
        <f t="shared" si="25"/>
        <v>0</v>
      </c>
      <c r="AI14" s="43">
        <f t="shared" si="26"/>
        <v>0</v>
      </c>
      <c r="AJ14" s="43">
        <f t="shared" si="27"/>
        <v>0</v>
      </c>
      <c r="AK14" s="43">
        <f t="shared" si="28"/>
        <v>0</v>
      </c>
      <c r="AL14" s="43">
        <f t="shared" si="29"/>
        <v>0</v>
      </c>
      <c r="AM14" s="20"/>
    </row>
    <row r="15" spans="1:39" x14ac:dyDescent="0.25">
      <c r="D15" s="20"/>
      <c r="E15" s="6">
        <f t="shared" si="2"/>
        <v>0</v>
      </c>
      <c r="F15" s="76">
        <f t="shared" si="3"/>
        <v>0</v>
      </c>
      <c r="G15" s="43">
        <f t="shared" si="4"/>
        <v>0</v>
      </c>
      <c r="H15" s="43">
        <f t="shared" si="5"/>
        <v>0</v>
      </c>
      <c r="I15" s="43">
        <f t="shared" si="6"/>
        <v>0</v>
      </c>
      <c r="J15" s="43">
        <f t="shared" si="7"/>
        <v>0</v>
      </c>
      <c r="K15" s="43">
        <f t="shared" si="8"/>
        <v>0</v>
      </c>
      <c r="L15" s="43">
        <f t="shared" si="9"/>
        <v>0</v>
      </c>
      <c r="M15" s="20"/>
      <c r="N15" s="43">
        <f t="shared" si="10"/>
        <v>0</v>
      </c>
      <c r="O15" s="43">
        <f t="shared" si="11"/>
        <v>0</v>
      </c>
      <c r="P15" s="43">
        <f t="shared" si="12"/>
        <v>0</v>
      </c>
      <c r="Q15" s="43">
        <f t="shared" si="13"/>
        <v>0</v>
      </c>
      <c r="R15" s="43">
        <f t="shared" si="14"/>
        <v>0</v>
      </c>
      <c r="S15" s="43">
        <f t="shared" si="15"/>
        <v>0</v>
      </c>
      <c r="W15" s="20"/>
      <c r="X15" s="6">
        <f t="shared" si="16"/>
        <v>0</v>
      </c>
      <c r="Y15" s="76">
        <f t="shared" si="17"/>
        <v>0</v>
      </c>
      <c r="Z15" s="43">
        <f t="shared" si="18"/>
        <v>0</v>
      </c>
      <c r="AA15" s="43">
        <f t="shared" si="19"/>
        <v>0</v>
      </c>
      <c r="AB15" s="43">
        <f t="shared" si="20"/>
        <v>0</v>
      </c>
      <c r="AC15" s="43">
        <f t="shared" si="21"/>
        <v>0</v>
      </c>
      <c r="AD15" s="43">
        <f t="shared" si="22"/>
        <v>0</v>
      </c>
      <c r="AE15" s="43">
        <f t="shared" si="23"/>
        <v>0</v>
      </c>
      <c r="AF15" s="20"/>
      <c r="AG15" s="43">
        <f t="shared" si="24"/>
        <v>0</v>
      </c>
      <c r="AH15" s="43">
        <f t="shared" si="25"/>
        <v>0</v>
      </c>
      <c r="AI15" s="43">
        <f t="shared" si="26"/>
        <v>0</v>
      </c>
      <c r="AJ15" s="43">
        <f t="shared" si="27"/>
        <v>0</v>
      </c>
      <c r="AK15" s="43">
        <f t="shared" si="28"/>
        <v>0</v>
      </c>
      <c r="AL15" s="43">
        <f t="shared" si="29"/>
        <v>0</v>
      </c>
      <c r="AM15" s="20"/>
    </row>
    <row r="16" spans="1:39" x14ac:dyDescent="0.25">
      <c r="D16" s="20"/>
      <c r="E16" s="6">
        <f t="shared" si="2"/>
        <v>0</v>
      </c>
      <c r="F16" s="76">
        <f t="shared" si="3"/>
        <v>0</v>
      </c>
      <c r="G16" s="43">
        <f t="shared" si="4"/>
        <v>0</v>
      </c>
      <c r="H16" s="43">
        <f t="shared" si="5"/>
        <v>0</v>
      </c>
      <c r="I16" s="43">
        <f t="shared" si="6"/>
        <v>0</v>
      </c>
      <c r="J16" s="43">
        <f t="shared" si="7"/>
        <v>0</v>
      </c>
      <c r="K16" s="43">
        <f t="shared" si="8"/>
        <v>0</v>
      </c>
      <c r="L16" s="43">
        <f t="shared" si="9"/>
        <v>0</v>
      </c>
      <c r="M16" s="20"/>
      <c r="N16" s="43">
        <f t="shared" si="10"/>
        <v>0</v>
      </c>
      <c r="O16" s="43">
        <f t="shared" si="11"/>
        <v>0</v>
      </c>
      <c r="P16" s="43">
        <f t="shared" si="12"/>
        <v>0</v>
      </c>
      <c r="Q16" s="43">
        <f t="shared" si="13"/>
        <v>0</v>
      </c>
      <c r="R16" s="43">
        <f t="shared" si="14"/>
        <v>0</v>
      </c>
      <c r="S16" s="43">
        <f t="shared" si="15"/>
        <v>0</v>
      </c>
      <c r="W16" s="20"/>
      <c r="X16" s="6">
        <f t="shared" si="16"/>
        <v>0</v>
      </c>
      <c r="Y16" s="76">
        <f t="shared" si="17"/>
        <v>0</v>
      </c>
      <c r="Z16" s="43">
        <f t="shared" si="18"/>
        <v>0</v>
      </c>
      <c r="AA16" s="43">
        <f t="shared" si="19"/>
        <v>0</v>
      </c>
      <c r="AB16" s="43">
        <f t="shared" si="20"/>
        <v>0</v>
      </c>
      <c r="AC16" s="43">
        <f t="shared" si="21"/>
        <v>0</v>
      </c>
      <c r="AD16" s="43">
        <f t="shared" si="22"/>
        <v>0</v>
      </c>
      <c r="AE16" s="43">
        <f t="shared" si="23"/>
        <v>0</v>
      </c>
      <c r="AF16" s="20"/>
      <c r="AG16" s="43">
        <f t="shared" si="24"/>
        <v>0</v>
      </c>
      <c r="AH16" s="43">
        <f t="shared" si="25"/>
        <v>0</v>
      </c>
      <c r="AI16" s="43">
        <f t="shared" si="26"/>
        <v>0</v>
      </c>
      <c r="AJ16" s="43">
        <f t="shared" si="27"/>
        <v>0</v>
      </c>
      <c r="AK16" s="43">
        <f t="shared" si="28"/>
        <v>0</v>
      </c>
      <c r="AL16" s="43">
        <f t="shared" si="29"/>
        <v>0</v>
      </c>
      <c r="AM16" s="20"/>
    </row>
    <row r="17" spans="4:39" x14ac:dyDescent="0.25">
      <c r="D17" s="20"/>
      <c r="E17" s="6">
        <f t="shared" si="2"/>
        <v>0</v>
      </c>
      <c r="F17" s="76">
        <f t="shared" si="3"/>
        <v>0</v>
      </c>
      <c r="G17" s="43">
        <f t="shared" si="4"/>
        <v>0</v>
      </c>
      <c r="H17" s="43">
        <f t="shared" si="5"/>
        <v>0</v>
      </c>
      <c r="I17" s="43">
        <f t="shared" si="6"/>
        <v>0</v>
      </c>
      <c r="J17" s="43">
        <f t="shared" si="7"/>
        <v>0</v>
      </c>
      <c r="K17" s="43">
        <f t="shared" si="8"/>
        <v>0</v>
      </c>
      <c r="L17" s="43">
        <f t="shared" si="9"/>
        <v>0</v>
      </c>
      <c r="M17" s="20"/>
      <c r="N17" s="43">
        <f t="shared" si="10"/>
        <v>0</v>
      </c>
      <c r="O17" s="43">
        <f t="shared" si="11"/>
        <v>0</v>
      </c>
      <c r="P17" s="43">
        <f t="shared" si="12"/>
        <v>0</v>
      </c>
      <c r="Q17" s="43">
        <f t="shared" si="13"/>
        <v>0</v>
      </c>
      <c r="R17" s="43">
        <f t="shared" si="14"/>
        <v>0</v>
      </c>
      <c r="S17" s="43">
        <f t="shared" si="15"/>
        <v>0</v>
      </c>
      <c r="W17" s="20"/>
      <c r="X17" s="6">
        <f t="shared" si="16"/>
        <v>0</v>
      </c>
      <c r="Y17" s="76">
        <f t="shared" si="17"/>
        <v>0</v>
      </c>
      <c r="Z17" s="43">
        <f t="shared" si="18"/>
        <v>0</v>
      </c>
      <c r="AA17" s="43">
        <f t="shared" si="19"/>
        <v>0</v>
      </c>
      <c r="AB17" s="43">
        <f t="shared" si="20"/>
        <v>0</v>
      </c>
      <c r="AC17" s="43">
        <f t="shared" si="21"/>
        <v>0</v>
      </c>
      <c r="AD17" s="43">
        <f t="shared" si="22"/>
        <v>0</v>
      </c>
      <c r="AE17" s="43">
        <f t="shared" si="23"/>
        <v>0</v>
      </c>
      <c r="AF17" s="20"/>
      <c r="AG17" s="43">
        <f t="shared" si="24"/>
        <v>0</v>
      </c>
      <c r="AH17" s="43">
        <f t="shared" si="25"/>
        <v>0</v>
      </c>
      <c r="AI17" s="43">
        <f t="shared" si="26"/>
        <v>0</v>
      </c>
      <c r="AJ17" s="43">
        <f t="shared" si="27"/>
        <v>0</v>
      </c>
      <c r="AK17" s="43">
        <f t="shared" si="28"/>
        <v>0</v>
      </c>
      <c r="AL17" s="43">
        <f t="shared" si="29"/>
        <v>0</v>
      </c>
      <c r="AM17" s="20"/>
    </row>
    <row r="18" spans="4:39" x14ac:dyDescent="0.25">
      <c r="D18" s="20"/>
      <c r="E18" s="6">
        <f t="shared" si="2"/>
        <v>0</v>
      </c>
      <c r="F18" s="76">
        <f t="shared" si="3"/>
        <v>0</v>
      </c>
      <c r="G18" s="43">
        <f t="shared" si="4"/>
        <v>0</v>
      </c>
      <c r="H18" s="43">
        <f t="shared" si="5"/>
        <v>0</v>
      </c>
      <c r="I18" s="43">
        <f t="shared" si="6"/>
        <v>0</v>
      </c>
      <c r="J18" s="43">
        <f t="shared" si="7"/>
        <v>0</v>
      </c>
      <c r="K18" s="43">
        <f t="shared" si="8"/>
        <v>0</v>
      </c>
      <c r="L18" s="43">
        <f t="shared" si="9"/>
        <v>0</v>
      </c>
      <c r="M18" s="20"/>
      <c r="N18" s="43">
        <f t="shared" si="10"/>
        <v>0</v>
      </c>
      <c r="O18" s="43">
        <f t="shared" si="11"/>
        <v>0</v>
      </c>
      <c r="P18" s="43">
        <f t="shared" si="12"/>
        <v>0</v>
      </c>
      <c r="Q18" s="43">
        <f t="shared" si="13"/>
        <v>0</v>
      </c>
      <c r="R18" s="43">
        <f t="shared" si="14"/>
        <v>0</v>
      </c>
      <c r="S18" s="43">
        <f t="shared" si="15"/>
        <v>0</v>
      </c>
      <c r="W18" s="20"/>
      <c r="X18" s="6">
        <f t="shared" si="16"/>
        <v>0</v>
      </c>
      <c r="Y18" s="76">
        <f t="shared" si="17"/>
        <v>0</v>
      </c>
      <c r="Z18" s="43">
        <f t="shared" si="18"/>
        <v>0</v>
      </c>
      <c r="AA18" s="43">
        <f t="shared" si="19"/>
        <v>0</v>
      </c>
      <c r="AB18" s="43">
        <f t="shared" si="20"/>
        <v>0</v>
      </c>
      <c r="AC18" s="43">
        <f t="shared" si="21"/>
        <v>0</v>
      </c>
      <c r="AD18" s="43">
        <f t="shared" si="22"/>
        <v>0</v>
      </c>
      <c r="AE18" s="43">
        <f t="shared" si="23"/>
        <v>0</v>
      </c>
      <c r="AF18" s="20"/>
      <c r="AG18" s="43">
        <f t="shared" si="24"/>
        <v>0</v>
      </c>
      <c r="AH18" s="43">
        <f t="shared" si="25"/>
        <v>0</v>
      </c>
      <c r="AI18" s="43">
        <f t="shared" si="26"/>
        <v>0</v>
      </c>
      <c r="AJ18" s="43">
        <f t="shared" si="27"/>
        <v>0</v>
      </c>
      <c r="AK18" s="43">
        <f t="shared" si="28"/>
        <v>0</v>
      </c>
      <c r="AL18" s="43">
        <f t="shared" si="29"/>
        <v>0</v>
      </c>
      <c r="AM18" s="20"/>
    </row>
    <row r="19" spans="4:39" x14ac:dyDescent="0.25">
      <c r="D19" s="20"/>
      <c r="E19" s="6">
        <f t="shared" si="2"/>
        <v>0</v>
      </c>
      <c r="F19" s="76">
        <f t="shared" si="3"/>
        <v>0</v>
      </c>
      <c r="G19" s="43">
        <f t="shared" si="4"/>
        <v>0</v>
      </c>
      <c r="H19" s="43">
        <f t="shared" si="5"/>
        <v>0</v>
      </c>
      <c r="I19" s="43">
        <f t="shared" si="6"/>
        <v>0</v>
      </c>
      <c r="J19" s="43">
        <f t="shared" si="7"/>
        <v>0</v>
      </c>
      <c r="K19" s="43">
        <f t="shared" si="8"/>
        <v>0</v>
      </c>
      <c r="L19" s="43">
        <f t="shared" si="9"/>
        <v>0</v>
      </c>
      <c r="M19" s="20"/>
      <c r="N19" s="43">
        <f t="shared" si="10"/>
        <v>0</v>
      </c>
      <c r="O19" s="43">
        <f t="shared" si="11"/>
        <v>0</v>
      </c>
      <c r="P19" s="43">
        <f t="shared" si="12"/>
        <v>0</v>
      </c>
      <c r="Q19" s="43">
        <f t="shared" si="13"/>
        <v>0</v>
      </c>
      <c r="R19" s="43">
        <f t="shared" si="14"/>
        <v>0</v>
      </c>
      <c r="S19" s="43">
        <f t="shared" si="15"/>
        <v>0</v>
      </c>
      <c r="W19" s="20"/>
      <c r="X19" s="6">
        <f t="shared" si="16"/>
        <v>0</v>
      </c>
      <c r="Y19" s="76">
        <f t="shared" si="17"/>
        <v>0</v>
      </c>
      <c r="Z19" s="43">
        <f t="shared" si="18"/>
        <v>0</v>
      </c>
      <c r="AA19" s="43">
        <f t="shared" si="19"/>
        <v>0</v>
      </c>
      <c r="AB19" s="43">
        <f t="shared" si="20"/>
        <v>0</v>
      </c>
      <c r="AC19" s="43">
        <f t="shared" si="21"/>
        <v>0</v>
      </c>
      <c r="AD19" s="43">
        <f t="shared" si="22"/>
        <v>0</v>
      </c>
      <c r="AE19" s="43">
        <f t="shared" si="23"/>
        <v>0</v>
      </c>
      <c r="AF19" s="20"/>
      <c r="AG19" s="43">
        <f t="shared" si="24"/>
        <v>0</v>
      </c>
      <c r="AH19" s="43">
        <f t="shared" si="25"/>
        <v>0</v>
      </c>
      <c r="AI19" s="43">
        <f t="shared" si="26"/>
        <v>0</v>
      </c>
      <c r="AJ19" s="43">
        <f t="shared" si="27"/>
        <v>0</v>
      </c>
      <c r="AK19" s="43">
        <f t="shared" si="28"/>
        <v>0</v>
      </c>
      <c r="AL19" s="43">
        <f t="shared" si="29"/>
        <v>0</v>
      </c>
      <c r="AM19" s="20"/>
    </row>
    <row r="20" spans="4:39" x14ac:dyDescent="0.25">
      <c r="D20" s="20"/>
      <c r="E20" s="6">
        <f t="shared" si="2"/>
        <v>0</v>
      </c>
      <c r="F20" s="76">
        <f t="shared" si="3"/>
        <v>0</v>
      </c>
      <c r="G20" s="43">
        <f t="shared" si="4"/>
        <v>0</v>
      </c>
      <c r="H20" s="43">
        <f t="shared" si="5"/>
        <v>0</v>
      </c>
      <c r="I20" s="43">
        <f t="shared" si="6"/>
        <v>0</v>
      </c>
      <c r="J20" s="43">
        <f t="shared" si="7"/>
        <v>0</v>
      </c>
      <c r="K20" s="43">
        <f t="shared" si="8"/>
        <v>0</v>
      </c>
      <c r="L20" s="43">
        <f t="shared" si="9"/>
        <v>0</v>
      </c>
      <c r="M20" s="20"/>
      <c r="N20" s="43">
        <f t="shared" si="10"/>
        <v>0</v>
      </c>
      <c r="O20" s="43">
        <f t="shared" si="11"/>
        <v>0</v>
      </c>
      <c r="P20" s="43">
        <f t="shared" si="12"/>
        <v>0</v>
      </c>
      <c r="Q20" s="43">
        <f t="shared" si="13"/>
        <v>0</v>
      </c>
      <c r="R20" s="43">
        <f t="shared" si="14"/>
        <v>0</v>
      </c>
      <c r="S20" s="43">
        <f t="shared" si="15"/>
        <v>0</v>
      </c>
      <c r="W20" s="20"/>
      <c r="X20" s="6">
        <f t="shared" si="16"/>
        <v>0</v>
      </c>
      <c r="Y20" s="76">
        <f t="shared" si="17"/>
        <v>0</v>
      </c>
      <c r="Z20" s="43">
        <f t="shared" si="18"/>
        <v>0</v>
      </c>
      <c r="AA20" s="43">
        <f t="shared" si="19"/>
        <v>0</v>
      </c>
      <c r="AB20" s="43">
        <f t="shared" si="20"/>
        <v>0</v>
      </c>
      <c r="AC20" s="43">
        <f t="shared" si="21"/>
        <v>0</v>
      </c>
      <c r="AD20" s="43">
        <f t="shared" si="22"/>
        <v>0</v>
      </c>
      <c r="AE20" s="43">
        <f t="shared" si="23"/>
        <v>0</v>
      </c>
      <c r="AF20" s="20"/>
      <c r="AG20" s="43">
        <f t="shared" si="24"/>
        <v>0</v>
      </c>
      <c r="AH20" s="43">
        <f t="shared" si="25"/>
        <v>0</v>
      </c>
      <c r="AI20" s="43">
        <f t="shared" si="26"/>
        <v>0</v>
      </c>
      <c r="AJ20" s="43">
        <f t="shared" si="27"/>
        <v>0</v>
      </c>
      <c r="AK20" s="43">
        <f t="shared" si="28"/>
        <v>0</v>
      </c>
      <c r="AL20" s="43">
        <f t="shared" si="29"/>
        <v>0</v>
      </c>
      <c r="AM20" s="20"/>
    </row>
    <row r="21" spans="4:39" x14ac:dyDescent="0.25">
      <c r="D21" s="20"/>
      <c r="E21" s="6">
        <f t="shared" si="2"/>
        <v>0</v>
      </c>
      <c r="F21" s="76">
        <f t="shared" si="3"/>
        <v>0</v>
      </c>
      <c r="G21" s="43">
        <f t="shared" si="4"/>
        <v>0</v>
      </c>
      <c r="H21" s="43">
        <f t="shared" si="5"/>
        <v>0</v>
      </c>
      <c r="I21" s="43">
        <f t="shared" si="6"/>
        <v>0</v>
      </c>
      <c r="J21" s="43">
        <f t="shared" si="7"/>
        <v>0</v>
      </c>
      <c r="K21" s="43">
        <f t="shared" si="8"/>
        <v>0</v>
      </c>
      <c r="L21" s="43">
        <f t="shared" si="9"/>
        <v>0</v>
      </c>
      <c r="M21" s="20"/>
      <c r="N21" s="43">
        <f t="shared" si="10"/>
        <v>0</v>
      </c>
      <c r="O21" s="43">
        <f t="shared" si="11"/>
        <v>0</v>
      </c>
      <c r="P21" s="43">
        <f t="shared" si="12"/>
        <v>0</v>
      </c>
      <c r="Q21" s="43">
        <f t="shared" si="13"/>
        <v>0</v>
      </c>
      <c r="R21" s="43">
        <f t="shared" si="14"/>
        <v>0</v>
      </c>
      <c r="S21" s="43">
        <f t="shared" si="15"/>
        <v>0</v>
      </c>
      <c r="W21" s="20"/>
      <c r="X21" s="6">
        <f t="shared" si="16"/>
        <v>0</v>
      </c>
      <c r="Y21" s="76">
        <f t="shared" si="17"/>
        <v>0</v>
      </c>
      <c r="Z21" s="43">
        <f t="shared" si="18"/>
        <v>0</v>
      </c>
      <c r="AA21" s="43">
        <f t="shared" si="19"/>
        <v>0</v>
      </c>
      <c r="AB21" s="43">
        <f t="shared" si="20"/>
        <v>0</v>
      </c>
      <c r="AC21" s="43">
        <f t="shared" si="21"/>
        <v>0</v>
      </c>
      <c r="AD21" s="43">
        <f t="shared" si="22"/>
        <v>0</v>
      </c>
      <c r="AE21" s="43">
        <f t="shared" si="23"/>
        <v>0</v>
      </c>
      <c r="AF21" s="20"/>
      <c r="AG21" s="43">
        <f t="shared" si="24"/>
        <v>0</v>
      </c>
      <c r="AH21" s="43">
        <f t="shared" si="25"/>
        <v>0</v>
      </c>
      <c r="AI21" s="43">
        <f t="shared" si="26"/>
        <v>0</v>
      </c>
      <c r="AJ21" s="43">
        <f t="shared" si="27"/>
        <v>0</v>
      </c>
      <c r="AK21" s="43">
        <f t="shared" si="28"/>
        <v>0</v>
      </c>
      <c r="AL21" s="43">
        <f t="shared" si="29"/>
        <v>0</v>
      </c>
      <c r="AM21" s="20"/>
    </row>
    <row r="22" spans="4:39" x14ac:dyDescent="0.25">
      <c r="D22" s="20"/>
      <c r="E22" s="6">
        <f t="shared" si="2"/>
        <v>0</v>
      </c>
      <c r="F22" s="76">
        <f t="shared" si="3"/>
        <v>0</v>
      </c>
      <c r="G22" s="43">
        <f t="shared" si="4"/>
        <v>0</v>
      </c>
      <c r="H22" s="43">
        <f t="shared" si="5"/>
        <v>0</v>
      </c>
      <c r="I22" s="43">
        <f t="shared" si="6"/>
        <v>0</v>
      </c>
      <c r="J22" s="43">
        <f t="shared" si="7"/>
        <v>0</v>
      </c>
      <c r="K22" s="43">
        <f t="shared" si="8"/>
        <v>0</v>
      </c>
      <c r="L22" s="43">
        <f t="shared" si="9"/>
        <v>0</v>
      </c>
      <c r="M22" s="20"/>
      <c r="N22" s="43">
        <f t="shared" si="10"/>
        <v>0</v>
      </c>
      <c r="O22" s="43">
        <f t="shared" si="11"/>
        <v>0</v>
      </c>
      <c r="P22" s="43">
        <f t="shared" si="12"/>
        <v>0</v>
      </c>
      <c r="Q22" s="43">
        <f t="shared" si="13"/>
        <v>0</v>
      </c>
      <c r="R22" s="43">
        <f t="shared" si="14"/>
        <v>0</v>
      </c>
      <c r="S22" s="43">
        <f t="shared" si="15"/>
        <v>0</v>
      </c>
      <c r="W22" s="20"/>
      <c r="X22" s="6">
        <f t="shared" si="16"/>
        <v>0</v>
      </c>
      <c r="Y22" s="76">
        <f t="shared" si="17"/>
        <v>0</v>
      </c>
      <c r="Z22" s="43">
        <f t="shared" si="18"/>
        <v>0</v>
      </c>
      <c r="AA22" s="43">
        <f t="shared" si="19"/>
        <v>0</v>
      </c>
      <c r="AB22" s="43">
        <f t="shared" si="20"/>
        <v>0</v>
      </c>
      <c r="AC22" s="43">
        <f t="shared" si="21"/>
        <v>0</v>
      </c>
      <c r="AD22" s="43">
        <f t="shared" si="22"/>
        <v>0</v>
      </c>
      <c r="AE22" s="43">
        <f t="shared" si="23"/>
        <v>0</v>
      </c>
      <c r="AF22" s="20"/>
      <c r="AG22" s="43">
        <f t="shared" si="24"/>
        <v>0</v>
      </c>
      <c r="AH22" s="43">
        <f t="shared" si="25"/>
        <v>0</v>
      </c>
      <c r="AI22" s="43">
        <f t="shared" si="26"/>
        <v>0</v>
      </c>
      <c r="AJ22" s="43">
        <f t="shared" si="27"/>
        <v>0</v>
      </c>
      <c r="AK22" s="43">
        <f t="shared" si="28"/>
        <v>0</v>
      </c>
      <c r="AL22" s="43">
        <f t="shared" si="29"/>
        <v>0</v>
      </c>
      <c r="AM22" s="20"/>
    </row>
    <row r="23" spans="4:39" x14ac:dyDescent="0.25">
      <c r="D23" s="20"/>
      <c r="E23" s="6">
        <f t="shared" si="2"/>
        <v>0</v>
      </c>
      <c r="F23" s="76">
        <f t="shared" si="3"/>
        <v>0</v>
      </c>
      <c r="G23" s="43">
        <f t="shared" si="4"/>
        <v>0</v>
      </c>
      <c r="H23" s="43">
        <f t="shared" si="5"/>
        <v>0</v>
      </c>
      <c r="I23" s="43">
        <f t="shared" si="6"/>
        <v>0</v>
      </c>
      <c r="J23" s="43">
        <f t="shared" si="7"/>
        <v>0</v>
      </c>
      <c r="K23" s="43">
        <f t="shared" si="8"/>
        <v>0</v>
      </c>
      <c r="L23" s="43">
        <f t="shared" si="9"/>
        <v>0</v>
      </c>
      <c r="M23" s="20"/>
      <c r="N23" s="43">
        <f t="shared" si="10"/>
        <v>0</v>
      </c>
      <c r="O23" s="43">
        <f t="shared" si="11"/>
        <v>0</v>
      </c>
      <c r="P23" s="43">
        <f t="shared" si="12"/>
        <v>0</v>
      </c>
      <c r="Q23" s="43">
        <f t="shared" si="13"/>
        <v>0</v>
      </c>
      <c r="R23" s="43">
        <f t="shared" si="14"/>
        <v>0</v>
      </c>
      <c r="S23" s="43">
        <f t="shared" si="15"/>
        <v>0</v>
      </c>
      <c r="W23" s="20"/>
      <c r="X23" s="6">
        <f t="shared" si="16"/>
        <v>0</v>
      </c>
      <c r="Y23" s="76">
        <f t="shared" si="17"/>
        <v>0</v>
      </c>
      <c r="Z23" s="43">
        <f t="shared" si="18"/>
        <v>0</v>
      </c>
      <c r="AA23" s="43">
        <f t="shared" si="19"/>
        <v>0</v>
      </c>
      <c r="AB23" s="43">
        <f t="shared" si="20"/>
        <v>0</v>
      </c>
      <c r="AC23" s="43">
        <f t="shared" si="21"/>
        <v>0</v>
      </c>
      <c r="AD23" s="43">
        <f t="shared" si="22"/>
        <v>0</v>
      </c>
      <c r="AE23" s="43">
        <f t="shared" si="23"/>
        <v>0</v>
      </c>
      <c r="AF23" s="20"/>
      <c r="AG23" s="43">
        <f t="shared" si="24"/>
        <v>0</v>
      </c>
      <c r="AH23" s="43">
        <f t="shared" si="25"/>
        <v>0</v>
      </c>
      <c r="AI23" s="43">
        <f t="shared" si="26"/>
        <v>0</v>
      </c>
      <c r="AJ23" s="43">
        <f t="shared" si="27"/>
        <v>0</v>
      </c>
      <c r="AK23" s="43">
        <f t="shared" si="28"/>
        <v>0</v>
      </c>
      <c r="AL23" s="43">
        <f t="shared" si="29"/>
        <v>0</v>
      </c>
      <c r="AM23" s="20"/>
    </row>
    <row r="24" spans="4:39" x14ac:dyDescent="0.25">
      <c r="D24" s="20"/>
      <c r="E24" s="6">
        <f t="shared" si="2"/>
        <v>0</v>
      </c>
      <c r="F24" s="76">
        <f t="shared" si="3"/>
        <v>0</v>
      </c>
      <c r="G24" s="43">
        <f t="shared" si="4"/>
        <v>0</v>
      </c>
      <c r="H24" s="43">
        <f t="shared" si="5"/>
        <v>0</v>
      </c>
      <c r="I24" s="43">
        <f t="shared" si="6"/>
        <v>0</v>
      </c>
      <c r="J24" s="43">
        <f t="shared" si="7"/>
        <v>0</v>
      </c>
      <c r="K24" s="43">
        <f t="shared" si="8"/>
        <v>0</v>
      </c>
      <c r="L24" s="43">
        <f t="shared" si="9"/>
        <v>0</v>
      </c>
      <c r="M24" s="20"/>
      <c r="N24" s="43">
        <f t="shared" si="10"/>
        <v>0</v>
      </c>
      <c r="O24" s="43">
        <f t="shared" si="11"/>
        <v>0</v>
      </c>
      <c r="P24" s="43">
        <f t="shared" si="12"/>
        <v>0</v>
      </c>
      <c r="Q24" s="43">
        <f t="shared" si="13"/>
        <v>0</v>
      </c>
      <c r="R24" s="43">
        <f t="shared" si="14"/>
        <v>0</v>
      </c>
      <c r="S24" s="43">
        <f t="shared" si="15"/>
        <v>0</v>
      </c>
      <c r="W24" s="20"/>
      <c r="X24" s="6">
        <f t="shared" si="16"/>
        <v>0</v>
      </c>
      <c r="Y24" s="76">
        <f t="shared" si="17"/>
        <v>0</v>
      </c>
      <c r="Z24" s="43">
        <f t="shared" si="18"/>
        <v>0</v>
      </c>
      <c r="AA24" s="43">
        <f t="shared" si="19"/>
        <v>0</v>
      </c>
      <c r="AB24" s="43">
        <f t="shared" si="20"/>
        <v>0</v>
      </c>
      <c r="AC24" s="43">
        <f t="shared" si="21"/>
        <v>0</v>
      </c>
      <c r="AD24" s="43">
        <f t="shared" si="22"/>
        <v>0</v>
      </c>
      <c r="AE24" s="43">
        <f t="shared" si="23"/>
        <v>0</v>
      </c>
      <c r="AF24" s="20"/>
      <c r="AG24" s="43">
        <f t="shared" si="24"/>
        <v>0</v>
      </c>
      <c r="AH24" s="43">
        <f t="shared" si="25"/>
        <v>0</v>
      </c>
      <c r="AI24" s="43">
        <f t="shared" si="26"/>
        <v>0</v>
      </c>
      <c r="AJ24" s="43">
        <f t="shared" si="27"/>
        <v>0</v>
      </c>
      <c r="AK24" s="43">
        <f t="shared" si="28"/>
        <v>0</v>
      </c>
      <c r="AL24" s="43">
        <f t="shared" si="29"/>
        <v>0</v>
      </c>
      <c r="AM24" s="20"/>
    </row>
    <row r="25" spans="4:39" x14ac:dyDescent="0.25">
      <c r="D25" s="20"/>
      <c r="E25" s="6">
        <f t="shared" si="2"/>
        <v>0</v>
      </c>
      <c r="F25" s="76">
        <f t="shared" si="3"/>
        <v>0</v>
      </c>
      <c r="G25" s="43">
        <f t="shared" si="4"/>
        <v>0</v>
      </c>
      <c r="H25" s="43">
        <f t="shared" si="5"/>
        <v>0</v>
      </c>
      <c r="I25" s="43">
        <f t="shared" si="6"/>
        <v>0</v>
      </c>
      <c r="J25" s="43">
        <f t="shared" si="7"/>
        <v>0</v>
      </c>
      <c r="K25" s="43">
        <f t="shared" si="8"/>
        <v>0</v>
      </c>
      <c r="L25" s="43">
        <f t="shared" si="9"/>
        <v>0</v>
      </c>
      <c r="M25" s="20"/>
      <c r="N25" s="43">
        <f t="shared" si="10"/>
        <v>0</v>
      </c>
      <c r="O25" s="43">
        <f t="shared" si="11"/>
        <v>0</v>
      </c>
      <c r="P25" s="43">
        <f t="shared" si="12"/>
        <v>0</v>
      </c>
      <c r="Q25" s="43">
        <f t="shared" si="13"/>
        <v>0</v>
      </c>
      <c r="R25" s="43">
        <f t="shared" si="14"/>
        <v>0</v>
      </c>
      <c r="S25" s="43">
        <f t="shared" si="15"/>
        <v>0</v>
      </c>
      <c r="W25" s="20"/>
      <c r="X25" s="6">
        <f t="shared" si="16"/>
        <v>0</v>
      </c>
      <c r="Y25" s="76">
        <f t="shared" si="17"/>
        <v>0</v>
      </c>
      <c r="Z25" s="43">
        <f t="shared" si="18"/>
        <v>0</v>
      </c>
      <c r="AA25" s="43">
        <f t="shared" si="19"/>
        <v>0</v>
      </c>
      <c r="AB25" s="43">
        <f t="shared" si="20"/>
        <v>0</v>
      </c>
      <c r="AC25" s="43">
        <f t="shared" si="21"/>
        <v>0</v>
      </c>
      <c r="AD25" s="43">
        <f t="shared" si="22"/>
        <v>0</v>
      </c>
      <c r="AE25" s="43">
        <f t="shared" si="23"/>
        <v>0</v>
      </c>
      <c r="AF25" s="20"/>
      <c r="AG25" s="43">
        <f t="shared" si="24"/>
        <v>0</v>
      </c>
      <c r="AH25" s="43">
        <f t="shared" si="25"/>
        <v>0</v>
      </c>
      <c r="AI25" s="43">
        <f t="shared" si="26"/>
        <v>0</v>
      </c>
      <c r="AJ25" s="43">
        <f t="shared" si="27"/>
        <v>0</v>
      </c>
      <c r="AK25" s="43">
        <f t="shared" si="28"/>
        <v>0</v>
      </c>
      <c r="AL25" s="43">
        <f t="shared" si="29"/>
        <v>0</v>
      </c>
      <c r="AM25" s="20"/>
    </row>
    <row r="26" spans="4:39" x14ac:dyDescent="0.25">
      <c r="D26" s="20"/>
      <c r="E26" s="6">
        <f t="shared" si="2"/>
        <v>0</v>
      </c>
      <c r="F26" s="76">
        <f t="shared" si="3"/>
        <v>0</v>
      </c>
      <c r="G26" s="43">
        <f t="shared" si="4"/>
        <v>0</v>
      </c>
      <c r="H26" s="43">
        <f t="shared" si="5"/>
        <v>0</v>
      </c>
      <c r="I26" s="43">
        <f t="shared" si="6"/>
        <v>0</v>
      </c>
      <c r="J26" s="43">
        <f t="shared" si="7"/>
        <v>0</v>
      </c>
      <c r="K26" s="43">
        <f t="shared" si="8"/>
        <v>0</v>
      </c>
      <c r="L26" s="43">
        <f t="shared" si="9"/>
        <v>0</v>
      </c>
      <c r="M26" s="20"/>
      <c r="N26" s="43">
        <f t="shared" si="10"/>
        <v>0</v>
      </c>
      <c r="O26" s="43">
        <f t="shared" si="11"/>
        <v>0</v>
      </c>
      <c r="P26" s="43">
        <f t="shared" si="12"/>
        <v>0</v>
      </c>
      <c r="Q26" s="43">
        <f t="shared" si="13"/>
        <v>0</v>
      </c>
      <c r="R26" s="43">
        <f t="shared" si="14"/>
        <v>0</v>
      </c>
      <c r="S26" s="43">
        <f t="shared" si="15"/>
        <v>0</v>
      </c>
      <c r="W26" s="20"/>
      <c r="X26" s="6">
        <f t="shared" si="16"/>
        <v>0</v>
      </c>
      <c r="Y26" s="76">
        <f t="shared" si="17"/>
        <v>0</v>
      </c>
      <c r="Z26" s="43">
        <f t="shared" si="18"/>
        <v>0</v>
      </c>
      <c r="AA26" s="43">
        <f t="shared" si="19"/>
        <v>0</v>
      </c>
      <c r="AB26" s="43">
        <f t="shared" si="20"/>
        <v>0</v>
      </c>
      <c r="AC26" s="43">
        <f t="shared" si="21"/>
        <v>0</v>
      </c>
      <c r="AD26" s="43">
        <f t="shared" si="22"/>
        <v>0</v>
      </c>
      <c r="AE26" s="43">
        <f t="shared" si="23"/>
        <v>0</v>
      </c>
      <c r="AF26" s="20"/>
      <c r="AG26" s="43">
        <f t="shared" si="24"/>
        <v>0</v>
      </c>
      <c r="AH26" s="43">
        <f t="shared" si="25"/>
        <v>0</v>
      </c>
      <c r="AI26" s="43">
        <f t="shared" si="26"/>
        <v>0</v>
      </c>
      <c r="AJ26" s="43">
        <f t="shared" si="27"/>
        <v>0</v>
      </c>
      <c r="AK26" s="43">
        <f t="shared" si="28"/>
        <v>0</v>
      </c>
      <c r="AL26" s="43">
        <f t="shared" si="29"/>
        <v>0</v>
      </c>
      <c r="AM26" s="20"/>
    </row>
    <row r="27" spans="4:39" x14ac:dyDescent="0.25">
      <c r="D27" s="20"/>
      <c r="E27" s="6">
        <f t="shared" si="2"/>
        <v>0</v>
      </c>
      <c r="F27" s="76">
        <f t="shared" si="3"/>
        <v>0</v>
      </c>
      <c r="G27" s="43">
        <f t="shared" si="4"/>
        <v>0</v>
      </c>
      <c r="H27" s="43">
        <f t="shared" si="5"/>
        <v>0</v>
      </c>
      <c r="I27" s="43">
        <f t="shared" si="6"/>
        <v>0</v>
      </c>
      <c r="J27" s="43">
        <f t="shared" si="7"/>
        <v>0</v>
      </c>
      <c r="K27" s="43">
        <f t="shared" si="8"/>
        <v>0</v>
      </c>
      <c r="L27" s="43">
        <f t="shared" si="9"/>
        <v>0</v>
      </c>
      <c r="M27" s="20"/>
      <c r="N27" s="43">
        <f t="shared" si="10"/>
        <v>0</v>
      </c>
      <c r="O27" s="43">
        <f t="shared" si="11"/>
        <v>0</v>
      </c>
      <c r="P27" s="43">
        <f t="shared" si="12"/>
        <v>0</v>
      </c>
      <c r="Q27" s="43">
        <f t="shared" si="13"/>
        <v>0</v>
      </c>
      <c r="R27" s="43">
        <f t="shared" si="14"/>
        <v>0</v>
      </c>
      <c r="S27" s="43">
        <f t="shared" si="15"/>
        <v>0</v>
      </c>
      <c r="W27" s="20"/>
      <c r="X27" s="6">
        <f t="shared" si="16"/>
        <v>0</v>
      </c>
      <c r="Y27" s="76">
        <f t="shared" si="17"/>
        <v>0</v>
      </c>
      <c r="Z27" s="43">
        <f t="shared" si="18"/>
        <v>0</v>
      </c>
      <c r="AA27" s="43">
        <f t="shared" si="19"/>
        <v>0</v>
      </c>
      <c r="AB27" s="43">
        <f t="shared" si="20"/>
        <v>0</v>
      </c>
      <c r="AC27" s="43">
        <f t="shared" si="21"/>
        <v>0</v>
      </c>
      <c r="AD27" s="43">
        <f t="shared" si="22"/>
        <v>0</v>
      </c>
      <c r="AE27" s="43">
        <f t="shared" si="23"/>
        <v>0</v>
      </c>
      <c r="AF27" s="20"/>
      <c r="AG27" s="43">
        <f t="shared" si="24"/>
        <v>0</v>
      </c>
      <c r="AH27" s="43">
        <f t="shared" si="25"/>
        <v>0</v>
      </c>
      <c r="AI27" s="43">
        <f t="shared" si="26"/>
        <v>0</v>
      </c>
      <c r="AJ27" s="43">
        <f t="shared" si="27"/>
        <v>0</v>
      </c>
      <c r="AK27" s="43">
        <f t="shared" si="28"/>
        <v>0</v>
      </c>
      <c r="AL27" s="43">
        <f t="shared" si="29"/>
        <v>0</v>
      </c>
      <c r="AM27" s="20"/>
    </row>
    <row r="28" spans="4:39" x14ac:dyDescent="0.25">
      <c r="D28" s="20"/>
      <c r="E28" s="6">
        <f t="shared" si="2"/>
        <v>0</v>
      </c>
      <c r="F28" s="76">
        <f t="shared" si="3"/>
        <v>0</v>
      </c>
      <c r="G28" s="43">
        <f t="shared" si="4"/>
        <v>0</v>
      </c>
      <c r="H28" s="43">
        <f t="shared" si="5"/>
        <v>0</v>
      </c>
      <c r="I28" s="43">
        <f t="shared" si="6"/>
        <v>0</v>
      </c>
      <c r="J28" s="43">
        <f t="shared" si="7"/>
        <v>0</v>
      </c>
      <c r="K28" s="43">
        <f t="shared" si="8"/>
        <v>0</v>
      </c>
      <c r="L28" s="43">
        <f t="shared" si="9"/>
        <v>0</v>
      </c>
      <c r="M28" s="20"/>
      <c r="N28" s="43">
        <f t="shared" si="10"/>
        <v>0</v>
      </c>
      <c r="O28" s="43">
        <f t="shared" si="11"/>
        <v>0</v>
      </c>
      <c r="P28" s="43">
        <f t="shared" si="12"/>
        <v>0</v>
      </c>
      <c r="Q28" s="43">
        <f t="shared" si="13"/>
        <v>0</v>
      </c>
      <c r="R28" s="43">
        <f t="shared" si="14"/>
        <v>0</v>
      </c>
      <c r="S28" s="43">
        <f t="shared" si="15"/>
        <v>0</v>
      </c>
      <c r="W28" s="20"/>
      <c r="X28" s="6">
        <f t="shared" si="16"/>
        <v>0</v>
      </c>
      <c r="Y28" s="76">
        <f t="shared" si="17"/>
        <v>0</v>
      </c>
      <c r="Z28" s="43">
        <f t="shared" si="18"/>
        <v>0</v>
      </c>
      <c r="AA28" s="43">
        <f t="shared" si="19"/>
        <v>0</v>
      </c>
      <c r="AB28" s="43">
        <f t="shared" si="20"/>
        <v>0</v>
      </c>
      <c r="AC28" s="43">
        <f t="shared" si="21"/>
        <v>0</v>
      </c>
      <c r="AD28" s="43">
        <f t="shared" si="22"/>
        <v>0</v>
      </c>
      <c r="AE28" s="43">
        <f t="shared" si="23"/>
        <v>0</v>
      </c>
      <c r="AF28" s="20"/>
      <c r="AG28" s="43">
        <f t="shared" si="24"/>
        <v>0</v>
      </c>
      <c r="AH28" s="43">
        <f t="shared" si="25"/>
        <v>0</v>
      </c>
      <c r="AI28" s="43">
        <f t="shared" si="26"/>
        <v>0</v>
      </c>
      <c r="AJ28" s="43">
        <f t="shared" si="27"/>
        <v>0</v>
      </c>
      <c r="AK28" s="43">
        <f t="shared" si="28"/>
        <v>0</v>
      </c>
      <c r="AL28" s="43">
        <f t="shared" si="29"/>
        <v>0</v>
      </c>
      <c r="AM28" s="20"/>
    </row>
    <row r="29" spans="4:39" x14ac:dyDescent="0.25">
      <c r="D29" s="20"/>
      <c r="E29" s="6">
        <f t="shared" si="2"/>
        <v>0</v>
      </c>
      <c r="F29" s="76">
        <f t="shared" si="3"/>
        <v>0</v>
      </c>
      <c r="G29" s="43">
        <f t="shared" si="4"/>
        <v>0</v>
      </c>
      <c r="H29" s="43">
        <f t="shared" si="5"/>
        <v>0</v>
      </c>
      <c r="I29" s="43">
        <f t="shared" si="6"/>
        <v>0</v>
      </c>
      <c r="J29" s="43">
        <f t="shared" si="7"/>
        <v>0</v>
      </c>
      <c r="K29" s="43">
        <f t="shared" si="8"/>
        <v>0</v>
      </c>
      <c r="L29" s="43">
        <f t="shared" si="9"/>
        <v>0</v>
      </c>
      <c r="M29" s="20"/>
      <c r="N29" s="43">
        <f t="shared" si="10"/>
        <v>0</v>
      </c>
      <c r="O29" s="43">
        <f t="shared" si="11"/>
        <v>0</v>
      </c>
      <c r="P29" s="43">
        <f t="shared" si="12"/>
        <v>0</v>
      </c>
      <c r="Q29" s="43">
        <f t="shared" si="13"/>
        <v>0</v>
      </c>
      <c r="R29" s="43">
        <f t="shared" si="14"/>
        <v>0</v>
      </c>
      <c r="S29" s="43">
        <f t="shared" si="15"/>
        <v>0</v>
      </c>
      <c r="W29" s="20"/>
      <c r="X29" s="6">
        <f t="shared" si="16"/>
        <v>0</v>
      </c>
      <c r="Y29" s="76">
        <f t="shared" si="17"/>
        <v>0</v>
      </c>
      <c r="Z29" s="43">
        <f t="shared" si="18"/>
        <v>0</v>
      </c>
      <c r="AA29" s="43">
        <f t="shared" si="19"/>
        <v>0</v>
      </c>
      <c r="AB29" s="43">
        <f t="shared" si="20"/>
        <v>0</v>
      </c>
      <c r="AC29" s="43">
        <f t="shared" si="21"/>
        <v>0</v>
      </c>
      <c r="AD29" s="43">
        <f t="shared" si="22"/>
        <v>0</v>
      </c>
      <c r="AE29" s="43">
        <f t="shared" si="23"/>
        <v>0</v>
      </c>
      <c r="AF29" s="20"/>
      <c r="AG29" s="43">
        <f t="shared" si="24"/>
        <v>0</v>
      </c>
      <c r="AH29" s="43">
        <f t="shared" si="25"/>
        <v>0</v>
      </c>
      <c r="AI29" s="43">
        <f t="shared" si="26"/>
        <v>0</v>
      </c>
      <c r="AJ29" s="43">
        <f t="shared" si="27"/>
        <v>0</v>
      </c>
      <c r="AK29" s="43">
        <f t="shared" si="28"/>
        <v>0</v>
      </c>
      <c r="AL29" s="43">
        <f t="shared" si="29"/>
        <v>0</v>
      </c>
      <c r="AM29" s="20"/>
    </row>
    <row r="30" spans="4:39" x14ac:dyDescent="0.25">
      <c r="D30" s="20"/>
      <c r="E30" s="6">
        <f t="shared" si="2"/>
        <v>0</v>
      </c>
      <c r="F30" s="76">
        <f t="shared" si="3"/>
        <v>0</v>
      </c>
      <c r="G30" s="43">
        <f t="shared" si="4"/>
        <v>0</v>
      </c>
      <c r="H30" s="43">
        <f t="shared" si="5"/>
        <v>0</v>
      </c>
      <c r="I30" s="43">
        <f t="shared" si="6"/>
        <v>0</v>
      </c>
      <c r="J30" s="43">
        <f t="shared" si="7"/>
        <v>0</v>
      </c>
      <c r="K30" s="43">
        <f t="shared" si="8"/>
        <v>0</v>
      </c>
      <c r="L30" s="43">
        <f t="shared" si="9"/>
        <v>0</v>
      </c>
      <c r="M30" s="20"/>
      <c r="N30" s="43">
        <f t="shared" si="10"/>
        <v>0</v>
      </c>
      <c r="O30" s="43">
        <f t="shared" si="11"/>
        <v>0</v>
      </c>
      <c r="P30" s="43">
        <f t="shared" si="12"/>
        <v>0</v>
      </c>
      <c r="Q30" s="43">
        <f t="shared" si="13"/>
        <v>0</v>
      </c>
      <c r="R30" s="43">
        <f t="shared" si="14"/>
        <v>0</v>
      </c>
      <c r="S30" s="43">
        <f t="shared" si="15"/>
        <v>0</v>
      </c>
      <c r="W30" s="20"/>
      <c r="X30" s="6">
        <f t="shared" si="16"/>
        <v>0</v>
      </c>
      <c r="Y30" s="76">
        <f t="shared" si="17"/>
        <v>0</v>
      </c>
      <c r="Z30" s="43">
        <f t="shared" si="18"/>
        <v>0</v>
      </c>
      <c r="AA30" s="43">
        <f t="shared" si="19"/>
        <v>0</v>
      </c>
      <c r="AB30" s="43">
        <f t="shared" si="20"/>
        <v>0</v>
      </c>
      <c r="AC30" s="43">
        <f t="shared" si="21"/>
        <v>0</v>
      </c>
      <c r="AD30" s="43">
        <f t="shared" si="22"/>
        <v>0</v>
      </c>
      <c r="AE30" s="43">
        <f t="shared" si="23"/>
        <v>0</v>
      </c>
      <c r="AF30" s="20"/>
      <c r="AG30" s="43">
        <f t="shared" si="24"/>
        <v>0</v>
      </c>
      <c r="AH30" s="43">
        <f t="shared" si="25"/>
        <v>0</v>
      </c>
      <c r="AI30" s="43">
        <f t="shared" si="26"/>
        <v>0</v>
      </c>
      <c r="AJ30" s="43">
        <f t="shared" si="27"/>
        <v>0</v>
      </c>
      <c r="AK30" s="43">
        <f t="shared" si="28"/>
        <v>0</v>
      </c>
      <c r="AL30" s="43">
        <f t="shared" si="29"/>
        <v>0</v>
      </c>
      <c r="AM30" s="20"/>
    </row>
    <row r="31" spans="4:39" x14ac:dyDescent="0.25">
      <c r="D31" s="20"/>
      <c r="E31" s="6">
        <f t="shared" si="2"/>
        <v>0</v>
      </c>
      <c r="F31" s="76">
        <f t="shared" si="3"/>
        <v>0</v>
      </c>
      <c r="G31" s="43">
        <f t="shared" si="4"/>
        <v>0</v>
      </c>
      <c r="H31" s="43">
        <f t="shared" si="5"/>
        <v>0</v>
      </c>
      <c r="I31" s="43">
        <f t="shared" si="6"/>
        <v>0</v>
      </c>
      <c r="J31" s="43">
        <f t="shared" si="7"/>
        <v>0</v>
      </c>
      <c r="K31" s="43">
        <f t="shared" si="8"/>
        <v>0</v>
      </c>
      <c r="L31" s="43">
        <f t="shared" si="9"/>
        <v>0</v>
      </c>
      <c r="M31" s="20"/>
      <c r="N31" s="43">
        <f t="shared" si="10"/>
        <v>0</v>
      </c>
      <c r="O31" s="43">
        <f t="shared" si="11"/>
        <v>0</v>
      </c>
      <c r="P31" s="43">
        <f t="shared" si="12"/>
        <v>0</v>
      </c>
      <c r="Q31" s="43">
        <f t="shared" si="13"/>
        <v>0</v>
      </c>
      <c r="R31" s="43">
        <f t="shared" si="14"/>
        <v>0</v>
      </c>
      <c r="S31" s="43">
        <f t="shared" si="15"/>
        <v>0</v>
      </c>
      <c r="W31" s="20"/>
      <c r="X31" s="6">
        <f t="shared" si="16"/>
        <v>0</v>
      </c>
      <c r="Y31" s="76">
        <f t="shared" si="17"/>
        <v>0</v>
      </c>
      <c r="Z31" s="43">
        <f t="shared" si="18"/>
        <v>0</v>
      </c>
      <c r="AA31" s="43">
        <f t="shared" si="19"/>
        <v>0</v>
      </c>
      <c r="AB31" s="43">
        <f t="shared" si="20"/>
        <v>0</v>
      </c>
      <c r="AC31" s="43">
        <f t="shared" si="21"/>
        <v>0</v>
      </c>
      <c r="AD31" s="43">
        <f t="shared" si="22"/>
        <v>0</v>
      </c>
      <c r="AE31" s="43">
        <f t="shared" si="23"/>
        <v>0</v>
      </c>
      <c r="AF31" s="20"/>
      <c r="AG31" s="43">
        <f t="shared" si="24"/>
        <v>0</v>
      </c>
      <c r="AH31" s="43">
        <f t="shared" si="25"/>
        <v>0</v>
      </c>
      <c r="AI31" s="43">
        <f t="shared" si="26"/>
        <v>0</v>
      </c>
      <c r="AJ31" s="43">
        <f t="shared" si="27"/>
        <v>0</v>
      </c>
      <c r="AK31" s="43">
        <f t="shared" si="28"/>
        <v>0</v>
      </c>
      <c r="AL31" s="43">
        <f t="shared" si="29"/>
        <v>0</v>
      </c>
      <c r="AM31" s="20"/>
    </row>
    <row r="32" spans="4:39" x14ac:dyDescent="0.25">
      <c r="D32" s="20"/>
      <c r="E32" s="6">
        <f t="shared" si="2"/>
        <v>0</v>
      </c>
      <c r="F32" s="76">
        <f t="shared" si="3"/>
        <v>0</v>
      </c>
      <c r="G32" s="43">
        <f t="shared" si="4"/>
        <v>0</v>
      </c>
      <c r="H32" s="43">
        <f t="shared" si="5"/>
        <v>0</v>
      </c>
      <c r="I32" s="43">
        <f t="shared" si="6"/>
        <v>0</v>
      </c>
      <c r="J32" s="43">
        <f t="shared" si="7"/>
        <v>0</v>
      </c>
      <c r="K32" s="43">
        <f t="shared" si="8"/>
        <v>0</v>
      </c>
      <c r="L32" s="43">
        <f t="shared" si="9"/>
        <v>0</v>
      </c>
      <c r="M32" s="20"/>
      <c r="N32" s="43">
        <f t="shared" si="10"/>
        <v>0</v>
      </c>
      <c r="O32" s="43">
        <f t="shared" si="11"/>
        <v>0</v>
      </c>
      <c r="P32" s="43">
        <f t="shared" si="12"/>
        <v>0</v>
      </c>
      <c r="Q32" s="43">
        <f t="shared" si="13"/>
        <v>0</v>
      </c>
      <c r="R32" s="43">
        <f t="shared" si="14"/>
        <v>0</v>
      </c>
      <c r="S32" s="43">
        <f t="shared" si="15"/>
        <v>0</v>
      </c>
      <c r="W32" s="20"/>
      <c r="X32" s="6">
        <f t="shared" si="16"/>
        <v>0</v>
      </c>
      <c r="Y32" s="76">
        <f t="shared" si="17"/>
        <v>0</v>
      </c>
      <c r="Z32" s="43">
        <f t="shared" si="18"/>
        <v>0</v>
      </c>
      <c r="AA32" s="43">
        <f t="shared" si="19"/>
        <v>0</v>
      </c>
      <c r="AB32" s="43">
        <f t="shared" si="20"/>
        <v>0</v>
      </c>
      <c r="AC32" s="43">
        <f t="shared" si="21"/>
        <v>0</v>
      </c>
      <c r="AD32" s="43">
        <f t="shared" si="22"/>
        <v>0</v>
      </c>
      <c r="AE32" s="43">
        <f t="shared" si="23"/>
        <v>0</v>
      </c>
      <c r="AF32" s="20"/>
      <c r="AG32" s="43">
        <f t="shared" si="24"/>
        <v>0</v>
      </c>
      <c r="AH32" s="43">
        <f t="shared" si="25"/>
        <v>0</v>
      </c>
      <c r="AI32" s="43">
        <f t="shared" si="26"/>
        <v>0</v>
      </c>
      <c r="AJ32" s="43">
        <f t="shared" si="27"/>
        <v>0</v>
      </c>
      <c r="AK32" s="43">
        <f t="shared" si="28"/>
        <v>0</v>
      </c>
      <c r="AL32" s="43">
        <f t="shared" si="29"/>
        <v>0</v>
      </c>
      <c r="AM32" s="20"/>
    </row>
    <row r="33" spans="4:39" x14ac:dyDescent="0.25">
      <c r="D33" s="20"/>
      <c r="E33" s="6">
        <f t="shared" si="2"/>
        <v>0</v>
      </c>
      <c r="F33" s="76">
        <f t="shared" si="3"/>
        <v>0</v>
      </c>
      <c r="G33" s="43">
        <f t="shared" si="4"/>
        <v>0</v>
      </c>
      <c r="H33" s="43">
        <f t="shared" si="5"/>
        <v>0</v>
      </c>
      <c r="I33" s="43">
        <f t="shared" si="6"/>
        <v>0</v>
      </c>
      <c r="J33" s="43">
        <f t="shared" si="7"/>
        <v>0</v>
      </c>
      <c r="K33" s="43">
        <f t="shared" si="8"/>
        <v>0</v>
      </c>
      <c r="L33" s="43">
        <f t="shared" si="9"/>
        <v>0</v>
      </c>
      <c r="M33" s="20"/>
      <c r="N33" s="43">
        <f t="shared" si="10"/>
        <v>0</v>
      </c>
      <c r="O33" s="43">
        <f t="shared" si="11"/>
        <v>0</v>
      </c>
      <c r="P33" s="43">
        <f t="shared" si="12"/>
        <v>0</v>
      </c>
      <c r="Q33" s="43">
        <f t="shared" si="13"/>
        <v>0</v>
      </c>
      <c r="R33" s="43">
        <f t="shared" si="14"/>
        <v>0</v>
      </c>
      <c r="S33" s="43">
        <f t="shared" si="15"/>
        <v>0</v>
      </c>
      <c r="W33" s="20"/>
      <c r="X33" s="6">
        <f t="shared" si="16"/>
        <v>0</v>
      </c>
      <c r="Y33" s="76">
        <f t="shared" si="17"/>
        <v>0</v>
      </c>
      <c r="Z33" s="43">
        <f t="shared" si="18"/>
        <v>0</v>
      </c>
      <c r="AA33" s="43">
        <f t="shared" si="19"/>
        <v>0</v>
      </c>
      <c r="AB33" s="43">
        <f t="shared" si="20"/>
        <v>0</v>
      </c>
      <c r="AC33" s="43">
        <f t="shared" si="21"/>
        <v>0</v>
      </c>
      <c r="AD33" s="43">
        <f t="shared" si="22"/>
        <v>0</v>
      </c>
      <c r="AE33" s="43">
        <f t="shared" si="23"/>
        <v>0</v>
      </c>
      <c r="AF33" s="20"/>
      <c r="AG33" s="43">
        <f t="shared" si="24"/>
        <v>0</v>
      </c>
      <c r="AH33" s="43">
        <f t="shared" si="25"/>
        <v>0</v>
      </c>
      <c r="AI33" s="43">
        <f t="shared" si="26"/>
        <v>0</v>
      </c>
      <c r="AJ33" s="43">
        <f t="shared" si="27"/>
        <v>0</v>
      </c>
      <c r="AK33" s="43">
        <f t="shared" si="28"/>
        <v>0</v>
      </c>
      <c r="AL33" s="43">
        <f t="shared" si="29"/>
        <v>0</v>
      </c>
      <c r="AM33" s="20"/>
    </row>
    <row r="34" spans="4:39" x14ac:dyDescent="0.25">
      <c r="D34" s="20"/>
      <c r="E34" s="6">
        <f t="shared" si="2"/>
        <v>0</v>
      </c>
      <c r="F34" s="76">
        <f t="shared" si="3"/>
        <v>0</v>
      </c>
      <c r="G34" s="43">
        <f t="shared" si="4"/>
        <v>0</v>
      </c>
      <c r="H34" s="43">
        <f t="shared" si="5"/>
        <v>0</v>
      </c>
      <c r="I34" s="43">
        <f t="shared" si="6"/>
        <v>0</v>
      </c>
      <c r="J34" s="43">
        <f t="shared" si="7"/>
        <v>0</v>
      </c>
      <c r="K34" s="43">
        <f t="shared" si="8"/>
        <v>0</v>
      </c>
      <c r="L34" s="43">
        <f t="shared" si="9"/>
        <v>0</v>
      </c>
      <c r="M34" s="20"/>
      <c r="N34" s="43">
        <f t="shared" si="10"/>
        <v>0</v>
      </c>
      <c r="O34" s="43">
        <f t="shared" si="11"/>
        <v>0</v>
      </c>
      <c r="P34" s="43">
        <f t="shared" si="12"/>
        <v>0</v>
      </c>
      <c r="Q34" s="43">
        <f t="shared" si="13"/>
        <v>0</v>
      </c>
      <c r="R34" s="43">
        <f t="shared" si="14"/>
        <v>0</v>
      </c>
      <c r="S34" s="43">
        <f t="shared" si="15"/>
        <v>0</v>
      </c>
      <c r="W34" s="20"/>
      <c r="X34" s="6">
        <f t="shared" si="16"/>
        <v>0</v>
      </c>
      <c r="Y34" s="76">
        <f t="shared" si="17"/>
        <v>0</v>
      </c>
      <c r="Z34" s="43">
        <f t="shared" si="18"/>
        <v>0</v>
      </c>
      <c r="AA34" s="43">
        <f t="shared" si="19"/>
        <v>0</v>
      </c>
      <c r="AB34" s="43">
        <f t="shared" si="20"/>
        <v>0</v>
      </c>
      <c r="AC34" s="43">
        <f t="shared" si="21"/>
        <v>0</v>
      </c>
      <c r="AD34" s="43">
        <f t="shared" si="22"/>
        <v>0</v>
      </c>
      <c r="AE34" s="43">
        <f t="shared" si="23"/>
        <v>0</v>
      </c>
      <c r="AF34" s="20"/>
      <c r="AG34" s="43">
        <f t="shared" si="24"/>
        <v>0</v>
      </c>
      <c r="AH34" s="43">
        <f t="shared" si="25"/>
        <v>0</v>
      </c>
      <c r="AI34" s="43">
        <f t="shared" si="26"/>
        <v>0</v>
      </c>
      <c r="AJ34" s="43">
        <f t="shared" si="27"/>
        <v>0</v>
      </c>
      <c r="AK34" s="43">
        <f t="shared" si="28"/>
        <v>0</v>
      </c>
      <c r="AL34" s="43">
        <f t="shared" si="29"/>
        <v>0</v>
      </c>
      <c r="AM34" s="20"/>
    </row>
    <row r="35" spans="4:39" x14ac:dyDescent="0.25">
      <c r="D35" s="20"/>
      <c r="E35" s="6">
        <f t="shared" si="2"/>
        <v>0</v>
      </c>
      <c r="F35" s="76">
        <f t="shared" si="3"/>
        <v>0</v>
      </c>
      <c r="G35" s="43">
        <f t="shared" si="4"/>
        <v>0</v>
      </c>
      <c r="H35" s="43">
        <f t="shared" si="5"/>
        <v>0</v>
      </c>
      <c r="I35" s="43">
        <f t="shared" si="6"/>
        <v>0</v>
      </c>
      <c r="J35" s="43">
        <f t="shared" si="7"/>
        <v>0</v>
      </c>
      <c r="K35" s="43">
        <f t="shared" si="8"/>
        <v>0</v>
      </c>
      <c r="L35" s="43">
        <f t="shared" si="9"/>
        <v>0</v>
      </c>
      <c r="M35" s="20"/>
      <c r="N35" s="43">
        <f t="shared" si="10"/>
        <v>0</v>
      </c>
      <c r="O35" s="43">
        <f t="shared" si="11"/>
        <v>0</v>
      </c>
      <c r="P35" s="43">
        <f t="shared" si="12"/>
        <v>0</v>
      </c>
      <c r="Q35" s="43">
        <f t="shared" si="13"/>
        <v>0</v>
      </c>
      <c r="R35" s="43">
        <f t="shared" si="14"/>
        <v>0</v>
      </c>
      <c r="S35" s="43">
        <f t="shared" si="15"/>
        <v>0</v>
      </c>
      <c r="W35" s="20"/>
      <c r="X35" s="6">
        <f t="shared" si="16"/>
        <v>0</v>
      </c>
      <c r="Y35" s="76">
        <f t="shared" si="17"/>
        <v>0</v>
      </c>
      <c r="Z35" s="43">
        <f t="shared" si="18"/>
        <v>0</v>
      </c>
      <c r="AA35" s="43">
        <f t="shared" si="19"/>
        <v>0</v>
      </c>
      <c r="AB35" s="43">
        <f t="shared" si="20"/>
        <v>0</v>
      </c>
      <c r="AC35" s="43">
        <f t="shared" si="21"/>
        <v>0</v>
      </c>
      <c r="AD35" s="43">
        <f t="shared" si="22"/>
        <v>0</v>
      </c>
      <c r="AE35" s="43">
        <f t="shared" si="23"/>
        <v>0</v>
      </c>
      <c r="AF35" s="20"/>
      <c r="AG35" s="43">
        <f t="shared" si="24"/>
        <v>0</v>
      </c>
      <c r="AH35" s="43">
        <f t="shared" si="25"/>
        <v>0</v>
      </c>
      <c r="AI35" s="43">
        <f t="shared" si="26"/>
        <v>0</v>
      </c>
      <c r="AJ35" s="43">
        <f t="shared" si="27"/>
        <v>0</v>
      </c>
      <c r="AK35" s="43">
        <f t="shared" si="28"/>
        <v>0</v>
      </c>
      <c r="AL35" s="43">
        <f t="shared" si="29"/>
        <v>0</v>
      </c>
      <c r="AM35" s="20"/>
    </row>
    <row r="36" spans="4:39" x14ac:dyDescent="0.25">
      <c r="D36" s="20"/>
      <c r="E36" s="6">
        <f t="shared" si="2"/>
        <v>0</v>
      </c>
      <c r="F36" s="76">
        <f t="shared" si="3"/>
        <v>0</v>
      </c>
      <c r="G36" s="43">
        <f t="shared" si="4"/>
        <v>0</v>
      </c>
      <c r="H36" s="43">
        <f t="shared" si="5"/>
        <v>0</v>
      </c>
      <c r="I36" s="43">
        <f t="shared" si="6"/>
        <v>0</v>
      </c>
      <c r="J36" s="43">
        <f t="shared" si="7"/>
        <v>0</v>
      </c>
      <c r="K36" s="43">
        <f t="shared" si="8"/>
        <v>0</v>
      </c>
      <c r="L36" s="43">
        <f t="shared" si="9"/>
        <v>0</v>
      </c>
      <c r="M36" s="20"/>
      <c r="N36" s="43">
        <f t="shared" si="10"/>
        <v>0</v>
      </c>
      <c r="O36" s="43">
        <f t="shared" si="11"/>
        <v>0</v>
      </c>
      <c r="P36" s="43">
        <f t="shared" si="12"/>
        <v>0</v>
      </c>
      <c r="Q36" s="43">
        <f t="shared" si="13"/>
        <v>0</v>
      </c>
      <c r="R36" s="43">
        <f t="shared" si="14"/>
        <v>0</v>
      </c>
      <c r="S36" s="43">
        <f t="shared" si="15"/>
        <v>0</v>
      </c>
      <c r="W36" s="20"/>
      <c r="X36" s="6">
        <f t="shared" si="16"/>
        <v>0</v>
      </c>
      <c r="Y36" s="76">
        <f t="shared" si="17"/>
        <v>0</v>
      </c>
      <c r="Z36" s="43">
        <f t="shared" si="18"/>
        <v>0</v>
      </c>
      <c r="AA36" s="43">
        <f t="shared" si="19"/>
        <v>0</v>
      </c>
      <c r="AB36" s="43">
        <f t="shared" si="20"/>
        <v>0</v>
      </c>
      <c r="AC36" s="43">
        <f t="shared" si="21"/>
        <v>0</v>
      </c>
      <c r="AD36" s="43">
        <f t="shared" si="22"/>
        <v>0</v>
      </c>
      <c r="AE36" s="43">
        <f t="shared" si="23"/>
        <v>0</v>
      </c>
      <c r="AF36" s="20"/>
      <c r="AG36" s="43">
        <f t="shared" si="24"/>
        <v>0</v>
      </c>
      <c r="AH36" s="43">
        <f t="shared" si="25"/>
        <v>0</v>
      </c>
      <c r="AI36" s="43">
        <f t="shared" si="26"/>
        <v>0</v>
      </c>
      <c r="AJ36" s="43">
        <f t="shared" si="27"/>
        <v>0</v>
      </c>
      <c r="AK36" s="43">
        <f t="shared" si="28"/>
        <v>0</v>
      </c>
      <c r="AL36" s="43">
        <f t="shared" si="29"/>
        <v>0</v>
      </c>
      <c r="AM36" s="20"/>
    </row>
    <row r="37" spans="4:39" x14ac:dyDescent="0.25">
      <c r="D37" s="20"/>
      <c r="E37" s="6">
        <f t="shared" si="2"/>
        <v>0</v>
      </c>
      <c r="F37" s="76">
        <f t="shared" si="3"/>
        <v>0</v>
      </c>
      <c r="G37" s="43">
        <f t="shared" si="4"/>
        <v>0</v>
      </c>
      <c r="H37" s="43">
        <f t="shared" si="5"/>
        <v>0</v>
      </c>
      <c r="I37" s="43">
        <f t="shared" si="6"/>
        <v>0</v>
      </c>
      <c r="J37" s="43">
        <f t="shared" si="7"/>
        <v>0</v>
      </c>
      <c r="K37" s="43">
        <f t="shared" si="8"/>
        <v>0</v>
      </c>
      <c r="L37" s="43">
        <f t="shared" si="9"/>
        <v>0</v>
      </c>
      <c r="M37" s="20"/>
      <c r="N37" s="43">
        <f t="shared" si="10"/>
        <v>0</v>
      </c>
      <c r="O37" s="43">
        <f t="shared" si="11"/>
        <v>0</v>
      </c>
      <c r="P37" s="43">
        <f t="shared" si="12"/>
        <v>0</v>
      </c>
      <c r="Q37" s="43">
        <f t="shared" si="13"/>
        <v>0</v>
      </c>
      <c r="R37" s="43">
        <f t="shared" si="14"/>
        <v>0</v>
      </c>
      <c r="S37" s="43">
        <f t="shared" si="15"/>
        <v>0</v>
      </c>
      <c r="W37" s="20"/>
      <c r="X37" s="6">
        <f t="shared" si="16"/>
        <v>0</v>
      </c>
      <c r="Y37" s="76">
        <f t="shared" si="17"/>
        <v>0</v>
      </c>
      <c r="Z37" s="43">
        <f t="shared" si="18"/>
        <v>0</v>
      </c>
      <c r="AA37" s="43">
        <f t="shared" si="19"/>
        <v>0</v>
      </c>
      <c r="AB37" s="43">
        <f t="shared" si="20"/>
        <v>0</v>
      </c>
      <c r="AC37" s="43">
        <f t="shared" si="21"/>
        <v>0</v>
      </c>
      <c r="AD37" s="43">
        <f t="shared" si="22"/>
        <v>0</v>
      </c>
      <c r="AE37" s="43">
        <f t="shared" si="23"/>
        <v>0</v>
      </c>
      <c r="AF37" s="20"/>
      <c r="AG37" s="43">
        <f t="shared" si="24"/>
        <v>0</v>
      </c>
      <c r="AH37" s="43">
        <f t="shared" si="25"/>
        <v>0</v>
      </c>
      <c r="AI37" s="43">
        <f t="shared" si="26"/>
        <v>0</v>
      </c>
      <c r="AJ37" s="43">
        <f t="shared" si="27"/>
        <v>0</v>
      </c>
      <c r="AK37" s="43">
        <f t="shared" si="28"/>
        <v>0</v>
      </c>
      <c r="AL37" s="43">
        <f t="shared" si="29"/>
        <v>0</v>
      </c>
      <c r="AM37" s="20"/>
    </row>
    <row r="38" spans="4:39" x14ac:dyDescent="0.25">
      <c r="D38" s="20"/>
      <c r="E38" s="6">
        <f t="shared" si="2"/>
        <v>0</v>
      </c>
      <c r="F38" s="76">
        <f t="shared" si="3"/>
        <v>0</v>
      </c>
      <c r="G38" s="43">
        <f t="shared" si="4"/>
        <v>0</v>
      </c>
      <c r="H38" s="43">
        <f t="shared" si="5"/>
        <v>0</v>
      </c>
      <c r="I38" s="43">
        <f t="shared" si="6"/>
        <v>0</v>
      </c>
      <c r="J38" s="43">
        <f t="shared" si="7"/>
        <v>0</v>
      </c>
      <c r="K38" s="43">
        <f t="shared" si="8"/>
        <v>0</v>
      </c>
      <c r="L38" s="43">
        <f t="shared" si="9"/>
        <v>0</v>
      </c>
      <c r="M38" s="20"/>
      <c r="N38" s="43">
        <f t="shared" si="10"/>
        <v>0</v>
      </c>
      <c r="O38" s="43">
        <f t="shared" si="11"/>
        <v>0</v>
      </c>
      <c r="P38" s="43">
        <f t="shared" si="12"/>
        <v>0</v>
      </c>
      <c r="Q38" s="43">
        <f t="shared" si="13"/>
        <v>0</v>
      </c>
      <c r="R38" s="43">
        <f t="shared" si="14"/>
        <v>0</v>
      </c>
      <c r="S38" s="43">
        <f t="shared" si="15"/>
        <v>0</v>
      </c>
      <c r="W38" s="20"/>
      <c r="X38" s="6">
        <f t="shared" si="16"/>
        <v>0</v>
      </c>
      <c r="Y38" s="76">
        <f t="shared" si="17"/>
        <v>0</v>
      </c>
      <c r="Z38" s="43">
        <f t="shared" si="18"/>
        <v>0</v>
      </c>
      <c r="AA38" s="43">
        <f t="shared" si="19"/>
        <v>0</v>
      </c>
      <c r="AB38" s="43">
        <f t="shared" si="20"/>
        <v>0</v>
      </c>
      <c r="AC38" s="43">
        <f t="shared" si="21"/>
        <v>0</v>
      </c>
      <c r="AD38" s="43">
        <f t="shared" si="22"/>
        <v>0</v>
      </c>
      <c r="AE38" s="43">
        <f t="shared" si="23"/>
        <v>0</v>
      </c>
      <c r="AF38" s="20"/>
      <c r="AG38" s="43">
        <f t="shared" si="24"/>
        <v>0</v>
      </c>
      <c r="AH38" s="43">
        <f t="shared" si="25"/>
        <v>0</v>
      </c>
      <c r="AI38" s="43">
        <f t="shared" si="26"/>
        <v>0</v>
      </c>
      <c r="AJ38" s="43">
        <f t="shared" si="27"/>
        <v>0</v>
      </c>
      <c r="AK38" s="43">
        <f t="shared" si="28"/>
        <v>0</v>
      </c>
      <c r="AL38" s="43">
        <f t="shared" si="29"/>
        <v>0</v>
      </c>
      <c r="AM38" s="20"/>
    </row>
    <row r="39" spans="4:39" x14ac:dyDescent="0.25">
      <c r="D39" s="20"/>
      <c r="E39" s="6">
        <f t="shared" si="2"/>
        <v>0</v>
      </c>
      <c r="F39" s="76">
        <f t="shared" si="3"/>
        <v>0</v>
      </c>
      <c r="G39" s="43">
        <f t="shared" si="4"/>
        <v>0</v>
      </c>
      <c r="H39" s="43">
        <f t="shared" si="5"/>
        <v>0</v>
      </c>
      <c r="I39" s="43">
        <f t="shared" si="6"/>
        <v>0</v>
      </c>
      <c r="J39" s="43">
        <f t="shared" si="7"/>
        <v>0</v>
      </c>
      <c r="K39" s="43">
        <f t="shared" si="8"/>
        <v>0</v>
      </c>
      <c r="L39" s="43">
        <f t="shared" si="9"/>
        <v>0</v>
      </c>
      <c r="M39" s="20"/>
      <c r="N39" s="43">
        <f t="shared" si="10"/>
        <v>0</v>
      </c>
      <c r="O39" s="43">
        <f t="shared" si="11"/>
        <v>0</v>
      </c>
      <c r="P39" s="43">
        <f t="shared" si="12"/>
        <v>0</v>
      </c>
      <c r="Q39" s="43">
        <f t="shared" si="13"/>
        <v>0</v>
      </c>
      <c r="R39" s="43">
        <f t="shared" si="14"/>
        <v>0</v>
      </c>
      <c r="S39" s="43">
        <f t="shared" si="15"/>
        <v>0</v>
      </c>
      <c r="W39" s="20"/>
      <c r="X39" s="6">
        <f t="shared" si="16"/>
        <v>0</v>
      </c>
      <c r="Y39" s="76">
        <f t="shared" si="17"/>
        <v>0</v>
      </c>
      <c r="Z39" s="43">
        <f t="shared" si="18"/>
        <v>0</v>
      </c>
      <c r="AA39" s="43">
        <f t="shared" si="19"/>
        <v>0</v>
      </c>
      <c r="AB39" s="43">
        <f t="shared" si="20"/>
        <v>0</v>
      </c>
      <c r="AC39" s="43">
        <f t="shared" si="21"/>
        <v>0</v>
      </c>
      <c r="AD39" s="43">
        <f t="shared" si="22"/>
        <v>0</v>
      </c>
      <c r="AE39" s="43">
        <f t="shared" si="23"/>
        <v>0</v>
      </c>
      <c r="AF39" s="20"/>
      <c r="AG39" s="43">
        <f t="shared" si="24"/>
        <v>0</v>
      </c>
      <c r="AH39" s="43">
        <f t="shared" si="25"/>
        <v>0</v>
      </c>
      <c r="AI39" s="43">
        <f t="shared" si="26"/>
        <v>0</v>
      </c>
      <c r="AJ39" s="43">
        <f t="shared" si="27"/>
        <v>0</v>
      </c>
      <c r="AK39" s="43">
        <f t="shared" si="28"/>
        <v>0</v>
      </c>
      <c r="AL39" s="43">
        <f t="shared" si="29"/>
        <v>0</v>
      </c>
      <c r="AM39" s="20"/>
    </row>
    <row r="40" spans="4:39" x14ac:dyDescent="0.25">
      <c r="D40" s="20"/>
      <c r="E40" s="6">
        <f t="shared" si="2"/>
        <v>0</v>
      </c>
      <c r="F40" s="76">
        <f t="shared" si="3"/>
        <v>0</v>
      </c>
      <c r="G40" s="43">
        <f t="shared" si="4"/>
        <v>0</v>
      </c>
      <c r="H40" s="43">
        <f t="shared" si="5"/>
        <v>0</v>
      </c>
      <c r="I40" s="43">
        <f t="shared" si="6"/>
        <v>0</v>
      </c>
      <c r="J40" s="43">
        <f t="shared" si="7"/>
        <v>0</v>
      </c>
      <c r="K40" s="43">
        <f t="shared" si="8"/>
        <v>0</v>
      </c>
      <c r="L40" s="43">
        <f t="shared" si="9"/>
        <v>0</v>
      </c>
      <c r="M40" s="20"/>
      <c r="N40" s="43">
        <f t="shared" si="10"/>
        <v>0</v>
      </c>
      <c r="O40" s="43">
        <f t="shared" si="11"/>
        <v>0</v>
      </c>
      <c r="P40" s="43">
        <f t="shared" si="12"/>
        <v>0</v>
      </c>
      <c r="Q40" s="43">
        <f t="shared" si="13"/>
        <v>0</v>
      </c>
      <c r="R40" s="43">
        <f t="shared" si="14"/>
        <v>0</v>
      </c>
      <c r="S40" s="43">
        <f t="shared" si="15"/>
        <v>0</v>
      </c>
      <c r="W40" s="20"/>
      <c r="X40" s="6">
        <f t="shared" si="16"/>
        <v>0</v>
      </c>
      <c r="Y40" s="76">
        <f t="shared" si="17"/>
        <v>0</v>
      </c>
      <c r="Z40" s="43">
        <f t="shared" si="18"/>
        <v>0</v>
      </c>
      <c r="AA40" s="43">
        <f t="shared" si="19"/>
        <v>0</v>
      </c>
      <c r="AB40" s="43">
        <f t="shared" si="20"/>
        <v>0</v>
      </c>
      <c r="AC40" s="43">
        <f t="shared" si="21"/>
        <v>0</v>
      </c>
      <c r="AD40" s="43">
        <f t="shared" si="22"/>
        <v>0</v>
      </c>
      <c r="AE40" s="43">
        <f t="shared" si="23"/>
        <v>0</v>
      </c>
      <c r="AF40" s="20"/>
      <c r="AG40" s="43">
        <f t="shared" si="24"/>
        <v>0</v>
      </c>
      <c r="AH40" s="43">
        <f t="shared" si="25"/>
        <v>0</v>
      </c>
      <c r="AI40" s="43">
        <f t="shared" si="26"/>
        <v>0</v>
      </c>
      <c r="AJ40" s="43">
        <f t="shared" si="27"/>
        <v>0</v>
      </c>
      <c r="AK40" s="43">
        <f t="shared" si="28"/>
        <v>0</v>
      </c>
      <c r="AL40" s="43">
        <f t="shared" si="29"/>
        <v>0</v>
      </c>
      <c r="AM40" s="20"/>
    </row>
    <row r="41" spans="4:39" x14ac:dyDescent="0.25">
      <c r="D41" s="20"/>
      <c r="E41" s="6">
        <f t="shared" si="2"/>
        <v>0</v>
      </c>
      <c r="F41" s="76">
        <f t="shared" si="3"/>
        <v>0</v>
      </c>
      <c r="G41" s="43">
        <f t="shared" si="4"/>
        <v>0</v>
      </c>
      <c r="H41" s="43">
        <f t="shared" si="5"/>
        <v>0</v>
      </c>
      <c r="I41" s="43">
        <f t="shared" si="6"/>
        <v>0</v>
      </c>
      <c r="J41" s="43">
        <f t="shared" si="7"/>
        <v>0</v>
      </c>
      <c r="K41" s="43">
        <f t="shared" si="8"/>
        <v>0</v>
      </c>
      <c r="L41" s="43">
        <f t="shared" si="9"/>
        <v>0</v>
      </c>
      <c r="M41" s="20"/>
      <c r="N41" s="43">
        <f t="shared" si="10"/>
        <v>0</v>
      </c>
      <c r="O41" s="43">
        <f t="shared" si="11"/>
        <v>0</v>
      </c>
      <c r="P41" s="43">
        <f t="shared" si="12"/>
        <v>0</v>
      </c>
      <c r="Q41" s="43">
        <f t="shared" si="13"/>
        <v>0</v>
      </c>
      <c r="R41" s="43">
        <f t="shared" si="14"/>
        <v>0</v>
      </c>
      <c r="S41" s="43">
        <f t="shared" si="15"/>
        <v>0</v>
      </c>
      <c r="W41" s="20"/>
      <c r="X41" s="6">
        <f t="shared" si="16"/>
        <v>0</v>
      </c>
      <c r="Y41" s="76">
        <f t="shared" si="17"/>
        <v>0</v>
      </c>
      <c r="Z41" s="43">
        <f t="shared" si="18"/>
        <v>0</v>
      </c>
      <c r="AA41" s="43">
        <f t="shared" si="19"/>
        <v>0</v>
      </c>
      <c r="AB41" s="43">
        <f t="shared" si="20"/>
        <v>0</v>
      </c>
      <c r="AC41" s="43">
        <f t="shared" si="21"/>
        <v>0</v>
      </c>
      <c r="AD41" s="43">
        <f t="shared" si="22"/>
        <v>0</v>
      </c>
      <c r="AE41" s="43">
        <f t="shared" si="23"/>
        <v>0</v>
      </c>
      <c r="AF41" s="20"/>
      <c r="AG41" s="43">
        <f t="shared" si="24"/>
        <v>0</v>
      </c>
      <c r="AH41" s="43">
        <f t="shared" si="25"/>
        <v>0</v>
      </c>
      <c r="AI41" s="43">
        <f t="shared" si="26"/>
        <v>0</v>
      </c>
      <c r="AJ41" s="43">
        <f t="shared" si="27"/>
        <v>0</v>
      </c>
      <c r="AK41" s="43">
        <f t="shared" si="28"/>
        <v>0</v>
      </c>
      <c r="AL41" s="43">
        <f t="shared" si="29"/>
        <v>0</v>
      </c>
      <c r="AM41" s="20"/>
    </row>
    <row r="42" spans="4:39" x14ac:dyDescent="0.25">
      <c r="D42" s="20"/>
      <c r="E42" s="6">
        <f t="shared" si="2"/>
        <v>0</v>
      </c>
      <c r="F42" s="76">
        <f t="shared" si="3"/>
        <v>0</v>
      </c>
      <c r="G42" s="43">
        <f t="shared" si="4"/>
        <v>0</v>
      </c>
      <c r="H42" s="43">
        <f t="shared" si="5"/>
        <v>0</v>
      </c>
      <c r="I42" s="43">
        <f t="shared" si="6"/>
        <v>0</v>
      </c>
      <c r="J42" s="43">
        <f t="shared" si="7"/>
        <v>0</v>
      </c>
      <c r="K42" s="43">
        <f t="shared" si="8"/>
        <v>0</v>
      </c>
      <c r="L42" s="43">
        <f t="shared" si="9"/>
        <v>0</v>
      </c>
      <c r="M42" s="20"/>
      <c r="N42" s="43">
        <f t="shared" si="10"/>
        <v>0</v>
      </c>
      <c r="O42" s="43">
        <f t="shared" si="11"/>
        <v>0</v>
      </c>
      <c r="P42" s="43">
        <f t="shared" si="12"/>
        <v>0</v>
      </c>
      <c r="Q42" s="43">
        <f t="shared" si="13"/>
        <v>0</v>
      </c>
      <c r="R42" s="43">
        <f t="shared" si="14"/>
        <v>0</v>
      </c>
      <c r="S42" s="43">
        <f t="shared" si="15"/>
        <v>0</v>
      </c>
      <c r="W42" s="20"/>
      <c r="X42" s="6">
        <f t="shared" si="16"/>
        <v>0</v>
      </c>
      <c r="Y42" s="76">
        <f t="shared" si="17"/>
        <v>0</v>
      </c>
      <c r="Z42" s="43">
        <f t="shared" si="18"/>
        <v>0</v>
      </c>
      <c r="AA42" s="43">
        <f t="shared" si="19"/>
        <v>0</v>
      </c>
      <c r="AB42" s="43">
        <f t="shared" si="20"/>
        <v>0</v>
      </c>
      <c r="AC42" s="43">
        <f t="shared" si="21"/>
        <v>0</v>
      </c>
      <c r="AD42" s="43">
        <f t="shared" si="22"/>
        <v>0</v>
      </c>
      <c r="AE42" s="43">
        <f t="shared" si="23"/>
        <v>0</v>
      </c>
      <c r="AF42" s="20"/>
      <c r="AG42" s="43">
        <f t="shared" si="24"/>
        <v>0</v>
      </c>
      <c r="AH42" s="43">
        <f t="shared" si="25"/>
        <v>0</v>
      </c>
      <c r="AI42" s="43">
        <f t="shared" si="26"/>
        <v>0</v>
      </c>
      <c r="AJ42" s="43">
        <f t="shared" si="27"/>
        <v>0</v>
      </c>
      <c r="AK42" s="43">
        <f t="shared" si="28"/>
        <v>0</v>
      </c>
      <c r="AL42" s="43">
        <f t="shared" si="29"/>
        <v>0</v>
      </c>
      <c r="AM42" s="20"/>
    </row>
    <row r="43" spans="4:39" x14ac:dyDescent="0.25">
      <c r="D43" s="20"/>
      <c r="E43" s="6">
        <f t="shared" si="2"/>
        <v>0</v>
      </c>
      <c r="F43" s="76">
        <f t="shared" si="3"/>
        <v>0</v>
      </c>
      <c r="G43" s="43">
        <f t="shared" si="4"/>
        <v>0</v>
      </c>
      <c r="H43" s="43">
        <f t="shared" si="5"/>
        <v>0</v>
      </c>
      <c r="I43" s="43">
        <f t="shared" si="6"/>
        <v>0</v>
      </c>
      <c r="J43" s="43">
        <f t="shared" si="7"/>
        <v>0</v>
      </c>
      <c r="K43" s="43">
        <f t="shared" si="8"/>
        <v>0</v>
      </c>
      <c r="L43" s="43">
        <f t="shared" si="9"/>
        <v>0</v>
      </c>
      <c r="M43" s="20"/>
      <c r="N43" s="43">
        <f t="shared" si="10"/>
        <v>0</v>
      </c>
      <c r="O43" s="43">
        <f t="shared" si="11"/>
        <v>0</v>
      </c>
      <c r="P43" s="43">
        <f t="shared" si="12"/>
        <v>0</v>
      </c>
      <c r="Q43" s="43">
        <f t="shared" si="13"/>
        <v>0</v>
      </c>
      <c r="R43" s="43">
        <f t="shared" si="14"/>
        <v>0</v>
      </c>
      <c r="S43" s="43">
        <f t="shared" si="15"/>
        <v>0</v>
      </c>
      <c r="W43" s="20"/>
      <c r="X43" s="6">
        <f t="shared" si="16"/>
        <v>0</v>
      </c>
      <c r="Y43" s="76">
        <f t="shared" si="17"/>
        <v>0</v>
      </c>
      <c r="Z43" s="43">
        <f t="shared" si="18"/>
        <v>0</v>
      </c>
      <c r="AA43" s="43">
        <f t="shared" si="19"/>
        <v>0</v>
      </c>
      <c r="AB43" s="43">
        <f t="shared" si="20"/>
        <v>0</v>
      </c>
      <c r="AC43" s="43">
        <f t="shared" si="21"/>
        <v>0</v>
      </c>
      <c r="AD43" s="43">
        <f t="shared" si="22"/>
        <v>0</v>
      </c>
      <c r="AE43" s="43">
        <f t="shared" si="23"/>
        <v>0</v>
      </c>
      <c r="AF43" s="20"/>
      <c r="AG43" s="43">
        <f t="shared" si="24"/>
        <v>0</v>
      </c>
      <c r="AH43" s="43">
        <f t="shared" si="25"/>
        <v>0</v>
      </c>
      <c r="AI43" s="43">
        <f t="shared" si="26"/>
        <v>0</v>
      </c>
      <c r="AJ43" s="43">
        <f t="shared" si="27"/>
        <v>0</v>
      </c>
      <c r="AK43" s="43">
        <f t="shared" si="28"/>
        <v>0</v>
      </c>
      <c r="AL43" s="43">
        <f t="shared" si="29"/>
        <v>0</v>
      </c>
      <c r="AM43" s="20"/>
    </row>
    <row r="44" spans="4:39" x14ac:dyDescent="0.25">
      <c r="D44" s="20"/>
      <c r="E44" s="6">
        <f t="shared" si="2"/>
        <v>0</v>
      </c>
      <c r="F44" s="76">
        <f t="shared" si="3"/>
        <v>0</v>
      </c>
      <c r="G44" s="43">
        <f t="shared" si="4"/>
        <v>0</v>
      </c>
      <c r="H44" s="43">
        <f t="shared" si="5"/>
        <v>0</v>
      </c>
      <c r="I44" s="43">
        <f t="shared" si="6"/>
        <v>0</v>
      </c>
      <c r="J44" s="43">
        <f t="shared" si="7"/>
        <v>0</v>
      </c>
      <c r="K44" s="43">
        <f t="shared" si="8"/>
        <v>0</v>
      </c>
      <c r="L44" s="43">
        <f t="shared" si="9"/>
        <v>0</v>
      </c>
      <c r="M44" s="20"/>
      <c r="N44" s="43">
        <f t="shared" si="10"/>
        <v>0</v>
      </c>
      <c r="O44" s="43">
        <f t="shared" si="11"/>
        <v>0</v>
      </c>
      <c r="P44" s="43">
        <f t="shared" si="12"/>
        <v>0</v>
      </c>
      <c r="Q44" s="43">
        <f t="shared" si="13"/>
        <v>0</v>
      </c>
      <c r="R44" s="43">
        <f t="shared" si="14"/>
        <v>0</v>
      </c>
      <c r="S44" s="43">
        <f t="shared" si="15"/>
        <v>0</v>
      </c>
      <c r="W44" s="20"/>
      <c r="X44" s="6">
        <f t="shared" si="16"/>
        <v>0</v>
      </c>
      <c r="Y44" s="76">
        <f t="shared" si="17"/>
        <v>0</v>
      </c>
      <c r="Z44" s="43">
        <f t="shared" si="18"/>
        <v>0</v>
      </c>
      <c r="AA44" s="43">
        <f t="shared" si="19"/>
        <v>0</v>
      </c>
      <c r="AB44" s="43">
        <f t="shared" si="20"/>
        <v>0</v>
      </c>
      <c r="AC44" s="43">
        <f t="shared" si="21"/>
        <v>0</v>
      </c>
      <c r="AD44" s="43">
        <f t="shared" si="22"/>
        <v>0</v>
      </c>
      <c r="AE44" s="43">
        <f t="shared" si="23"/>
        <v>0</v>
      </c>
      <c r="AF44" s="20"/>
      <c r="AG44" s="43">
        <f t="shared" si="24"/>
        <v>0</v>
      </c>
      <c r="AH44" s="43">
        <f t="shared" si="25"/>
        <v>0</v>
      </c>
      <c r="AI44" s="43">
        <f t="shared" si="26"/>
        <v>0</v>
      </c>
      <c r="AJ44" s="43">
        <f t="shared" si="27"/>
        <v>0</v>
      </c>
      <c r="AK44" s="43">
        <f t="shared" si="28"/>
        <v>0</v>
      </c>
      <c r="AL44" s="43">
        <f t="shared" si="29"/>
        <v>0</v>
      </c>
      <c r="AM44" s="20"/>
    </row>
    <row r="45" spans="4:39" x14ac:dyDescent="0.25">
      <c r="D45" s="20"/>
      <c r="E45" s="6">
        <f t="shared" si="2"/>
        <v>0</v>
      </c>
      <c r="F45" s="76">
        <f t="shared" si="3"/>
        <v>0</v>
      </c>
      <c r="G45" s="43">
        <f t="shared" si="4"/>
        <v>0</v>
      </c>
      <c r="H45" s="43">
        <f t="shared" si="5"/>
        <v>0</v>
      </c>
      <c r="I45" s="43">
        <f t="shared" si="6"/>
        <v>0</v>
      </c>
      <c r="J45" s="43">
        <f t="shared" si="7"/>
        <v>0</v>
      </c>
      <c r="K45" s="43">
        <f t="shared" si="8"/>
        <v>0</v>
      </c>
      <c r="L45" s="43">
        <f t="shared" si="9"/>
        <v>0</v>
      </c>
      <c r="M45" s="20"/>
      <c r="N45" s="43">
        <f t="shared" si="10"/>
        <v>0</v>
      </c>
      <c r="O45" s="43">
        <f t="shared" si="11"/>
        <v>0</v>
      </c>
      <c r="P45" s="43">
        <f t="shared" si="12"/>
        <v>0</v>
      </c>
      <c r="Q45" s="43">
        <f t="shared" si="13"/>
        <v>0</v>
      </c>
      <c r="R45" s="43">
        <f t="shared" si="14"/>
        <v>0</v>
      </c>
      <c r="S45" s="43">
        <f t="shared" si="15"/>
        <v>0</v>
      </c>
      <c r="W45" s="20"/>
      <c r="X45" s="6">
        <f t="shared" si="16"/>
        <v>0</v>
      </c>
      <c r="Y45" s="76">
        <f t="shared" si="17"/>
        <v>0</v>
      </c>
      <c r="Z45" s="43">
        <f t="shared" si="18"/>
        <v>0</v>
      </c>
      <c r="AA45" s="43">
        <f t="shared" si="19"/>
        <v>0</v>
      </c>
      <c r="AB45" s="43">
        <f t="shared" si="20"/>
        <v>0</v>
      </c>
      <c r="AC45" s="43">
        <f t="shared" si="21"/>
        <v>0</v>
      </c>
      <c r="AD45" s="43">
        <f t="shared" si="22"/>
        <v>0</v>
      </c>
      <c r="AE45" s="43">
        <f t="shared" si="23"/>
        <v>0</v>
      </c>
      <c r="AF45" s="20"/>
      <c r="AG45" s="43">
        <f t="shared" si="24"/>
        <v>0</v>
      </c>
      <c r="AH45" s="43">
        <f t="shared" si="25"/>
        <v>0</v>
      </c>
      <c r="AI45" s="43">
        <f t="shared" si="26"/>
        <v>0</v>
      </c>
      <c r="AJ45" s="43">
        <f t="shared" si="27"/>
        <v>0</v>
      </c>
      <c r="AK45" s="43">
        <f t="shared" si="28"/>
        <v>0</v>
      </c>
      <c r="AL45" s="43">
        <f t="shared" si="29"/>
        <v>0</v>
      </c>
      <c r="AM45" s="20"/>
    </row>
    <row r="46" spans="4:39" x14ac:dyDescent="0.25">
      <c r="D46" s="20"/>
      <c r="E46" s="6">
        <f t="shared" si="2"/>
        <v>0</v>
      </c>
      <c r="F46" s="76">
        <f t="shared" si="3"/>
        <v>0</v>
      </c>
      <c r="G46" s="43">
        <f t="shared" si="4"/>
        <v>0</v>
      </c>
      <c r="H46" s="43">
        <f t="shared" si="5"/>
        <v>0</v>
      </c>
      <c r="I46" s="43">
        <f t="shared" si="6"/>
        <v>0</v>
      </c>
      <c r="J46" s="43">
        <f t="shared" si="7"/>
        <v>0</v>
      </c>
      <c r="K46" s="43">
        <f t="shared" si="8"/>
        <v>0</v>
      </c>
      <c r="L46" s="43">
        <f t="shared" si="9"/>
        <v>0</v>
      </c>
      <c r="M46" s="20"/>
      <c r="N46" s="43">
        <f t="shared" si="10"/>
        <v>0</v>
      </c>
      <c r="O46" s="43">
        <f t="shared" si="11"/>
        <v>0</v>
      </c>
      <c r="P46" s="43">
        <f t="shared" si="12"/>
        <v>0</v>
      </c>
      <c r="Q46" s="43">
        <f t="shared" si="13"/>
        <v>0</v>
      </c>
      <c r="R46" s="43">
        <f t="shared" si="14"/>
        <v>0</v>
      </c>
      <c r="S46" s="43">
        <f t="shared" si="15"/>
        <v>0</v>
      </c>
      <c r="W46" s="20"/>
      <c r="X46" s="6">
        <f t="shared" si="16"/>
        <v>0</v>
      </c>
      <c r="Y46" s="76">
        <f t="shared" si="17"/>
        <v>0</v>
      </c>
      <c r="Z46" s="43">
        <f t="shared" si="18"/>
        <v>0</v>
      </c>
      <c r="AA46" s="43">
        <f t="shared" si="19"/>
        <v>0</v>
      </c>
      <c r="AB46" s="43">
        <f t="shared" si="20"/>
        <v>0</v>
      </c>
      <c r="AC46" s="43">
        <f t="shared" si="21"/>
        <v>0</v>
      </c>
      <c r="AD46" s="43">
        <f t="shared" si="22"/>
        <v>0</v>
      </c>
      <c r="AE46" s="43">
        <f t="shared" si="23"/>
        <v>0</v>
      </c>
      <c r="AF46" s="20"/>
      <c r="AG46" s="43">
        <f t="shared" si="24"/>
        <v>0</v>
      </c>
      <c r="AH46" s="43">
        <f t="shared" si="25"/>
        <v>0</v>
      </c>
      <c r="AI46" s="43">
        <f t="shared" si="26"/>
        <v>0</v>
      </c>
      <c r="AJ46" s="43">
        <f t="shared" si="27"/>
        <v>0</v>
      </c>
      <c r="AK46" s="43">
        <f t="shared" si="28"/>
        <v>0</v>
      </c>
      <c r="AL46" s="43">
        <f t="shared" si="29"/>
        <v>0</v>
      </c>
      <c r="AM46" s="20"/>
    </row>
    <row r="47" spans="4:39" x14ac:dyDescent="0.25">
      <c r="D47" s="20"/>
      <c r="E47" s="6">
        <f t="shared" si="2"/>
        <v>0</v>
      </c>
      <c r="F47" s="76">
        <f t="shared" si="3"/>
        <v>0</v>
      </c>
      <c r="G47" s="43">
        <f t="shared" si="4"/>
        <v>0</v>
      </c>
      <c r="H47" s="43">
        <f t="shared" si="5"/>
        <v>0</v>
      </c>
      <c r="I47" s="43">
        <f t="shared" si="6"/>
        <v>0</v>
      </c>
      <c r="J47" s="43">
        <f t="shared" si="7"/>
        <v>0</v>
      </c>
      <c r="K47" s="43">
        <f t="shared" si="8"/>
        <v>0</v>
      </c>
      <c r="L47" s="43">
        <f t="shared" si="9"/>
        <v>0</v>
      </c>
      <c r="M47" s="20"/>
      <c r="N47" s="43">
        <f t="shared" si="10"/>
        <v>0</v>
      </c>
      <c r="O47" s="43">
        <f t="shared" si="11"/>
        <v>0</v>
      </c>
      <c r="P47" s="43">
        <f t="shared" si="12"/>
        <v>0</v>
      </c>
      <c r="Q47" s="43">
        <f t="shared" si="13"/>
        <v>0</v>
      </c>
      <c r="R47" s="43">
        <f t="shared" si="14"/>
        <v>0</v>
      </c>
      <c r="S47" s="43">
        <f t="shared" si="15"/>
        <v>0</v>
      </c>
      <c r="W47" s="20"/>
      <c r="X47" s="6">
        <f t="shared" si="16"/>
        <v>0</v>
      </c>
      <c r="Y47" s="76">
        <f t="shared" si="17"/>
        <v>0</v>
      </c>
      <c r="Z47" s="43">
        <f t="shared" si="18"/>
        <v>0</v>
      </c>
      <c r="AA47" s="43">
        <f t="shared" si="19"/>
        <v>0</v>
      </c>
      <c r="AB47" s="43">
        <f t="shared" si="20"/>
        <v>0</v>
      </c>
      <c r="AC47" s="43">
        <f t="shared" si="21"/>
        <v>0</v>
      </c>
      <c r="AD47" s="43">
        <f t="shared" si="22"/>
        <v>0</v>
      </c>
      <c r="AE47" s="43">
        <f t="shared" si="23"/>
        <v>0</v>
      </c>
      <c r="AF47" s="20"/>
      <c r="AG47" s="43">
        <f t="shared" si="24"/>
        <v>0</v>
      </c>
      <c r="AH47" s="43">
        <f t="shared" si="25"/>
        <v>0</v>
      </c>
      <c r="AI47" s="43">
        <f t="shared" si="26"/>
        <v>0</v>
      </c>
      <c r="AJ47" s="43">
        <f t="shared" si="27"/>
        <v>0</v>
      </c>
      <c r="AK47" s="43">
        <f t="shared" si="28"/>
        <v>0</v>
      </c>
      <c r="AL47" s="43">
        <f t="shared" si="29"/>
        <v>0</v>
      </c>
      <c r="AM47" s="20"/>
    </row>
    <row r="48" spans="4:39" x14ac:dyDescent="0.25">
      <c r="D48" s="20"/>
      <c r="E48" s="6">
        <f t="shared" si="2"/>
        <v>0</v>
      </c>
      <c r="F48" s="76">
        <f t="shared" si="3"/>
        <v>0</v>
      </c>
      <c r="G48" s="43">
        <f t="shared" si="4"/>
        <v>0</v>
      </c>
      <c r="H48" s="43">
        <f t="shared" si="5"/>
        <v>0</v>
      </c>
      <c r="I48" s="43">
        <f t="shared" si="6"/>
        <v>0</v>
      </c>
      <c r="J48" s="43">
        <f t="shared" si="7"/>
        <v>0</v>
      </c>
      <c r="K48" s="43">
        <f t="shared" si="8"/>
        <v>0</v>
      </c>
      <c r="L48" s="43">
        <f t="shared" si="9"/>
        <v>0</v>
      </c>
      <c r="M48" s="20"/>
      <c r="N48" s="43">
        <f t="shared" si="10"/>
        <v>0</v>
      </c>
      <c r="O48" s="43">
        <f t="shared" si="11"/>
        <v>0</v>
      </c>
      <c r="P48" s="43">
        <f t="shared" si="12"/>
        <v>0</v>
      </c>
      <c r="Q48" s="43">
        <f t="shared" si="13"/>
        <v>0</v>
      </c>
      <c r="R48" s="43">
        <f t="shared" si="14"/>
        <v>0</v>
      </c>
      <c r="S48" s="43">
        <f t="shared" si="15"/>
        <v>0</v>
      </c>
      <c r="W48" s="20"/>
      <c r="X48" s="6">
        <f t="shared" si="16"/>
        <v>0</v>
      </c>
      <c r="Y48" s="76">
        <f t="shared" si="17"/>
        <v>0</v>
      </c>
      <c r="Z48" s="43">
        <f t="shared" si="18"/>
        <v>0</v>
      </c>
      <c r="AA48" s="43">
        <f t="shared" si="19"/>
        <v>0</v>
      </c>
      <c r="AB48" s="43">
        <f t="shared" si="20"/>
        <v>0</v>
      </c>
      <c r="AC48" s="43">
        <f t="shared" si="21"/>
        <v>0</v>
      </c>
      <c r="AD48" s="43">
        <f t="shared" si="22"/>
        <v>0</v>
      </c>
      <c r="AE48" s="43">
        <f t="shared" si="23"/>
        <v>0</v>
      </c>
      <c r="AF48" s="20"/>
      <c r="AG48" s="43">
        <f t="shared" si="24"/>
        <v>0</v>
      </c>
      <c r="AH48" s="43">
        <f t="shared" si="25"/>
        <v>0</v>
      </c>
      <c r="AI48" s="43">
        <f t="shared" si="26"/>
        <v>0</v>
      </c>
      <c r="AJ48" s="43">
        <f t="shared" si="27"/>
        <v>0</v>
      </c>
      <c r="AK48" s="43">
        <f t="shared" si="28"/>
        <v>0</v>
      </c>
      <c r="AL48" s="43">
        <f t="shared" si="29"/>
        <v>0</v>
      </c>
      <c r="AM48" s="20"/>
    </row>
    <row r="49" spans="4:39" x14ac:dyDescent="0.25">
      <c r="D49" s="20"/>
      <c r="E49" s="6">
        <f t="shared" si="2"/>
        <v>0</v>
      </c>
      <c r="F49" s="76">
        <f t="shared" si="3"/>
        <v>0</v>
      </c>
      <c r="G49" s="43">
        <f t="shared" si="4"/>
        <v>0</v>
      </c>
      <c r="H49" s="43">
        <f t="shared" si="5"/>
        <v>0</v>
      </c>
      <c r="I49" s="43">
        <f t="shared" si="6"/>
        <v>0</v>
      </c>
      <c r="J49" s="43">
        <f t="shared" si="7"/>
        <v>0</v>
      </c>
      <c r="K49" s="43">
        <f t="shared" si="8"/>
        <v>0</v>
      </c>
      <c r="L49" s="43">
        <f t="shared" si="9"/>
        <v>0</v>
      </c>
      <c r="M49" s="20"/>
      <c r="N49" s="43">
        <f t="shared" si="10"/>
        <v>0</v>
      </c>
      <c r="O49" s="43">
        <f t="shared" si="11"/>
        <v>0</v>
      </c>
      <c r="P49" s="43">
        <f t="shared" si="12"/>
        <v>0</v>
      </c>
      <c r="Q49" s="43">
        <f t="shared" si="13"/>
        <v>0</v>
      </c>
      <c r="R49" s="43">
        <f t="shared" si="14"/>
        <v>0</v>
      </c>
      <c r="S49" s="43">
        <f t="shared" si="15"/>
        <v>0</v>
      </c>
      <c r="W49" s="20"/>
      <c r="X49" s="6">
        <f t="shared" si="16"/>
        <v>0</v>
      </c>
      <c r="Y49" s="76">
        <f t="shared" si="17"/>
        <v>0</v>
      </c>
      <c r="Z49" s="43">
        <f t="shared" si="18"/>
        <v>0</v>
      </c>
      <c r="AA49" s="43">
        <f t="shared" si="19"/>
        <v>0</v>
      </c>
      <c r="AB49" s="43">
        <f t="shared" si="20"/>
        <v>0</v>
      </c>
      <c r="AC49" s="43">
        <f t="shared" si="21"/>
        <v>0</v>
      </c>
      <c r="AD49" s="43">
        <f t="shared" si="22"/>
        <v>0</v>
      </c>
      <c r="AE49" s="43">
        <f t="shared" si="23"/>
        <v>0</v>
      </c>
      <c r="AF49" s="20"/>
      <c r="AG49" s="43">
        <f t="shared" si="24"/>
        <v>0</v>
      </c>
      <c r="AH49" s="43">
        <f t="shared" si="25"/>
        <v>0</v>
      </c>
      <c r="AI49" s="43">
        <f t="shared" si="26"/>
        <v>0</v>
      </c>
      <c r="AJ49" s="43">
        <f t="shared" si="27"/>
        <v>0</v>
      </c>
      <c r="AK49" s="43">
        <f t="shared" si="28"/>
        <v>0</v>
      </c>
      <c r="AL49" s="43">
        <f t="shared" si="29"/>
        <v>0</v>
      </c>
      <c r="AM49" s="20"/>
    </row>
    <row r="50" spans="4:39" x14ac:dyDescent="0.25">
      <c r="D50" s="20"/>
      <c r="E50" s="6">
        <f t="shared" si="2"/>
        <v>0</v>
      </c>
      <c r="F50" s="76">
        <f t="shared" si="3"/>
        <v>0</v>
      </c>
      <c r="G50" s="43">
        <f t="shared" si="4"/>
        <v>0</v>
      </c>
      <c r="H50" s="43">
        <f t="shared" si="5"/>
        <v>0</v>
      </c>
      <c r="I50" s="43">
        <f t="shared" si="6"/>
        <v>0</v>
      </c>
      <c r="J50" s="43">
        <f t="shared" si="7"/>
        <v>0</v>
      </c>
      <c r="K50" s="43">
        <f t="shared" si="8"/>
        <v>0</v>
      </c>
      <c r="L50" s="43">
        <f t="shared" si="9"/>
        <v>0</v>
      </c>
      <c r="M50" s="20"/>
      <c r="N50" s="43">
        <f t="shared" si="10"/>
        <v>0</v>
      </c>
      <c r="O50" s="43">
        <f t="shared" si="11"/>
        <v>0</v>
      </c>
      <c r="P50" s="43">
        <f t="shared" si="12"/>
        <v>0</v>
      </c>
      <c r="Q50" s="43">
        <f t="shared" si="13"/>
        <v>0</v>
      </c>
      <c r="R50" s="43">
        <f t="shared" si="14"/>
        <v>0</v>
      </c>
      <c r="S50" s="43">
        <f t="shared" si="15"/>
        <v>0</v>
      </c>
      <c r="W50" s="20"/>
      <c r="X50" s="6">
        <f t="shared" si="16"/>
        <v>0</v>
      </c>
      <c r="Y50" s="76">
        <f t="shared" si="17"/>
        <v>0</v>
      </c>
      <c r="Z50" s="43">
        <f t="shared" si="18"/>
        <v>0</v>
      </c>
      <c r="AA50" s="43">
        <f t="shared" si="19"/>
        <v>0</v>
      </c>
      <c r="AB50" s="43">
        <f t="shared" si="20"/>
        <v>0</v>
      </c>
      <c r="AC50" s="43">
        <f t="shared" si="21"/>
        <v>0</v>
      </c>
      <c r="AD50" s="43">
        <f t="shared" si="22"/>
        <v>0</v>
      </c>
      <c r="AE50" s="43">
        <f t="shared" si="23"/>
        <v>0</v>
      </c>
      <c r="AF50" s="20"/>
      <c r="AG50" s="43">
        <f t="shared" si="24"/>
        <v>0</v>
      </c>
      <c r="AH50" s="43">
        <f t="shared" si="25"/>
        <v>0</v>
      </c>
      <c r="AI50" s="43">
        <f t="shared" si="26"/>
        <v>0</v>
      </c>
      <c r="AJ50" s="43">
        <f t="shared" si="27"/>
        <v>0</v>
      </c>
      <c r="AK50" s="43">
        <f t="shared" si="28"/>
        <v>0</v>
      </c>
      <c r="AL50" s="43">
        <f t="shared" si="29"/>
        <v>0</v>
      </c>
      <c r="AM50" s="20"/>
    </row>
    <row r="51" spans="4:39" x14ac:dyDescent="0.25">
      <c r="D51" s="20"/>
      <c r="E51" s="6">
        <f t="shared" si="2"/>
        <v>0</v>
      </c>
      <c r="F51" s="76">
        <f t="shared" si="3"/>
        <v>0</v>
      </c>
      <c r="G51" s="43">
        <f t="shared" si="4"/>
        <v>0</v>
      </c>
      <c r="H51" s="43">
        <f t="shared" si="5"/>
        <v>0</v>
      </c>
      <c r="I51" s="43">
        <f t="shared" si="6"/>
        <v>0</v>
      </c>
      <c r="J51" s="43">
        <f t="shared" si="7"/>
        <v>0</v>
      </c>
      <c r="K51" s="43">
        <f t="shared" si="8"/>
        <v>0</v>
      </c>
      <c r="L51" s="43">
        <f t="shared" si="9"/>
        <v>0</v>
      </c>
      <c r="M51" s="20"/>
      <c r="N51" s="43">
        <f t="shared" si="10"/>
        <v>0</v>
      </c>
      <c r="O51" s="43">
        <f t="shared" si="11"/>
        <v>0</v>
      </c>
      <c r="P51" s="43">
        <f t="shared" si="12"/>
        <v>0</v>
      </c>
      <c r="Q51" s="43">
        <f t="shared" si="13"/>
        <v>0</v>
      </c>
      <c r="R51" s="43">
        <f t="shared" si="14"/>
        <v>0</v>
      </c>
      <c r="S51" s="43">
        <f t="shared" si="15"/>
        <v>0</v>
      </c>
      <c r="W51" s="20"/>
      <c r="X51" s="6">
        <f t="shared" si="16"/>
        <v>0</v>
      </c>
      <c r="Y51" s="76">
        <f t="shared" si="17"/>
        <v>0</v>
      </c>
      <c r="Z51" s="43">
        <f t="shared" si="18"/>
        <v>0</v>
      </c>
      <c r="AA51" s="43">
        <f t="shared" si="19"/>
        <v>0</v>
      </c>
      <c r="AB51" s="43">
        <f t="shared" si="20"/>
        <v>0</v>
      </c>
      <c r="AC51" s="43">
        <f t="shared" si="21"/>
        <v>0</v>
      </c>
      <c r="AD51" s="43">
        <f t="shared" si="22"/>
        <v>0</v>
      </c>
      <c r="AE51" s="43">
        <f t="shared" si="23"/>
        <v>0</v>
      </c>
      <c r="AF51" s="20"/>
      <c r="AG51" s="43">
        <f t="shared" si="24"/>
        <v>0</v>
      </c>
      <c r="AH51" s="43">
        <f t="shared" si="25"/>
        <v>0</v>
      </c>
      <c r="AI51" s="43">
        <f t="shared" si="26"/>
        <v>0</v>
      </c>
      <c r="AJ51" s="43">
        <f t="shared" si="27"/>
        <v>0</v>
      </c>
      <c r="AK51" s="43">
        <f t="shared" si="28"/>
        <v>0</v>
      </c>
      <c r="AL51" s="43">
        <f t="shared" si="29"/>
        <v>0</v>
      </c>
      <c r="AM51" s="20"/>
    </row>
    <row r="52" spans="4:39" x14ac:dyDescent="0.25">
      <c r="D52" s="20"/>
      <c r="E52" s="6">
        <f t="shared" si="2"/>
        <v>0</v>
      </c>
      <c r="F52" s="76">
        <f t="shared" si="3"/>
        <v>0</v>
      </c>
      <c r="G52" s="43">
        <f t="shared" si="4"/>
        <v>0</v>
      </c>
      <c r="H52" s="43">
        <f t="shared" si="5"/>
        <v>0</v>
      </c>
      <c r="I52" s="43">
        <f t="shared" si="6"/>
        <v>0</v>
      </c>
      <c r="J52" s="43">
        <f t="shared" si="7"/>
        <v>0</v>
      </c>
      <c r="K52" s="43">
        <f t="shared" si="8"/>
        <v>0</v>
      </c>
      <c r="L52" s="43">
        <f t="shared" si="9"/>
        <v>0</v>
      </c>
      <c r="M52" s="20"/>
      <c r="N52" s="43">
        <f t="shared" si="10"/>
        <v>0</v>
      </c>
      <c r="O52" s="43">
        <f t="shared" si="11"/>
        <v>0</v>
      </c>
      <c r="P52" s="43">
        <f t="shared" si="12"/>
        <v>0</v>
      </c>
      <c r="Q52" s="43">
        <f t="shared" si="13"/>
        <v>0</v>
      </c>
      <c r="R52" s="43">
        <f t="shared" si="14"/>
        <v>0</v>
      </c>
      <c r="S52" s="43">
        <f t="shared" si="15"/>
        <v>0</v>
      </c>
      <c r="W52" s="20"/>
      <c r="X52" s="6">
        <f t="shared" si="16"/>
        <v>0</v>
      </c>
      <c r="Y52" s="76">
        <f t="shared" si="17"/>
        <v>0</v>
      </c>
      <c r="Z52" s="43">
        <f t="shared" si="18"/>
        <v>0</v>
      </c>
      <c r="AA52" s="43">
        <f t="shared" si="19"/>
        <v>0</v>
      </c>
      <c r="AB52" s="43">
        <f t="shared" si="20"/>
        <v>0</v>
      </c>
      <c r="AC52" s="43">
        <f t="shared" si="21"/>
        <v>0</v>
      </c>
      <c r="AD52" s="43">
        <f t="shared" si="22"/>
        <v>0</v>
      </c>
      <c r="AE52" s="43">
        <f t="shared" si="23"/>
        <v>0</v>
      </c>
      <c r="AF52" s="20"/>
      <c r="AG52" s="43">
        <f t="shared" si="24"/>
        <v>0</v>
      </c>
      <c r="AH52" s="43">
        <f t="shared" si="25"/>
        <v>0</v>
      </c>
      <c r="AI52" s="43">
        <f t="shared" si="26"/>
        <v>0</v>
      </c>
      <c r="AJ52" s="43">
        <f t="shared" si="27"/>
        <v>0</v>
      </c>
      <c r="AK52" s="43">
        <f t="shared" si="28"/>
        <v>0</v>
      </c>
      <c r="AL52" s="43">
        <f t="shared" si="29"/>
        <v>0</v>
      </c>
      <c r="AM52" s="20"/>
    </row>
    <row r="53" spans="4:39" x14ac:dyDescent="0.25">
      <c r="D53" s="20"/>
      <c r="E53" s="6">
        <f t="shared" si="2"/>
        <v>0</v>
      </c>
      <c r="F53" s="76">
        <f t="shared" si="3"/>
        <v>0</v>
      </c>
      <c r="G53" s="43">
        <f t="shared" si="4"/>
        <v>0</v>
      </c>
      <c r="H53" s="43">
        <f t="shared" si="5"/>
        <v>0</v>
      </c>
      <c r="I53" s="43">
        <f t="shared" si="6"/>
        <v>0</v>
      </c>
      <c r="J53" s="43">
        <f t="shared" si="7"/>
        <v>0</v>
      </c>
      <c r="K53" s="43">
        <f t="shared" si="8"/>
        <v>0</v>
      </c>
      <c r="L53" s="43">
        <f t="shared" si="9"/>
        <v>0</v>
      </c>
      <c r="M53" s="20"/>
      <c r="N53" s="43">
        <f t="shared" si="10"/>
        <v>0</v>
      </c>
      <c r="O53" s="43">
        <f t="shared" si="11"/>
        <v>0</v>
      </c>
      <c r="P53" s="43">
        <f t="shared" si="12"/>
        <v>0</v>
      </c>
      <c r="Q53" s="43">
        <f t="shared" si="13"/>
        <v>0</v>
      </c>
      <c r="R53" s="43">
        <f t="shared" si="14"/>
        <v>0</v>
      </c>
      <c r="S53" s="43">
        <f t="shared" si="15"/>
        <v>0</v>
      </c>
      <c r="W53" s="20"/>
      <c r="X53" s="6">
        <f t="shared" si="16"/>
        <v>0</v>
      </c>
      <c r="Y53" s="76">
        <f t="shared" si="17"/>
        <v>0</v>
      </c>
      <c r="Z53" s="43">
        <f t="shared" si="18"/>
        <v>0</v>
      </c>
      <c r="AA53" s="43">
        <f t="shared" si="19"/>
        <v>0</v>
      </c>
      <c r="AB53" s="43">
        <f t="shared" si="20"/>
        <v>0</v>
      </c>
      <c r="AC53" s="43">
        <f t="shared" si="21"/>
        <v>0</v>
      </c>
      <c r="AD53" s="43">
        <f t="shared" si="22"/>
        <v>0</v>
      </c>
      <c r="AE53" s="43">
        <f t="shared" si="23"/>
        <v>0</v>
      </c>
      <c r="AF53" s="20"/>
      <c r="AG53" s="43">
        <f t="shared" si="24"/>
        <v>0</v>
      </c>
      <c r="AH53" s="43">
        <f t="shared" si="25"/>
        <v>0</v>
      </c>
      <c r="AI53" s="43">
        <f t="shared" si="26"/>
        <v>0</v>
      </c>
      <c r="AJ53" s="43">
        <f t="shared" si="27"/>
        <v>0</v>
      </c>
      <c r="AK53" s="43">
        <f t="shared" si="28"/>
        <v>0</v>
      </c>
      <c r="AL53" s="43">
        <f t="shared" si="29"/>
        <v>0</v>
      </c>
      <c r="AM53" s="20"/>
    </row>
    <row r="54" spans="4:39" x14ac:dyDescent="0.25">
      <c r="D54" s="20"/>
      <c r="E54" s="6">
        <f t="shared" si="2"/>
        <v>0</v>
      </c>
      <c r="F54" s="76">
        <f t="shared" si="3"/>
        <v>0</v>
      </c>
      <c r="G54" s="43">
        <f t="shared" si="4"/>
        <v>0</v>
      </c>
      <c r="H54" s="43">
        <f t="shared" si="5"/>
        <v>0</v>
      </c>
      <c r="I54" s="43">
        <f t="shared" si="6"/>
        <v>0</v>
      </c>
      <c r="J54" s="43">
        <f t="shared" si="7"/>
        <v>0</v>
      </c>
      <c r="K54" s="43">
        <f t="shared" si="8"/>
        <v>0</v>
      </c>
      <c r="L54" s="43">
        <f t="shared" si="9"/>
        <v>0</v>
      </c>
      <c r="M54" s="20"/>
      <c r="N54" s="43">
        <f t="shared" si="10"/>
        <v>0</v>
      </c>
      <c r="O54" s="43">
        <f t="shared" si="11"/>
        <v>0</v>
      </c>
      <c r="P54" s="43">
        <f t="shared" si="12"/>
        <v>0</v>
      </c>
      <c r="Q54" s="43">
        <f t="shared" si="13"/>
        <v>0</v>
      </c>
      <c r="R54" s="43">
        <f t="shared" si="14"/>
        <v>0</v>
      </c>
      <c r="S54" s="43">
        <f t="shared" si="15"/>
        <v>0</v>
      </c>
      <c r="W54" s="20"/>
      <c r="X54" s="6">
        <f t="shared" si="16"/>
        <v>0</v>
      </c>
      <c r="Y54" s="76">
        <f t="shared" si="17"/>
        <v>0</v>
      </c>
      <c r="Z54" s="43">
        <f t="shared" si="18"/>
        <v>0</v>
      </c>
      <c r="AA54" s="43">
        <f t="shared" si="19"/>
        <v>0</v>
      </c>
      <c r="AB54" s="43">
        <f t="shared" si="20"/>
        <v>0</v>
      </c>
      <c r="AC54" s="43">
        <f t="shared" si="21"/>
        <v>0</v>
      </c>
      <c r="AD54" s="43">
        <f t="shared" si="22"/>
        <v>0</v>
      </c>
      <c r="AE54" s="43">
        <f t="shared" si="23"/>
        <v>0</v>
      </c>
      <c r="AF54" s="20"/>
      <c r="AG54" s="43">
        <f t="shared" si="24"/>
        <v>0</v>
      </c>
      <c r="AH54" s="43">
        <f t="shared" si="25"/>
        <v>0</v>
      </c>
      <c r="AI54" s="43">
        <f t="shared" si="26"/>
        <v>0</v>
      </c>
      <c r="AJ54" s="43">
        <f t="shared" si="27"/>
        <v>0</v>
      </c>
      <c r="AK54" s="43">
        <f t="shared" si="28"/>
        <v>0</v>
      </c>
      <c r="AL54" s="43">
        <f t="shared" si="29"/>
        <v>0</v>
      </c>
      <c r="AM54" s="20"/>
    </row>
    <row r="55" spans="4:39" x14ac:dyDescent="0.25">
      <c r="D55" s="20"/>
      <c r="E55" s="6">
        <f t="shared" si="2"/>
        <v>0</v>
      </c>
      <c r="F55" s="76">
        <f t="shared" si="3"/>
        <v>0</v>
      </c>
      <c r="G55" s="43">
        <f t="shared" si="4"/>
        <v>0</v>
      </c>
      <c r="H55" s="43">
        <f t="shared" si="5"/>
        <v>0</v>
      </c>
      <c r="I55" s="43">
        <f t="shared" si="6"/>
        <v>0</v>
      </c>
      <c r="J55" s="43">
        <f t="shared" si="7"/>
        <v>0</v>
      </c>
      <c r="K55" s="43">
        <f t="shared" si="8"/>
        <v>0</v>
      </c>
      <c r="L55" s="43">
        <f t="shared" si="9"/>
        <v>0</v>
      </c>
      <c r="M55" s="20"/>
      <c r="N55" s="43">
        <f t="shared" si="10"/>
        <v>0</v>
      </c>
      <c r="O55" s="43">
        <f t="shared" si="11"/>
        <v>0</v>
      </c>
      <c r="P55" s="43">
        <f t="shared" si="12"/>
        <v>0</v>
      </c>
      <c r="Q55" s="43">
        <f t="shared" si="13"/>
        <v>0</v>
      </c>
      <c r="R55" s="43">
        <f t="shared" si="14"/>
        <v>0</v>
      </c>
      <c r="S55" s="43">
        <f t="shared" si="15"/>
        <v>0</v>
      </c>
      <c r="W55" s="20"/>
      <c r="X55" s="6">
        <f t="shared" si="16"/>
        <v>0</v>
      </c>
      <c r="Y55" s="76">
        <f t="shared" si="17"/>
        <v>0</v>
      </c>
      <c r="Z55" s="43">
        <f t="shared" si="18"/>
        <v>0</v>
      </c>
      <c r="AA55" s="43">
        <f t="shared" si="19"/>
        <v>0</v>
      </c>
      <c r="AB55" s="43">
        <f t="shared" si="20"/>
        <v>0</v>
      </c>
      <c r="AC55" s="43">
        <f t="shared" si="21"/>
        <v>0</v>
      </c>
      <c r="AD55" s="43">
        <f t="shared" si="22"/>
        <v>0</v>
      </c>
      <c r="AE55" s="43">
        <f t="shared" si="23"/>
        <v>0</v>
      </c>
      <c r="AF55" s="20"/>
      <c r="AG55" s="43">
        <f t="shared" si="24"/>
        <v>0</v>
      </c>
      <c r="AH55" s="43">
        <f t="shared" si="25"/>
        <v>0</v>
      </c>
      <c r="AI55" s="43">
        <f t="shared" si="26"/>
        <v>0</v>
      </c>
      <c r="AJ55" s="43">
        <f t="shared" si="27"/>
        <v>0</v>
      </c>
      <c r="AK55" s="43">
        <f t="shared" si="28"/>
        <v>0</v>
      </c>
      <c r="AL55" s="43">
        <f t="shared" si="29"/>
        <v>0</v>
      </c>
      <c r="AM55" s="20"/>
    </row>
    <row r="56" spans="4:39" x14ac:dyDescent="0.25">
      <c r="E56" s="6"/>
      <c r="F56" s="76"/>
      <c r="G56" s="43"/>
      <c r="H56" s="43"/>
      <c r="I56" s="43"/>
      <c r="J56" s="43"/>
      <c r="K56" s="43"/>
      <c r="L56" s="43"/>
      <c r="N56" s="43"/>
      <c r="O56" s="43"/>
      <c r="P56" s="43"/>
      <c r="Q56" s="43"/>
      <c r="R56" s="43"/>
      <c r="S56" s="43"/>
      <c r="X56" s="6"/>
      <c r="Y56" s="76"/>
      <c r="Z56" s="43"/>
      <c r="AA56" s="43"/>
      <c r="AB56" s="43"/>
      <c r="AC56" s="43"/>
      <c r="AD56" s="43"/>
      <c r="AE56" s="43"/>
      <c r="AG56" s="43"/>
      <c r="AH56" s="43"/>
      <c r="AI56" s="43"/>
      <c r="AJ56" s="43"/>
      <c r="AK56" s="43"/>
      <c r="AL56" s="43"/>
    </row>
    <row r="57" spans="4:39" x14ac:dyDescent="0.25">
      <c r="E57" s="6"/>
      <c r="F57" s="76"/>
      <c r="G57" s="43"/>
      <c r="H57" s="43"/>
      <c r="I57" s="43"/>
      <c r="J57" s="43"/>
      <c r="K57" s="43"/>
      <c r="L57" s="43"/>
      <c r="N57" s="43"/>
      <c r="O57" s="43"/>
      <c r="P57" s="43"/>
      <c r="Q57" s="43"/>
      <c r="R57" s="43"/>
      <c r="S57" s="43"/>
      <c r="X57" s="6"/>
      <c r="Y57" s="76"/>
      <c r="Z57" s="43"/>
      <c r="AA57" s="43"/>
      <c r="AB57" s="43"/>
      <c r="AC57" s="43"/>
      <c r="AD57" s="43"/>
      <c r="AE57" s="43"/>
      <c r="AG57" s="43"/>
      <c r="AH57" s="43"/>
      <c r="AI57" s="43"/>
      <c r="AJ57" s="43"/>
      <c r="AK57" s="43"/>
      <c r="AL57" s="43"/>
    </row>
    <row r="58" spans="4:39" x14ac:dyDescent="0.25">
      <c r="E58" s="6"/>
      <c r="F58" s="76"/>
      <c r="G58" s="43"/>
      <c r="H58" s="43"/>
      <c r="I58" s="43"/>
      <c r="J58" s="43"/>
      <c r="K58" s="43"/>
      <c r="L58" s="43"/>
      <c r="N58" s="43"/>
      <c r="O58" s="43"/>
      <c r="P58" s="43"/>
      <c r="Q58" s="43"/>
      <c r="R58" s="43"/>
      <c r="S58" s="43"/>
      <c r="X58" s="6"/>
      <c r="Y58" s="76"/>
      <c r="Z58" s="43"/>
      <c r="AA58" s="43"/>
      <c r="AB58" s="43"/>
      <c r="AC58" s="43"/>
      <c r="AD58" s="43"/>
      <c r="AE58" s="43"/>
      <c r="AG58" s="43"/>
      <c r="AH58" s="43"/>
      <c r="AI58" s="43"/>
      <c r="AJ58" s="43"/>
      <c r="AK58" s="43"/>
      <c r="AL58" s="43"/>
    </row>
    <row r="59" spans="4:39" x14ac:dyDescent="0.25">
      <c r="E59" s="6"/>
      <c r="F59" s="76"/>
      <c r="G59" s="43"/>
      <c r="H59" s="43"/>
      <c r="I59" s="43"/>
      <c r="J59" s="43"/>
      <c r="K59" s="43"/>
      <c r="L59" s="43"/>
      <c r="N59" s="43"/>
      <c r="O59" s="43"/>
      <c r="P59" s="43"/>
      <c r="Q59" s="43"/>
      <c r="R59" s="43"/>
      <c r="S59" s="43"/>
      <c r="X59" s="6"/>
      <c r="Y59" s="76"/>
      <c r="Z59" s="43"/>
      <c r="AA59" s="43"/>
      <c r="AB59" s="43"/>
      <c r="AC59" s="43"/>
      <c r="AD59" s="43"/>
      <c r="AE59" s="43"/>
      <c r="AG59" s="43"/>
      <c r="AH59" s="43"/>
      <c r="AI59" s="43"/>
      <c r="AJ59" s="43"/>
      <c r="AK59" s="43"/>
      <c r="AL59" s="43"/>
    </row>
    <row r="60" spans="4:39" x14ac:dyDescent="0.25">
      <c r="E60" s="6"/>
      <c r="F60" s="76"/>
      <c r="G60" s="43"/>
      <c r="H60" s="43"/>
      <c r="I60" s="43"/>
      <c r="J60" s="43"/>
      <c r="K60" s="43"/>
      <c r="L60" s="43"/>
      <c r="N60" s="43"/>
      <c r="O60" s="43"/>
      <c r="P60" s="43"/>
      <c r="Q60" s="43"/>
      <c r="R60" s="43"/>
      <c r="S60" s="43"/>
      <c r="X60" s="6"/>
      <c r="Y60" s="76"/>
      <c r="Z60" s="43"/>
      <c r="AA60" s="43"/>
      <c r="AB60" s="43"/>
      <c r="AC60" s="43"/>
      <c r="AD60" s="43"/>
      <c r="AE60" s="43"/>
      <c r="AG60" s="43"/>
      <c r="AH60" s="43"/>
      <c r="AI60" s="43"/>
      <c r="AJ60" s="43"/>
      <c r="AK60" s="43"/>
      <c r="AL60" s="43"/>
    </row>
    <row r="61" spans="4:39" x14ac:dyDescent="0.25">
      <c r="E61" s="6"/>
      <c r="F61" s="76"/>
      <c r="G61" s="43"/>
      <c r="H61" s="43"/>
      <c r="I61" s="43"/>
      <c r="J61" s="43"/>
      <c r="K61" s="43"/>
      <c r="L61" s="43"/>
      <c r="N61" s="43"/>
      <c r="O61" s="43"/>
      <c r="P61" s="43"/>
      <c r="Q61" s="43"/>
      <c r="R61" s="43"/>
      <c r="S61" s="43"/>
      <c r="X61" s="6"/>
      <c r="Y61" s="76"/>
      <c r="Z61" s="43"/>
      <c r="AA61" s="43"/>
      <c r="AB61" s="43"/>
      <c r="AC61" s="43"/>
      <c r="AD61" s="43"/>
      <c r="AE61" s="43"/>
      <c r="AG61" s="43"/>
      <c r="AH61" s="43"/>
      <c r="AI61" s="43"/>
      <c r="AJ61" s="43"/>
      <c r="AK61" s="43"/>
      <c r="AL61" s="43"/>
    </row>
    <row r="62" spans="4:39" x14ac:dyDescent="0.25">
      <c r="E62" s="6"/>
      <c r="F62" s="76"/>
      <c r="G62" s="43"/>
      <c r="H62" s="43"/>
      <c r="I62" s="43"/>
      <c r="J62" s="43"/>
      <c r="K62" s="43"/>
      <c r="L62" s="43"/>
      <c r="N62" s="43"/>
      <c r="O62" s="43"/>
      <c r="P62" s="43"/>
      <c r="Q62" s="43"/>
      <c r="R62" s="43"/>
      <c r="S62" s="43"/>
      <c r="X62" s="6"/>
      <c r="Y62" s="76"/>
      <c r="Z62" s="43"/>
      <c r="AA62" s="43"/>
      <c r="AB62" s="43"/>
      <c r="AC62" s="43"/>
      <c r="AD62" s="43"/>
      <c r="AE62" s="43"/>
      <c r="AG62" s="43"/>
      <c r="AH62" s="43"/>
      <c r="AI62" s="43"/>
      <c r="AJ62" s="43"/>
      <c r="AK62" s="43"/>
      <c r="AL62" s="43"/>
    </row>
    <row r="63" spans="4:39" x14ac:dyDescent="0.25">
      <c r="E63" s="6"/>
      <c r="F63" s="76"/>
      <c r="G63" s="43"/>
      <c r="H63" s="43"/>
      <c r="I63" s="43"/>
      <c r="J63" s="43"/>
      <c r="K63" s="43"/>
      <c r="L63" s="43"/>
      <c r="N63" s="43"/>
      <c r="O63" s="43"/>
      <c r="P63" s="43"/>
      <c r="Q63" s="43"/>
      <c r="R63" s="43"/>
      <c r="S63" s="43"/>
      <c r="X63" s="6"/>
      <c r="Y63" s="76"/>
      <c r="Z63" s="43"/>
      <c r="AA63" s="43"/>
      <c r="AB63" s="43"/>
      <c r="AC63" s="43"/>
      <c r="AD63" s="43"/>
      <c r="AE63" s="43"/>
      <c r="AG63" s="43"/>
      <c r="AH63" s="43"/>
      <c r="AI63" s="43"/>
      <c r="AJ63" s="43"/>
      <c r="AK63" s="43"/>
      <c r="AL63" s="43"/>
    </row>
    <row r="64" spans="4:39" x14ac:dyDescent="0.25">
      <c r="E64" s="6"/>
      <c r="F64" s="76"/>
      <c r="G64" s="43"/>
      <c r="H64" s="43"/>
      <c r="I64" s="43"/>
      <c r="J64" s="43"/>
      <c r="K64" s="43"/>
      <c r="L64" s="43"/>
      <c r="N64" s="43"/>
      <c r="O64" s="43"/>
      <c r="P64" s="43"/>
      <c r="Q64" s="43"/>
      <c r="R64" s="43"/>
      <c r="S64" s="43"/>
      <c r="X64" s="6"/>
      <c r="Y64" s="76"/>
      <c r="Z64" s="43"/>
      <c r="AA64" s="43"/>
      <c r="AB64" s="43"/>
      <c r="AC64" s="43"/>
      <c r="AD64" s="43"/>
      <c r="AE64" s="43"/>
      <c r="AG64" s="43"/>
      <c r="AH64" s="43"/>
      <c r="AI64" s="43"/>
      <c r="AJ64" s="43"/>
      <c r="AK64" s="43"/>
      <c r="AL64" s="43"/>
    </row>
    <row r="65" spans="5:38" x14ac:dyDescent="0.25">
      <c r="E65" s="6"/>
      <c r="F65" s="76"/>
      <c r="G65" s="43"/>
      <c r="H65" s="43"/>
      <c r="I65" s="43"/>
      <c r="J65" s="43"/>
      <c r="K65" s="43"/>
      <c r="L65" s="43"/>
      <c r="N65" s="43"/>
      <c r="O65" s="43"/>
      <c r="P65" s="43"/>
      <c r="Q65" s="43"/>
      <c r="R65" s="43"/>
      <c r="S65" s="43"/>
      <c r="X65" s="6"/>
      <c r="Y65" s="76"/>
      <c r="Z65" s="43"/>
      <c r="AA65" s="43"/>
      <c r="AB65" s="43"/>
      <c r="AC65" s="43"/>
      <c r="AD65" s="43"/>
      <c r="AE65" s="43"/>
      <c r="AG65" s="43"/>
      <c r="AH65" s="43"/>
      <c r="AI65" s="43"/>
      <c r="AJ65" s="43"/>
      <c r="AK65" s="43"/>
      <c r="AL65" s="43"/>
    </row>
    <row r="66" spans="5:38" x14ac:dyDescent="0.25">
      <c r="E66" s="6"/>
      <c r="F66" s="76"/>
      <c r="G66" s="43"/>
      <c r="H66" s="43"/>
      <c r="I66" s="43"/>
      <c r="J66" s="43"/>
      <c r="K66" s="43"/>
      <c r="L66" s="43"/>
      <c r="N66" s="43"/>
      <c r="O66" s="43"/>
      <c r="P66" s="43"/>
      <c r="Q66" s="43"/>
      <c r="R66" s="43"/>
      <c r="S66" s="43"/>
      <c r="X66" s="6"/>
      <c r="Y66" s="76"/>
      <c r="Z66" s="43"/>
      <c r="AA66" s="43"/>
      <c r="AB66" s="43"/>
      <c r="AC66" s="43"/>
      <c r="AD66" s="43"/>
      <c r="AE66" s="43"/>
      <c r="AG66" s="43"/>
      <c r="AH66" s="43"/>
      <c r="AI66" s="43"/>
      <c r="AJ66" s="43"/>
      <c r="AK66" s="43"/>
      <c r="AL66" s="43"/>
    </row>
    <row r="67" spans="5:38" x14ac:dyDescent="0.25">
      <c r="E67" s="6"/>
      <c r="F67" s="76"/>
      <c r="G67" s="43"/>
      <c r="H67" s="43"/>
      <c r="I67" s="43"/>
      <c r="J67" s="43"/>
      <c r="K67" s="43"/>
      <c r="L67" s="43"/>
      <c r="N67" s="43"/>
      <c r="O67" s="43"/>
      <c r="P67" s="43"/>
      <c r="Q67" s="43"/>
      <c r="R67" s="43"/>
      <c r="S67" s="43"/>
      <c r="X67" s="6"/>
      <c r="Y67" s="76"/>
      <c r="Z67" s="43"/>
      <c r="AA67" s="43"/>
      <c r="AB67" s="43"/>
      <c r="AC67" s="43"/>
      <c r="AD67" s="43"/>
      <c r="AE67" s="43"/>
      <c r="AG67" s="43"/>
      <c r="AH67" s="43"/>
      <c r="AI67" s="43"/>
      <c r="AJ67" s="43"/>
      <c r="AK67" s="43"/>
      <c r="AL67" s="43"/>
    </row>
    <row r="68" spans="5:38" x14ac:dyDescent="0.25">
      <c r="E68" s="6"/>
      <c r="F68" s="76"/>
      <c r="G68" s="43"/>
      <c r="H68" s="43"/>
      <c r="I68" s="43"/>
      <c r="J68" s="43"/>
      <c r="K68" s="43"/>
      <c r="L68" s="43"/>
      <c r="N68" s="43"/>
      <c r="O68" s="43"/>
      <c r="P68" s="43"/>
      <c r="Q68" s="43"/>
      <c r="R68" s="43"/>
      <c r="S68" s="43"/>
      <c r="X68" s="6"/>
      <c r="Y68" s="76"/>
      <c r="Z68" s="43"/>
      <c r="AA68" s="43"/>
      <c r="AB68" s="43"/>
      <c r="AC68" s="43"/>
      <c r="AD68" s="43"/>
      <c r="AE68" s="43"/>
      <c r="AG68" s="43"/>
      <c r="AH68" s="43"/>
      <c r="AI68" s="43"/>
      <c r="AJ68" s="43"/>
      <c r="AK68" s="43"/>
      <c r="AL68" s="43"/>
    </row>
    <row r="69" spans="5:38" x14ac:dyDescent="0.25">
      <c r="E69" s="6"/>
      <c r="F69" s="76"/>
      <c r="G69" s="43"/>
      <c r="H69" s="43"/>
      <c r="I69" s="43"/>
      <c r="J69" s="43"/>
      <c r="K69" s="43"/>
      <c r="L69" s="43"/>
      <c r="N69" s="43"/>
      <c r="O69" s="43"/>
      <c r="P69" s="43"/>
      <c r="Q69" s="43"/>
      <c r="R69" s="43"/>
      <c r="S69" s="43"/>
      <c r="X69" s="6"/>
      <c r="Y69" s="76"/>
      <c r="Z69" s="43"/>
      <c r="AA69" s="43"/>
      <c r="AB69" s="43"/>
      <c r="AC69" s="43"/>
      <c r="AD69" s="43"/>
      <c r="AE69" s="43"/>
      <c r="AG69" s="43"/>
      <c r="AH69" s="43"/>
      <c r="AI69" s="43"/>
      <c r="AJ69" s="43"/>
      <c r="AK69" s="43"/>
      <c r="AL69" s="43"/>
    </row>
    <row r="70" spans="5:38" x14ac:dyDescent="0.25">
      <c r="E70" s="6"/>
      <c r="F70" s="76"/>
      <c r="G70" s="43"/>
      <c r="H70" s="43"/>
      <c r="I70" s="43"/>
      <c r="J70" s="43"/>
      <c r="K70" s="43"/>
      <c r="L70" s="43"/>
      <c r="N70" s="43"/>
      <c r="O70" s="43"/>
      <c r="P70" s="43"/>
      <c r="Q70" s="43"/>
      <c r="R70" s="43"/>
      <c r="S70" s="43"/>
      <c r="X70" s="6"/>
      <c r="Y70" s="76"/>
      <c r="Z70" s="43"/>
      <c r="AA70" s="43"/>
      <c r="AB70" s="43"/>
      <c r="AC70" s="43"/>
      <c r="AD70" s="43"/>
      <c r="AE70" s="43"/>
      <c r="AG70" s="43"/>
      <c r="AH70" s="43"/>
      <c r="AI70" s="43"/>
      <c r="AJ70" s="43"/>
      <c r="AK70" s="43"/>
      <c r="AL70" s="43"/>
    </row>
    <row r="71" spans="5:38" x14ac:dyDescent="0.25">
      <c r="E71" s="6"/>
      <c r="F71" s="76"/>
      <c r="G71" s="43"/>
      <c r="H71" s="43"/>
      <c r="I71" s="43"/>
      <c r="J71" s="43"/>
      <c r="K71" s="43"/>
      <c r="L71" s="43"/>
      <c r="N71" s="43"/>
      <c r="O71" s="43"/>
      <c r="P71" s="43"/>
      <c r="Q71" s="43"/>
      <c r="R71" s="43"/>
      <c r="S71" s="43"/>
      <c r="X71" s="6"/>
      <c r="Y71" s="76"/>
      <c r="Z71" s="43"/>
      <c r="AA71" s="43"/>
      <c r="AB71" s="43"/>
      <c r="AC71" s="43"/>
      <c r="AD71" s="43"/>
      <c r="AE71" s="43"/>
      <c r="AG71" s="43"/>
      <c r="AH71" s="43"/>
      <c r="AI71" s="43"/>
      <c r="AJ71" s="43"/>
      <c r="AK71" s="43"/>
      <c r="AL71" s="43"/>
    </row>
    <row r="72" spans="5:38" x14ac:dyDescent="0.25">
      <c r="E72" s="6"/>
      <c r="F72" s="76"/>
      <c r="G72" s="43"/>
      <c r="H72" s="43"/>
      <c r="I72" s="43"/>
      <c r="J72" s="43"/>
      <c r="K72" s="43"/>
      <c r="L72" s="43"/>
      <c r="N72" s="43"/>
      <c r="O72" s="43"/>
      <c r="P72" s="43"/>
      <c r="Q72" s="43"/>
      <c r="R72" s="43"/>
      <c r="S72" s="43"/>
      <c r="X72" s="6"/>
      <c r="Y72" s="76"/>
      <c r="Z72" s="43"/>
      <c r="AA72" s="43"/>
      <c r="AB72" s="43"/>
      <c r="AC72" s="43"/>
      <c r="AD72" s="43"/>
      <c r="AE72" s="43"/>
      <c r="AG72" s="43"/>
      <c r="AH72" s="43"/>
      <c r="AI72" s="43"/>
      <c r="AJ72" s="43"/>
      <c r="AK72" s="43"/>
      <c r="AL72" s="43"/>
    </row>
    <row r="73" spans="5:38" x14ac:dyDescent="0.25">
      <c r="E73" s="6"/>
      <c r="F73" s="76"/>
      <c r="G73" s="43"/>
      <c r="H73" s="43"/>
      <c r="I73" s="43"/>
      <c r="J73" s="43"/>
      <c r="K73" s="43"/>
      <c r="L73" s="43"/>
      <c r="N73" s="43"/>
      <c r="O73" s="43"/>
      <c r="P73" s="43"/>
      <c r="Q73" s="43"/>
      <c r="R73" s="43"/>
      <c r="S73" s="43"/>
      <c r="X73" s="6"/>
      <c r="Y73" s="76"/>
      <c r="Z73" s="43"/>
      <c r="AA73" s="43"/>
      <c r="AB73" s="43"/>
      <c r="AC73" s="43"/>
      <c r="AD73" s="43"/>
      <c r="AE73" s="43"/>
      <c r="AG73" s="43"/>
      <c r="AH73" s="43"/>
      <c r="AI73" s="43"/>
      <c r="AJ73" s="43"/>
      <c r="AK73" s="43"/>
      <c r="AL73" s="43"/>
    </row>
    <row r="74" spans="5:38" x14ac:dyDescent="0.25">
      <c r="E74" s="6"/>
      <c r="F74" s="76"/>
      <c r="G74" s="43"/>
      <c r="H74" s="43"/>
      <c r="I74" s="43"/>
      <c r="J74" s="43"/>
      <c r="K74" s="43"/>
      <c r="L74" s="43"/>
      <c r="N74" s="43"/>
      <c r="O74" s="43"/>
      <c r="P74" s="43"/>
      <c r="Q74" s="43"/>
      <c r="R74" s="43"/>
      <c r="S74" s="43"/>
      <c r="X74" s="6"/>
      <c r="Y74" s="76"/>
      <c r="Z74" s="43"/>
      <c r="AA74" s="43"/>
      <c r="AB74" s="43"/>
      <c r="AC74" s="43"/>
      <c r="AD74" s="43"/>
      <c r="AE74" s="43"/>
      <c r="AG74" s="43"/>
      <c r="AH74" s="43"/>
      <c r="AI74" s="43"/>
      <c r="AJ74" s="43"/>
      <c r="AK74" s="43"/>
      <c r="AL74" s="43"/>
    </row>
    <row r="75" spans="5:38" x14ac:dyDescent="0.25">
      <c r="E75" s="6"/>
      <c r="F75" s="76"/>
      <c r="G75" s="43"/>
      <c r="H75" s="43"/>
      <c r="I75" s="43"/>
      <c r="J75" s="43"/>
      <c r="K75" s="43"/>
      <c r="L75" s="43"/>
      <c r="N75" s="43"/>
      <c r="O75" s="43"/>
      <c r="P75" s="43"/>
      <c r="Q75" s="43"/>
      <c r="R75" s="43"/>
      <c r="S75" s="43"/>
      <c r="X75" s="6"/>
      <c r="Y75" s="76"/>
      <c r="Z75" s="43"/>
      <c r="AA75" s="43"/>
      <c r="AB75" s="43"/>
      <c r="AC75" s="43"/>
      <c r="AD75" s="43"/>
      <c r="AE75" s="43"/>
      <c r="AG75" s="43"/>
      <c r="AH75" s="43"/>
      <c r="AI75" s="43"/>
      <c r="AJ75" s="43"/>
      <c r="AK75" s="43"/>
      <c r="AL75" s="43"/>
    </row>
    <row r="76" spans="5:38" x14ac:dyDescent="0.25">
      <c r="E76" s="6"/>
      <c r="F76" s="76"/>
      <c r="G76" s="43"/>
      <c r="H76" s="43"/>
      <c r="I76" s="43"/>
      <c r="J76" s="43"/>
      <c r="K76" s="43"/>
      <c r="L76" s="43"/>
      <c r="N76" s="43"/>
      <c r="O76" s="43"/>
      <c r="P76" s="43"/>
      <c r="Q76" s="43"/>
      <c r="R76" s="43"/>
      <c r="S76" s="43"/>
      <c r="X76" s="6"/>
      <c r="Y76" s="76"/>
      <c r="Z76" s="43"/>
      <c r="AA76" s="43"/>
      <c r="AB76" s="43"/>
      <c r="AC76" s="43"/>
      <c r="AD76" s="43"/>
      <c r="AE76" s="43"/>
      <c r="AG76" s="43"/>
      <c r="AH76" s="43"/>
      <c r="AI76" s="43"/>
      <c r="AJ76" s="43"/>
      <c r="AK76" s="43"/>
      <c r="AL76" s="43"/>
    </row>
    <row r="77" spans="5:38" x14ac:dyDescent="0.25">
      <c r="E77" s="6"/>
      <c r="F77" s="76"/>
      <c r="G77" s="43"/>
      <c r="H77" s="43"/>
      <c r="I77" s="43"/>
      <c r="J77" s="43"/>
      <c r="K77" s="43"/>
      <c r="L77" s="43"/>
      <c r="N77" s="43"/>
      <c r="O77" s="43"/>
      <c r="P77" s="43"/>
      <c r="Q77" s="43"/>
      <c r="R77" s="43"/>
      <c r="S77" s="43"/>
      <c r="X77" s="6"/>
      <c r="Y77" s="76"/>
      <c r="Z77" s="43"/>
      <c r="AA77" s="43"/>
      <c r="AB77" s="43"/>
      <c r="AC77" s="43"/>
      <c r="AD77" s="43"/>
      <c r="AE77" s="43"/>
      <c r="AG77" s="43"/>
      <c r="AH77" s="43"/>
      <c r="AI77" s="43"/>
      <c r="AJ77" s="43"/>
      <c r="AK77" s="43"/>
      <c r="AL77" s="43"/>
    </row>
    <row r="78" spans="5:38" x14ac:dyDescent="0.25">
      <c r="E78" s="6"/>
      <c r="F78" s="76"/>
      <c r="G78" s="43"/>
      <c r="H78" s="43"/>
      <c r="I78" s="43"/>
      <c r="J78" s="43"/>
      <c r="K78" s="43"/>
      <c r="L78" s="43"/>
      <c r="N78" s="43"/>
      <c r="O78" s="43"/>
      <c r="P78" s="43"/>
      <c r="Q78" s="43"/>
      <c r="R78" s="43"/>
      <c r="S78" s="43"/>
      <c r="X78" s="6"/>
      <c r="Y78" s="76"/>
      <c r="Z78" s="43"/>
      <c r="AA78" s="43"/>
      <c r="AB78" s="43"/>
      <c r="AC78" s="43"/>
      <c r="AD78" s="43"/>
      <c r="AE78" s="43"/>
      <c r="AG78" s="43"/>
      <c r="AH78" s="43"/>
      <c r="AI78" s="43"/>
      <c r="AJ78" s="43"/>
      <c r="AK78" s="43"/>
      <c r="AL78" s="43"/>
    </row>
    <row r="79" spans="5:38" x14ac:dyDescent="0.25">
      <c r="E79" s="6"/>
      <c r="F79" s="76"/>
      <c r="G79" s="43"/>
      <c r="H79" s="43"/>
      <c r="I79" s="43"/>
      <c r="J79" s="43"/>
      <c r="K79" s="43"/>
      <c r="L79" s="43"/>
      <c r="N79" s="43"/>
      <c r="O79" s="43"/>
      <c r="P79" s="43"/>
      <c r="Q79" s="43"/>
      <c r="R79" s="43"/>
      <c r="S79" s="43"/>
      <c r="X79" s="6"/>
      <c r="Y79" s="76"/>
      <c r="Z79" s="43"/>
      <c r="AA79" s="43"/>
      <c r="AB79" s="43"/>
      <c r="AC79" s="43"/>
      <c r="AD79" s="43"/>
      <c r="AE79" s="43"/>
      <c r="AG79" s="43"/>
      <c r="AH79" s="43"/>
      <c r="AI79" s="43"/>
      <c r="AJ79" s="43"/>
      <c r="AK79" s="43"/>
      <c r="AL79" s="43"/>
    </row>
    <row r="80" spans="5:38" x14ac:dyDescent="0.25">
      <c r="E80" s="6"/>
      <c r="F80" s="76"/>
      <c r="G80" s="43"/>
      <c r="H80" s="43"/>
      <c r="I80" s="43"/>
      <c r="J80" s="43"/>
      <c r="K80" s="43"/>
      <c r="L80" s="43"/>
      <c r="N80" s="43"/>
      <c r="O80" s="43"/>
      <c r="P80" s="43"/>
      <c r="Q80" s="43"/>
      <c r="R80" s="43"/>
      <c r="S80" s="43"/>
      <c r="X80" s="6"/>
      <c r="Y80" s="76"/>
      <c r="Z80" s="43"/>
      <c r="AA80" s="43"/>
      <c r="AB80" s="43"/>
      <c r="AC80" s="43"/>
      <c r="AD80" s="43"/>
      <c r="AE80" s="43"/>
      <c r="AG80" s="43"/>
      <c r="AH80" s="43"/>
      <c r="AI80" s="43"/>
      <c r="AJ80" s="43"/>
      <c r="AK80" s="43"/>
      <c r="AL80" s="43"/>
    </row>
    <row r="81" spans="5:38" x14ac:dyDescent="0.25">
      <c r="E81" s="6"/>
      <c r="F81" s="76"/>
      <c r="G81" s="43"/>
      <c r="H81" s="43"/>
      <c r="I81" s="43"/>
      <c r="J81" s="43"/>
      <c r="K81" s="43"/>
      <c r="L81" s="43"/>
      <c r="N81" s="43"/>
      <c r="O81" s="43"/>
      <c r="P81" s="43"/>
      <c r="Q81" s="43"/>
      <c r="R81" s="43"/>
      <c r="S81" s="43"/>
      <c r="X81" s="6"/>
      <c r="Y81" s="76"/>
      <c r="Z81" s="43"/>
      <c r="AA81" s="43"/>
      <c r="AB81" s="43"/>
      <c r="AC81" s="43"/>
      <c r="AD81" s="43"/>
      <c r="AE81" s="43"/>
      <c r="AG81" s="43"/>
      <c r="AH81" s="43"/>
      <c r="AI81" s="43"/>
      <c r="AJ81" s="43"/>
      <c r="AK81" s="43"/>
      <c r="AL81" s="43"/>
    </row>
    <row r="82" spans="5:38" x14ac:dyDescent="0.25">
      <c r="E82" s="6"/>
      <c r="F82" s="76"/>
      <c r="G82" s="43"/>
      <c r="H82" s="43"/>
      <c r="I82" s="43"/>
      <c r="J82" s="43"/>
      <c r="K82" s="43"/>
      <c r="L82" s="43"/>
      <c r="N82" s="43"/>
      <c r="O82" s="43"/>
      <c r="P82" s="43"/>
      <c r="Q82" s="43"/>
      <c r="R82" s="43"/>
      <c r="S82" s="43"/>
      <c r="X82" s="6"/>
      <c r="Y82" s="76"/>
      <c r="Z82" s="43"/>
      <c r="AA82" s="43"/>
      <c r="AB82" s="43"/>
      <c r="AC82" s="43"/>
      <c r="AD82" s="43"/>
      <c r="AE82" s="43"/>
      <c r="AG82" s="43"/>
      <c r="AH82" s="43"/>
      <c r="AI82" s="43"/>
      <c r="AJ82" s="43"/>
      <c r="AK82" s="43"/>
      <c r="AL82" s="43"/>
    </row>
    <row r="83" spans="5:38" x14ac:dyDescent="0.25">
      <c r="E83" s="6"/>
      <c r="F83" s="76"/>
      <c r="G83" s="43"/>
      <c r="H83" s="43"/>
      <c r="I83" s="43"/>
      <c r="J83" s="43"/>
      <c r="K83" s="43"/>
      <c r="L83" s="43"/>
      <c r="N83" s="43"/>
      <c r="O83" s="43"/>
      <c r="P83" s="43"/>
      <c r="Q83" s="43"/>
      <c r="R83" s="43"/>
      <c r="S83" s="43"/>
      <c r="X83" s="6"/>
      <c r="Y83" s="76"/>
      <c r="Z83" s="43"/>
      <c r="AA83" s="43"/>
      <c r="AB83" s="43"/>
      <c r="AC83" s="43"/>
      <c r="AD83" s="43"/>
      <c r="AE83" s="43"/>
      <c r="AG83" s="43"/>
      <c r="AH83" s="43"/>
      <c r="AI83" s="43"/>
      <c r="AJ83" s="43"/>
      <c r="AK83" s="43"/>
      <c r="AL83" s="43"/>
    </row>
    <row r="84" spans="5:38" x14ac:dyDescent="0.25">
      <c r="E84" s="6"/>
      <c r="F84" s="76"/>
      <c r="G84" s="43"/>
      <c r="H84" s="43"/>
      <c r="I84" s="43"/>
      <c r="J84" s="43"/>
      <c r="K84" s="43"/>
      <c r="L84" s="43"/>
      <c r="N84" s="43"/>
      <c r="O84" s="43"/>
      <c r="P84" s="43"/>
      <c r="Q84" s="43"/>
      <c r="R84" s="43"/>
      <c r="S84" s="43"/>
      <c r="X84" s="6"/>
      <c r="Y84" s="76"/>
      <c r="Z84" s="43"/>
      <c r="AA84" s="43"/>
      <c r="AB84" s="43"/>
      <c r="AC84" s="43"/>
      <c r="AD84" s="43"/>
      <c r="AE84" s="43"/>
      <c r="AG84" s="43"/>
      <c r="AH84" s="43"/>
      <c r="AI84" s="43"/>
      <c r="AJ84" s="43"/>
      <c r="AK84" s="43"/>
      <c r="AL84" s="43"/>
    </row>
    <row r="85" spans="5:38" x14ac:dyDescent="0.25">
      <c r="E85" s="6"/>
      <c r="F85" s="76"/>
      <c r="G85" s="43"/>
      <c r="H85" s="43"/>
      <c r="I85" s="43"/>
      <c r="J85" s="43"/>
      <c r="K85" s="43"/>
      <c r="L85" s="43"/>
      <c r="N85" s="43"/>
      <c r="O85" s="43"/>
      <c r="P85" s="43"/>
      <c r="Q85" s="43"/>
      <c r="R85" s="43"/>
      <c r="S85" s="43"/>
      <c r="X85" s="6"/>
      <c r="Y85" s="76"/>
      <c r="Z85" s="43"/>
      <c r="AA85" s="43"/>
      <c r="AB85" s="43"/>
      <c r="AC85" s="43"/>
      <c r="AD85" s="43"/>
      <c r="AE85" s="43"/>
      <c r="AG85" s="43"/>
      <c r="AH85" s="43"/>
      <c r="AI85" s="43"/>
      <c r="AJ85" s="43"/>
      <c r="AK85" s="43"/>
      <c r="AL85" s="43"/>
    </row>
    <row r="86" spans="5:38" x14ac:dyDescent="0.25">
      <c r="E86" s="6"/>
      <c r="F86" s="76"/>
      <c r="G86" s="43"/>
      <c r="H86" s="43"/>
      <c r="I86" s="43"/>
      <c r="J86" s="43"/>
      <c r="K86" s="43"/>
      <c r="L86" s="43"/>
      <c r="N86" s="43"/>
      <c r="O86" s="43"/>
      <c r="P86" s="43"/>
      <c r="Q86" s="43"/>
      <c r="R86" s="43"/>
      <c r="S86" s="43"/>
      <c r="X86" s="6"/>
      <c r="Y86" s="76"/>
      <c r="Z86" s="43"/>
      <c r="AA86" s="43"/>
      <c r="AB86" s="43"/>
      <c r="AC86" s="43"/>
      <c r="AD86" s="43"/>
      <c r="AE86" s="43"/>
      <c r="AG86" s="43"/>
      <c r="AH86" s="43"/>
      <c r="AI86" s="43"/>
      <c r="AJ86" s="43"/>
      <c r="AK86" s="43"/>
      <c r="AL86" s="43"/>
    </row>
    <row r="87" spans="5:38" x14ac:dyDescent="0.25">
      <c r="E87" s="6"/>
      <c r="F87" s="76"/>
      <c r="G87" s="43"/>
      <c r="H87" s="43"/>
      <c r="I87" s="43"/>
      <c r="J87" s="43"/>
      <c r="K87" s="43"/>
      <c r="L87" s="43"/>
      <c r="N87" s="43"/>
      <c r="O87" s="43"/>
      <c r="P87" s="43"/>
      <c r="Q87" s="43"/>
      <c r="R87" s="43"/>
      <c r="S87" s="43"/>
      <c r="X87" s="6"/>
      <c r="Y87" s="76"/>
      <c r="Z87" s="43"/>
      <c r="AA87" s="43"/>
      <c r="AB87" s="43"/>
      <c r="AC87" s="43"/>
      <c r="AD87" s="43"/>
      <c r="AE87" s="43"/>
      <c r="AG87" s="43"/>
      <c r="AH87" s="43"/>
      <c r="AI87" s="43"/>
      <c r="AJ87" s="43"/>
      <c r="AK87" s="43"/>
      <c r="AL87" s="43"/>
    </row>
    <row r="88" spans="5:38" x14ac:dyDescent="0.25">
      <c r="E88" s="6"/>
      <c r="F88" s="76"/>
      <c r="G88" s="43"/>
      <c r="H88" s="43"/>
      <c r="I88" s="43"/>
      <c r="J88" s="43"/>
      <c r="K88" s="43"/>
      <c r="L88" s="43"/>
      <c r="N88" s="43"/>
      <c r="O88" s="43"/>
      <c r="P88" s="43"/>
      <c r="Q88" s="43"/>
      <c r="R88" s="43"/>
      <c r="S88" s="43"/>
      <c r="X88" s="6"/>
      <c r="Y88" s="76"/>
      <c r="Z88" s="43"/>
      <c r="AA88" s="43"/>
      <c r="AB88" s="43"/>
      <c r="AC88" s="43"/>
      <c r="AD88" s="43"/>
      <c r="AE88" s="43"/>
      <c r="AG88" s="43"/>
      <c r="AH88" s="43"/>
      <c r="AI88" s="43"/>
      <c r="AJ88" s="43"/>
      <c r="AK88" s="43"/>
      <c r="AL88" s="43"/>
    </row>
    <row r="89" spans="5:38" x14ac:dyDescent="0.25">
      <c r="E89" s="6"/>
      <c r="F89" s="76"/>
      <c r="G89" s="43"/>
      <c r="H89" s="43"/>
      <c r="I89" s="43"/>
      <c r="J89" s="43"/>
      <c r="K89" s="43"/>
      <c r="L89" s="43"/>
      <c r="N89" s="43"/>
      <c r="O89" s="43"/>
      <c r="P89" s="43"/>
      <c r="Q89" s="43"/>
      <c r="R89" s="43"/>
      <c r="S89" s="43"/>
      <c r="X89" s="6"/>
      <c r="Y89" s="76"/>
      <c r="Z89" s="43"/>
      <c r="AA89" s="43"/>
      <c r="AB89" s="43"/>
      <c r="AC89" s="43"/>
      <c r="AD89" s="43"/>
      <c r="AE89" s="43"/>
      <c r="AG89" s="43"/>
      <c r="AH89" s="43"/>
      <c r="AI89" s="43"/>
      <c r="AJ89" s="43"/>
      <c r="AK89" s="43"/>
      <c r="AL89" s="43"/>
    </row>
    <row r="90" spans="5:38" x14ac:dyDescent="0.25">
      <c r="E90" s="6"/>
      <c r="F90" s="76"/>
      <c r="G90" s="43"/>
      <c r="H90" s="43"/>
      <c r="I90" s="43"/>
      <c r="J90" s="43"/>
      <c r="K90" s="43"/>
      <c r="L90" s="43"/>
      <c r="N90" s="43"/>
      <c r="O90" s="43"/>
      <c r="P90" s="43"/>
      <c r="Q90" s="43"/>
      <c r="R90" s="43"/>
      <c r="S90" s="43"/>
      <c r="X90" s="6"/>
      <c r="Y90" s="76"/>
      <c r="Z90" s="43"/>
      <c r="AA90" s="43"/>
      <c r="AB90" s="43"/>
      <c r="AC90" s="43"/>
      <c r="AD90" s="43"/>
      <c r="AE90" s="43"/>
      <c r="AG90" s="43"/>
      <c r="AH90" s="43"/>
      <c r="AI90" s="43"/>
      <c r="AJ90" s="43"/>
      <c r="AK90" s="43"/>
      <c r="AL90" s="43"/>
    </row>
    <row r="91" spans="5:38" x14ac:dyDescent="0.25">
      <c r="E91" s="6"/>
      <c r="F91" s="76"/>
      <c r="G91" s="43"/>
      <c r="H91" s="43"/>
      <c r="I91" s="43"/>
      <c r="J91" s="43"/>
      <c r="K91" s="43"/>
      <c r="L91" s="43"/>
      <c r="N91" s="43"/>
      <c r="O91" s="43"/>
      <c r="P91" s="43"/>
      <c r="Q91" s="43"/>
      <c r="R91" s="43"/>
      <c r="S91" s="43"/>
      <c r="X91" s="6"/>
      <c r="Y91" s="76"/>
      <c r="Z91" s="43"/>
      <c r="AA91" s="43"/>
      <c r="AB91" s="43"/>
      <c r="AC91" s="43"/>
      <c r="AD91" s="43"/>
      <c r="AE91" s="43"/>
      <c r="AG91" s="43"/>
      <c r="AH91" s="43"/>
      <c r="AI91" s="43"/>
      <c r="AJ91" s="43"/>
      <c r="AK91" s="43"/>
      <c r="AL91" s="43"/>
    </row>
    <row r="92" spans="5:38" x14ac:dyDescent="0.25">
      <c r="E92" s="6"/>
      <c r="F92" s="76"/>
      <c r="G92" s="43"/>
      <c r="H92" s="43"/>
      <c r="I92" s="43"/>
      <c r="J92" s="43"/>
      <c r="K92" s="43"/>
      <c r="L92" s="43"/>
      <c r="N92" s="43"/>
      <c r="O92" s="43"/>
      <c r="P92" s="43"/>
      <c r="Q92" s="43"/>
      <c r="R92" s="43"/>
      <c r="S92" s="43"/>
      <c r="X92" s="6"/>
      <c r="Y92" s="76"/>
      <c r="Z92" s="43"/>
      <c r="AA92" s="43"/>
      <c r="AB92" s="43"/>
      <c r="AC92" s="43"/>
      <c r="AD92" s="43"/>
      <c r="AE92" s="43"/>
      <c r="AG92" s="43"/>
      <c r="AH92" s="43"/>
      <c r="AI92" s="43"/>
      <c r="AJ92" s="43"/>
      <c r="AK92" s="43"/>
      <c r="AL92" s="43"/>
    </row>
    <row r="93" spans="5:38" x14ac:dyDescent="0.25">
      <c r="E93" s="6"/>
      <c r="F93" s="76"/>
      <c r="G93" s="43"/>
      <c r="H93" s="43"/>
      <c r="I93" s="43"/>
      <c r="J93" s="43"/>
      <c r="K93" s="43"/>
      <c r="L93" s="43"/>
      <c r="N93" s="43"/>
      <c r="O93" s="43"/>
      <c r="P93" s="43"/>
      <c r="Q93" s="43"/>
      <c r="R93" s="43"/>
      <c r="S93" s="43"/>
      <c r="X93" s="6"/>
      <c r="Y93" s="76"/>
      <c r="Z93" s="43"/>
      <c r="AA93" s="43"/>
      <c r="AB93" s="43"/>
      <c r="AC93" s="43"/>
      <c r="AD93" s="43"/>
      <c r="AE93" s="43"/>
      <c r="AG93" s="43"/>
      <c r="AH93" s="43"/>
      <c r="AI93" s="43"/>
      <c r="AJ93" s="43"/>
      <c r="AK93" s="43"/>
      <c r="AL93" s="43"/>
    </row>
    <row r="94" spans="5:38" x14ac:dyDescent="0.25">
      <c r="E94" s="6"/>
      <c r="F94" s="76"/>
      <c r="G94" s="43"/>
      <c r="H94" s="43"/>
      <c r="I94" s="43"/>
      <c r="J94" s="43"/>
      <c r="K94" s="43"/>
      <c r="L94" s="43"/>
      <c r="N94" s="43"/>
      <c r="O94" s="43"/>
      <c r="P94" s="43"/>
      <c r="Q94" s="43"/>
      <c r="R94" s="43"/>
      <c r="S94" s="43"/>
      <c r="X94" s="6"/>
      <c r="Y94" s="76"/>
      <c r="Z94" s="43"/>
      <c r="AA94" s="43"/>
      <c r="AB94" s="43"/>
      <c r="AC94" s="43"/>
      <c r="AD94" s="43"/>
      <c r="AE94" s="43"/>
      <c r="AG94" s="43"/>
      <c r="AH94" s="43"/>
      <c r="AI94" s="43"/>
      <c r="AJ94" s="43"/>
      <c r="AK94" s="43"/>
      <c r="AL94" s="43"/>
    </row>
    <row r="95" spans="5:38" x14ac:dyDescent="0.25">
      <c r="E95" s="6"/>
      <c r="F95" s="76"/>
      <c r="G95" s="43"/>
      <c r="H95" s="43"/>
      <c r="I95" s="43"/>
      <c r="J95" s="43"/>
      <c r="K95" s="43"/>
      <c r="L95" s="43"/>
      <c r="N95" s="43"/>
      <c r="O95" s="43"/>
      <c r="P95" s="43"/>
      <c r="Q95" s="43"/>
      <c r="R95" s="43"/>
      <c r="S95" s="43"/>
      <c r="X95" s="6"/>
      <c r="Y95" s="76"/>
      <c r="Z95" s="43"/>
      <c r="AA95" s="43"/>
      <c r="AB95" s="43"/>
      <c r="AC95" s="43"/>
      <c r="AD95" s="43"/>
      <c r="AE95" s="43"/>
      <c r="AG95" s="43"/>
      <c r="AH95" s="43"/>
      <c r="AI95" s="43"/>
      <c r="AJ95" s="43"/>
      <c r="AK95" s="43"/>
      <c r="AL95" s="43"/>
    </row>
    <row r="96" spans="5:38" x14ac:dyDescent="0.25">
      <c r="E96" s="6"/>
      <c r="F96" s="76"/>
      <c r="G96" s="43"/>
      <c r="H96" s="43"/>
      <c r="I96" s="43"/>
      <c r="J96" s="43"/>
      <c r="K96" s="43"/>
      <c r="L96" s="43"/>
      <c r="N96" s="43"/>
      <c r="O96" s="43"/>
      <c r="P96" s="43"/>
      <c r="Q96" s="43"/>
      <c r="R96" s="43"/>
      <c r="S96" s="43"/>
      <c r="X96" s="6"/>
      <c r="Y96" s="76"/>
      <c r="Z96" s="43"/>
      <c r="AA96" s="43"/>
      <c r="AB96" s="43"/>
      <c r="AC96" s="43"/>
      <c r="AD96" s="43"/>
      <c r="AE96" s="43"/>
      <c r="AG96" s="43"/>
      <c r="AH96" s="43"/>
      <c r="AI96" s="43"/>
      <c r="AJ96" s="43"/>
      <c r="AK96" s="43"/>
      <c r="AL96" s="43"/>
    </row>
    <row r="97" spans="5:38" x14ac:dyDescent="0.25">
      <c r="E97" s="6"/>
      <c r="F97" s="76"/>
      <c r="G97" s="43"/>
      <c r="H97" s="43"/>
      <c r="I97" s="43"/>
      <c r="J97" s="43"/>
      <c r="K97" s="43"/>
      <c r="L97" s="43"/>
      <c r="N97" s="43"/>
      <c r="O97" s="43"/>
      <c r="P97" s="43"/>
      <c r="Q97" s="43"/>
      <c r="R97" s="43"/>
      <c r="S97" s="43"/>
      <c r="X97" s="6"/>
      <c r="Y97" s="76"/>
      <c r="Z97" s="43"/>
      <c r="AA97" s="43"/>
      <c r="AB97" s="43"/>
      <c r="AC97" s="43"/>
      <c r="AD97" s="43"/>
      <c r="AE97" s="43"/>
      <c r="AG97" s="43"/>
      <c r="AH97" s="43"/>
      <c r="AI97" s="43"/>
      <c r="AJ97" s="43"/>
      <c r="AK97" s="43"/>
      <c r="AL97" s="43"/>
    </row>
    <row r="98" spans="5:38" x14ac:dyDescent="0.25">
      <c r="E98" s="6"/>
      <c r="F98" s="76"/>
      <c r="G98" s="43"/>
      <c r="H98" s="43"/>
      <c r="I98" s="43"/>
      <c r="J98" s="43"/>
      <c r="K98" s="43"/>
      <c r="L98" s="43"/>
      <c r="N98" s="43"/>
      <c r="O98" s="43"/>
      <c r="P98" s="43"/>
      <c r="Q98" s="43"/>
      <c r="R98" s="43"/>
      <c r="S98" s="43"/>
      <c r="X98" s="6"/>
      <c r="Y98" s="76"/>
      <c r="Z98" s="43"/>
      <c r="AA98" s="43"/>
      <c r="AB98" s="43"/>
      <c r="AC98" s="43"/>
      <c r="AD98" s="43"/>
      <c r="AE98" s="43"/>
      <c r="AG98" s="43"/>
      <c r="AH98" s="43"/>
      <c r="AI98" s="43"/>
      <c r="AJ98" s="43"/>
      <c r="AK98" s="43"/>
      <c r="AL98" s="43"/>
    </row>
    <row r="99" spans="5:38" x14ac:dyDescent="0.25">
      <c r="E99" s="6"/>
      <c r="F99" s="76"/>
      <c r="G99" s="43"/>
      <c r="H99" s="43"/>
      <c r="I99" s="43"/>
      <c r="J99" s="43"/>
      <c r="K99" s="43"/>
      <c r="L99" s="43"/>
      <c r="N99" s="43"/>
      <c r="O99" s="43"/>
      <c r="P99" s="43"/>
      <c r="Q99" s="43"/>
      <c r="R99" s="43"/>
      <c r="S99" s="43"/>
      <c r="X99" s="6"/>
      <c r="Y99" s="76"/>
      <c r="Z99" s="43"/>
      <c r="AA99" s="43"/>
      <c r="AB99" s="43"/>
      <c r="AC99" s="43"/>
      <c r="AD99" s="43"/>
      <c r="AE99" s="43"/>
      <c r="AG99" s="43"/>
      <c r="AH99" s="43"/>
      <c r="AI99" s="43"/>
      <c r="AJ99" s="43"/>
      <c r="AK99" s="43"/>
      <c r="AL99" s="43"/>
    </row>
    <row r="100" spans="5:38" x14ac:dyDescent="0.25">
      <c r="E100" s="6"/>
      <c r="F100" s="76"/>
      <c r="G100" s="43"/>
      <c r="H100" s="43"/>
      <c r="I100" s="43"/>
      <c r="J100" s="43"/>
      <c r="K100" s="43"/>
      <c r="L100" s="43"/>
      <c r="N100" s="43"/>
      <c r="O100" s="43"/>
      <c r="P100" s="43"/>
      <c r="Q100" s="43"/>
      <c r="R100" s="43"/>
      <c r="S100" s="43"/>
      <c r="X100" s="6"/>
      <c r="Y100" s="76"/>
      <c r="Z100" s="43"/>
      <c r="AA100" s="43"/>
      <c r="AB100" s="43"/>
      <c r="AC100" s="43"/>
      <c r="AD100" s="43"/>
      <c r="AE100" s="43"/>
      <c r="AG100" s="43"/>
      <c r="AH100" s="43"/>
      <c r="AI100" s="43"/>
      <c r="AJ100" s="43"/>
      <c r="AK100" s="43"/>
      <c r="AL100" s="43"/>
    </row>
    <row r="101" spans="5:38" x14ac:dyDescent="0.25">
      <c r="E101" s="6"/>
      <c r="F101" s="76"/>
      <c r="G101" s="43"/>
      <c r="H101" s="43"/>
      <c r="I101" s="43"/>
      <c r="J101" s="43"/>
      <c r="K101" s="43"/>
      <c r="L101" s="43"/>
      <c r="N101" s="43"/>
      <c r="O101" s="43"/>
      <c r="P101" s="43"/>
      <c r="Q101" s="43"/>
      <c r="R101" s="43"/>
      <c r="S101" s="43"/>
      <c r="X101" s="6"/>
      <c r="Y101" s="76"/>
      <c r="Z101" s="43"/>
      <c r="AA101" s="43"/>
      <c r="AB101" s="43"/>
      <c r="AC101" s="43"/>
      <c r="AD101" s="43"/>
      <c r="AE101" s="43"/>
      <c r="AG101" s="43"/>
      <c r="AH101" s="43"/>
      <c r="AI101" s="43"/>
      <c r="AJ101" s="43"/>
      <c r="AK101" s="43"/>
      <c r="AL101" s="43"/>
    </row>
    <row r="102" spans="5:38" x14ac:dyDescent="0.25">
      <c r="E102" s="6"/>
      <c r="F102" s="76"/>
      <c r="G102" s="43"/>
      <c r="H102" s="43"/>
      <c r="I102" s="43"/>
      <c r="J102" s="43"/>
      <c r="K102" s="43"/>
      <c r="L102" s="43"/>
      <c r="N102" s="43"/>
      <c r="O102" s="43"/>
      <c r="P102" s="43"/>
      <c r="Q102" s="43"/>
      <c r="R102" s="43"/>
      <c r="S102" s="43"/>
      <c r="X102" s="6"/>
      <c r="Y102" s="76"/>
      <c r="Z102" s="43"/>
      <c r="AA102" s="43"/>
      <c r="AB102" s="43"/>
      <c r="AC102" s="43"/>
      <c r="AD102" s="43"/>
      <c r="AE102" s="43"/>
      <c r="AG102" s="43"/>
      <c r="AH102" s="43"/>
      <c r="AI102" s="43"/>
      <c r="AJ102" s="43"/>
      <c r="AK102" s="43"/>
      <c r="AL102" s="43"/>
    </row>
    <row r="103" spans="5:38" x14ac:dyDescent="0.25">
      <c r="E103" s="6"/>
      <c r="F103" s="76"/>
      <c r="G103" s="43"/>
      <c r="H103" s="43"/>
      <c r="I103" s="43"/>
      <c r="J103" s="43"/>
      <c r="K103" s="43"/>
      <c r="L103" s="43"/>
      <c r="N103" s="43"/>
      <c r="O103" s="43"/>
      <c r="P103" s="43"/>
      <c r="Q103" s="43"/>
      <c r="R103" s="43"/>
      <c r="S103" s="43"/>
      <c r="X103" s="6"/>
      <c r="Y103" s="76"/>
      <c r="Z103" s="43"/>
      <c r="AA103" s="43"/>
      <c r="AB103" s="43"/>
      <c r="AC103" s="43"/>
      <c r="AD103" s="43"/>
      <c r="AE103" s="43"/>
      <c r="AG103" s="43"/>
      <c r="AH103" s="43"/>
      <c r="AI103" s="43"/>
      <c r="AJ103" s="43"/>
      <c r="AK103" s="43"/>
      <c r="AL103" s="43"/>
    </row>
    <row r="104" spans="5:38" x14ac:dyDescent="0.25">
      <c r="E104" s="6"/>
      <c r="F104" s="76"/>
      <c r="G104" s="43"/>
      <c r="H104" s="43"/>
      <c r="I104" s="43"/>
      <c r="J104" s="43"/>
      <c r="K104" s="43"/>
      <c r="L104" s="43"/>
      <c r="N104" s="43"/>
      <c r="O104" s="43"/>
      <c r="P104" s="43"/>
      <c r="Q104" s="43"/>
      <c r="R104" s="43"/>
      <c r="S104" s="43"/>
      <c r="X104" s="6"/>
      <c r="Y104" s="76"/>
      <c r="Z104" s="43"/>
      <c r="AA104" s="43"/>
      <c r="AB104" s="43"/>
      <c r="AC104" s="43"/>
      <c r="AD104" s="43"/>
      <c r="AE104" s="43"/>
      <c r="AG104" s="43"/>
      <c r="AH104" s="43"/>
      <c r="AI104" s="43"/>
      <c r="AJ104" s="43"/>
      <c r="AK104" s="43"/>
      <c r="AL104" s="43"/>
    </row>
    <row r="105" spans="5:38" x14ac:dyDescent="0.25">
      <c r="E105" s="6"/>
      <c r="F105" s="76"/>
      <c r="G105" s="43"/>
      <c r="H105" s="43"/>
      <c r="I105" s="43"/>
      <c r="J105" s="43"/>
      <c r="K105" s="43"/>
      <c r="L105" s="43"/>
      <c r="N105" s="43"/>
      <c r="O105" s="43"/>
      <c r="P105" s="43"/>
      <c r="Q105" s="43"/>
      <c r="R105" s="43"/>
      <c r="S105" s="43"/>
      <c r="X105" s="6"/>
      <c r="Y105" s="76"/>
      <c r="Z105" s="43"/>
      <c r="AA105" s="43"/>
      <c r="AB105" s="43"/>
      <c r="AC105" s="43"/>
      <c r="AD105" s="43"/>
      <c r="AE105" s="43"/>
      <c r="AG105" s="43"/>
      <c r="AH105" s="43"/>
      <c r="AI105" s="43"/>
      <c r="AJ105" s="43"/>
      <c r="AK105" s="43"/>
      <c r="AL105" s="43"/>
    </row>
    <row r="106" spans="5:38" x14ac:dyDescent="0.25">
      <c r="E106" s="6"/>
      <c r="F106" s="76"/>
      <c r="G106" s="43"/>
      <c r="H106" s="43"/>
      <c r="I106" s="43"/>
      <c r="J106" s="43"/>
      <c r="K106" s="43"/>
      <c r="L106" s="43"/>
      <c r="N106" s="43"/>
      <c r="O106" s="43"/>
      <c r="P106" s="43"/>
      <c r="Q106" s="43"/>
      <c r="R106" s="43"/>
      <c r="S106" s="43"/>
      <c r="X106" s="6"/>
      <c r="Y106" s="76"/>
      <c r="Z106" s="43"/>
      <c r="AA106" s="43"/>
      <c r="AB106" s="43"/>
      <c r="AC106" s="43"/>
      <c r="AD106" s="43"/>
      <c r="AE106" s="43"/>
      <c r="AG106" s="43"/>
      <c r="AH106" s="43"/>
      <c r="AI106" s="43"/>
      <c r="AJ106" s="43"/>
      <c r="AK106" s="43"/>
      <c r="AL106" s="43"/>
    </row>
    <row r="107" spans="5:38" x14ac:dyDescent="0.25">
      <c r="E107" s="6"/>
      <c r="F107" s="76"/>
      <c r="G107" s="43"/>
      <c r="H107" s="43"/>
      <c r="I107" s="43"/>
      <c r="J107" s="43"/>
      <c r="K107" s="43"/>
      <c r="L107" s="43"/>
      <c r="N107" s="43"/>
      <c r="O107" s="43"/>
      <c r="P107" s="43"/>
      <c r="Q107" s="43"/>
      <c r="R107" s="43"/>
      <c r="S107" s="43"/>
      <c r="X107" s="6"/>
      <c r="Y107" s="76"/>
      <c r="Z107" s="43"/>
      <c r="AA107" s="43"/>
      <c r="AB107" s="43"/>
      <c r="AC107" s="43"/>
      <c r="AD107" s="43"/>
      <c r="AE107" s="43"/>
      <c r="AG107" s="43"/>
      <c r="AH107" s="43"/>
      <c r="AI107" s="43"/>
      <c r="AJ107" s="43"/>
      <c r="AK107" s="43"/>
      <c r="AL107" s="43"/>
    </row>
    <row r="108" spans="5:38" x14ac:dyDescent="0.25">
      <c r="E108" s="6"/>
      <c r="F108" s="76"/>
      <c r="G108" s="43"/>
      <c r="H108" s="43"/>
      <c r="I108" s="43"/>
      <c r="J108" s="43"/>
      <c r="K108" s="43"/>
      <c r="L108" s="43"/>
      <c r="N108" s="43"/>
      <c r="O108" s="43"/>
      <c r="P108" s="43"/>
      <c r="Q108" s="43"/>
      <c r="R108" s="43"/>
      <c r="S108" s="43"/>
      <c r="X108" s="6"/>
      <c r="Y108" s="76"/>
      <c r="Z108" s="43"/>
      <c r="AA108" s="43"/>
      <c r="AB108" s="43"/>
      <c r="AC108" s="43"/>
      <c r="AD108" s="43"/>
      <c r="AE108" s="43"/>
      <c r="AG108" s="43"/>
      <c r="AH108" s="43"/>
      <c r="AI108" s="43"/>
      <c r="AJ108" s="43"/>
      <c r="AK108" s="43"/>
      <c r="AL108" s="43"/>
    </row>
    <row r="109" spans="5:38" x14ac:dyDescent="0.25">
      <c r="E109" s="6"/>
      <c r="F109" s="76"/>
      <c r="G109" s="43"/>
      <c r="H109" s="43"/>
      <c r="I109" s="43"/>
      <c r="J109" s="43"/>
      <c r="K109" s="43"/>
      <c r="L109" s="43"/>
      <c r="N109" s="43"/>
      <c r="O109" s="43"/>
      <c r="P109" s="43"/>
      <c r="Q109" s="43"/>
      <c r="R109" s="43"/>
      <c r="S109" s="43"/>
      <c r="X109" s="6"/>
      <c r="Y109" s="76"/>
      <c r="Z109" s="43"/>
      <c r="AA109" s="43"/>
      <c r="AB109" s="43"/>
      <c r="AC109" s="43"/>
      <c r="AD109" s="43"/>
      <c r="AE109" s="43"/>
      <c r="AG109" s="43"/>
      <c r="AH109" s="43"/>
      <c r="AI109" s="43"/>
      <c r="AJ109" s="43"/>
      <c r="AK109" s="43"/>
      <c r="AL109" s="43"/>
    </row>
    <row r="110" spans="5:38" x14ac:dyDescent="0.25">
      <c r="E110" s="6"/>
      <c r="F110" s="76"/>
      <c r="G110" s="43"/>
      <c r="H110" s="43"/>
      <c r="I110" s="43"/>
      <c r="J110" s="43"/>
      <c r="K110" s="43"/>
      <c r="L110" s="43"/>
      <c r="N110" s="43"/>
      <c r="O110" s="43"/>
      <c r="P110" s="43"/>
      <c r="Q110" s="43"/>
      <c r="R110" s="43"/>
      <c r="S110" s="43"/>
      <c r="X110" s="6"/>
      <c r="Y110" s="76"/>
      <c r="Z110" s="43"/>
      <c r="AA110" s="43"/>
      <c r="AB110" s="43"/>
      <c r="AC110" s="43"/>
      <c r="AD110" s="43"/>
      <c r="AE110" s="43"/>
      <c r="AG110" s="43"/>
      <c r="AH110" s="43"/>
      <c r="AI110" s="43"/>
      <c r="AJ110" s="43"/>
      <c r="AK110" s="43"/>
      <c r="AL110" s="43"/>
    </row>
    <row r="111" spans="5:38" x14ac:dyDescent="0.25">
      <c r="E111" s="6"/>
      <c r="F111" s="76"/>
      <c r="G111" s="43"/>
      <c r="H111" s="43"/>
      <c r="I111" s="43"/>
      <c r="J111" s="43"/>
      <c r="K111" s="43"/>
      <c r="L111" s="43"/>
      <c r="N111" s="43"/>
      <c r="O111" s="43"/>
      <c r="P111" s="43"/>
      <c r="Q111" s="43"/>
      <c r="R111" s="43"/>
      <c r="S111" s="43"/>
      <c r="X111" s="6"/>
      <c r="Y111" s="76"/>
      <c r="Z111" s="43"/>
      <c r="AA111" s="43"/>
      <c r="AB111" s="43"/>
      <c r="AC111" s="43"/>
      <c r="AD111" s="43"/>
      <c r="AE111" s="43"/>
      <c r="AG111" s="43"/>
      <c r="AH111" s="43"/>
      <c r="AI111" s="43"/>
      <c r="AJ111" s="43"/>
      <c r="AK111" s="43"/>
      <c r="AL111" s="43"/>
    </row>
    <row r="112" spans="5:38" x14ac:dyDescent="0.25">
      <c r="E112" s="6"/>
      <c r="F112" s="76"/>
      <c r="G112" s="43"/>
      <c r="H112" s="43"/>
      <c r="I112" s="43"/>
      <c r="J112" s="43"/>
      <c r="K112" s="43"/>
      <c r="L112" s="43"/>
      <c r="N112" s="43"/>
      <c r="O112" s="43"/>
      <c r="P112" s="43"/>
      <c r="Q112" s="43"/>
      <c r="R112" s="43"/>
      <c r="S112" s="43"/>
      <c r="X112" s="6"/>
      <c r="Y112" s="76"/>
      <c r="Z112" s="43"/>
      <c r="AA112" s="43"/>
      <c r="AB112" s="43"/>
      <c r="AC112" s="43"/>
      <c r="AD112" s="43"/>
      <c r="AE112" s="43"/>
      <c r="AG112" s="43"/>
      <c r="AH112" s="43"/>
      <c r="AI112" s="43"/>
      <c r="AJ112" s="43"/>
      <c r="AK112" s="43"/>
      <c r="AL112" s="43"/>
    </row>
    <row r="113" spans="5:38" x14ac:dyDescent="0.25">
      <c r="E113" s="6"/>
      <c r="F113" s="76"/>
      <c r="G113" s="43"/>
      <c r="H113" s="43"/>
      <c r="I113" s="43"/>
      <c r="J113" s="43"/>
      <c r="K113" s="43"/>
      <c r="L113" s="43"/>
      <c r="N113" s="43"/>
      <c r="O113" s="43"/>
      <c r="P113" s="43"/>
      <c r="Q113" s="43"/>
      <c r="R113" s="43"/>
      <c r="S113" s="43"/>
      <c r="X113" s="6"/>
      <c r="Y113" s="76"/>
      <c r="Z113" s="43"/>
      <c r="AA113" s="43"/>
      <c r="AB113" s="43"/>
      <c r="AC113" s="43"/>
      <c r="AD113" s="43"/>
      <c r="AE113" s="43"/>
      <c r="AG113" s="43"/>
      <c r="AH113" s="43"/>
      <c r="AI113" s="43"/>
      <c r="AJ113" s="43"/>
      <c r="AK113" s="43"/>
      <c r="AL113" s="43"/>
    </row>
    <row r="114" spans="5:38" x14ac:dyDescent="0.25">
      <c r="E114" s="6"/>
      <c r="F114" s="76"/>
      <c r="G114" s="43"/>
      <c r="H114" s="43"/>
      <c r="I114" s="43"/>
      <c r="J114" s="43"/>
      <c r="K114" s="43"/>
      <c r="L114" s="43"/>
      <c r="N114" s="43"/>
      <c r="O114" s="43"/>
      <c r="P114" s="43"/>
      <c r="Q114" s="43"/>
      <c r="R114" s="43"/>
      <c r="S114" s="43"/>
      <c r="X114" s="6"/>
      <c r="Y114" s="76"/>
      <c r="Z114" s="43"/>
      <c r="AA114" s="43"/>
      <c r="AB114" s="43"/>
      <c r="AC114" s="43"/>
      <c r="AD114" s="43"/>
      <c r="AE114" s="43"/>
      <c r="AG114" s="43"/>
      <c r="AH114" s="43"/>
      <c r="AI114" s="43"/>
      <c r="AJ114" s="43"/>
      <c r="AK114" s="43"/>
      <c r="AL114" s="43"/>
    </row>
    <row r="115" spans="5:38" x14ac:dyDescent="0.25">
      <c r="E115" s="6"/>
      <c r="F115" s="76"/>
      <c r="G115" s="43"/>
      <c r="H115" s="43"/>
      <c r="I115" s="43"/>
      <c r="J115" s="43"/>
      <c r="K115" s="43"/>
      <c r="L115" s="43"/>
      <c r="N115" s="43"/>
      <c r="O115" s="43"/>
      <c r="P115" s="43"/>
      <c r="Q115" s="43"/>
      <c r="R115" s="43"/>
      <c r="S115" s="43"/>
      <c r="X115" s="6"/>
      <c r="Y115" s="76"/>
      <c r="Z115" s="43"/>
      <c r="AA115" s="43"/>
      <c r="AB115" s="43"/>
      <c r="AC115" s="43"/>
      <c r="AD115" s="43"/>
      <c r="AE115" s="43"/>
      <c r="AG115" s="43"/>
      <c r="AH115" s="43"/>
      <c r="AI115" s="43"/>
      <c r="AJ115" s="43"/>
      <c r="AK115" s="43"/>
      <c r="AL115" s="43"/>
    </row>
    <row r="116" spans="5:38" x14ac:dyDescent="0.25">
      <c r="E116" s="6"/>
      <c r="F116" s="76"/>
      <c r="G116" s="43"/>
      <c r="H116" s="43"/>
      <c r="I116" s="43"/>
      <c r="J116" s="43"/>
      <c r="K116" s="43"/>
      <c r="L116" s="43"/>
      <c r="N116" s="43"/>
      <c r="O116" s="43"/>
      <c r="P116" s="43"/>
      <c r="Q116" s="43"/>
      <c r="R116" s="43"/>
      <c r="S116" s="43"/>
      <c r="X116" s="6"/>
      <c r="Y116" s="76"/>
      <c r="Z116" s="43"/>
      <c r="AA116" s="43"/>
      <c r="AB116" s="43"/>
      <c r="AC116" s="43"/>
      <c r="AD116" s="43"/>
      <c r="AE116" s="43"/>
      <c r="AG116" s="43"/>
      <c r="AH116" s="43"/>
      <c r="AI116" s="43"/>
      <c r="AJ116" s="43"/>
      <c r="AK116" s="43"/>
      <c r="AL116" s="43"/>
    </row>
    <row r="117" spans="5:38" x14ac:dyDescent="0.25">
      <c r="E117" s="6"/>
      <c r="F117" s="76"/>
      <c r="G117" s="43"/>
      <c r="H117" s="43"/>
      <c r="I117" s="43"/>
      <c r="J117" s="43"/>
      <c r="K117" s="43"/>
      <c r="L117" s="43"/>
      <c r="N117" s="43"/>
      <c r="O117" s="43"/>
      <c r="P117" s="43"/>
      <c r="Q117" s="43"/>
      <c r="R117" s="43"/>
      <c r="S117" s="43"/>
      <c r="X117" s="6"/>
      <c r="Y117" s="76"/>
      <c r="Z117" s="43"/>
      <c r="AA117" s="43"/>
      <c r="AB117" s="43"/>
      <c r="AC117" s="43"/>
      <c r="AD117" s="43"/>
      <c r="AE117" s="43"/>
      <c r="AG117" s="43"/>
      <c r="AH117" s="43"/>
      <c r="AI117" s="43"/>
      <c r="AJ117" s="43"/>
      <c r="AK117" s="43"/>
      <c r="AL117" s="43"/>
    </row>
    <row r="118" spans="5:38" x14ac:dyDescent="0.25">
      <c r="E118" s="6"/>
      <c r="F118" s="76"/>
      <c r="G118" s="43"/>
      <c r="H118" s="43"/>
      <c r="I118" s="43"/>
      <c r="J118" s="43"/>
      <c r="K118" s="43"/>
      <c r="L118" s="43"/>
      <c r="N118" s="43"/>
      <c r="O118" s="43"/>
      <c r="P118" s="43"/>
      <c r="Q118" s="43"/>
      <c r="R118" s="43"/>
      <c r="S118" s="43"/>
      <c r="X118" s="6"/>
      <c r="Y118" s="76"/>
      <c r="Z118" s="43"/>
      <c r="AA118" s="43"/>
      <c r="AB118" s="43"/>
      <c r="AC118" s="43"/>
      <c r="AD118" s="43"/>
      <c r="AE118" s="43"/>
      <c r="AG118" s="43"/>
      <c r="AH118" s="43"/>
      <c r="AI118" s="43"/>
      <c r="AJ118" s="43"/>
      <c r="AK118" s="43"/>
      <c r="AL118" s="43"/>
    </row>
    <row r="119" spans="5:38" x14ac:dyDescent="0.25">
      <c r="E119" s="6"/>
      <c r="F119" s="76"/>
      <c r="G119" s="43"/>
      <c r="H119" s="43"/>
      <c r="I119" s="43"/>
      <c r="J119" s="43"/>
      <c r="K119" s="43"/>
      <c r="L119" s="43"/>
      <c r="N119" s="43"/>
      <c r="O119" s="43"/>
      <c r="P119" s="43"/>
      <c r="Q119" s="43"/>
      <c r="R119" s="43"/>
      <c r="S119" s="43"/>
      <c r="X119" s="6"/>
      <c r="Y119" s="76"/>
      <c r="Z119" s="43"/>
      <c r="AA119" s="43"/>
      <c r="AB119" s="43"/>
      <c r="AC119" s="43"/>
      <c r="AD119" s="43"/>
      <c r="AE119" s="43"/>
      <c r="AG119" s="43"/>
      <c r="AH119" s="43"/>
      <c r="AI119" s="43"/>
      <c r="AJ119" s="43"/>
      <c r="AK119" s="43"/>
      <c r="AL119" s="43"/>
    </row>
    <row r="120" spans="5:38" x14ac:dyDescent="0.25">
      <c r="E120" s="6"/>
      <c r="F120" s="76"/>
      <c r="G120" s="43"/>
      <c r="H120" s="43"/>
      <c r="I120" s="43"/>
      <c r="J120" s="43"/>
      <c r="K120" s="43"/>
      <c r="L120" s="43"/>
      <c r="N120" s="43"/>
      <c r="O120" s="43"/>
      <c r="P120" s="43"/>
      <c r="Q120" s="43"/>
      <c r="R120" s="43"/>
      <c r="S120" s="43"/>
      <c r="X120" s="6"/>
      <c r="Y120" s="76"/>
      <c r="Z120" s="43"/>
      <c r="AA120" s="43"/>
      <c r="AB120" s="43"/>
      <c r="AC120" s="43"/>
      <c r="AD120" s="43"/>
      <c r="AE120" s="43"/>
      <c r="AG120" s="43"/>
      <c r="AH120" s="43"/>
      <c r="AI120" s="43"/>
      <c r="AJ120" s="43"/>
      <c r="AK120" s="43"/>
      <c r="AL120" s="43"/>
    </row>
    <row r="121" spans="5:38" x14ac:dyDescent="0.25">
      <c r="E121" s="6"/>
      <c r="F121" s="76"/>
      <c r="G121" s="43"/>
      <c r="H121" s="43"/>
      <c r="I121" s="43"/>
      <c r="J121" s="43"/>
      <c r="K121" s="43"/>
      <c r="L121" s="43"/>
      <c r="N121" s="43"/>
      <c r="O121" s="43"/>
      <c r="P121" s="43"/>
      <c r="Q121" s="43"/>
      <c r="R121" s="43"/>
      <c r="S121" s="43"/>
      <c r="X121" s="6"/>
      <c r="Y121" s="76"/>
      <c r="Z121" s="43"/>
      <c r="AA121" s="43"/>
      <c r="AB121" s="43"/>
      <c r="AC121" s="43"/>
      <c r="AD121" s="43"/>
      <c r="AE121" s="43"/>
      <c r="AG121" s="43"/>
      <c r="AH121" s="43"/>
      <c r="AI121" s="43"/>
      <c r="AJ121" s="43"/>
      <c r="AK121" s="43"/>
      <c r="AL121" s="43"/>
    </row>
    <row r="122" spans="5:38" x14ac:dyDescent="0.25">
      <c r="E122" s="6"/>
      <c r="F122" s="76"/>
      <c r="G122" s="43"/>
      <c r="H122" s="43"/>
      <c r="I122" s="43"/>
      <c r="J122" s="43"/>
      <c r="K122" s="43"/>
      <c r="L122" s="43"/>
      <c r="N122" s="43"/>
      <c r="O122" s="43"/>
      <c r="P122" s="43"/>
      <c r="Q122" s="43"/>
      <c r="R122" s="43"/>
      <c r="S122" s="43"/>
      <c r="X122" s="6"/>
      <c r="Y122" s="76"/>
      <c r="Z122" s="43"/>
      <c r="AA122" s="43"/>
      <c r="AB122" s="43"/>
      <c r="AC122" s="43"/>
      <c r="AD122" s="43"/>
      <c r="AE122" s="43"/>
      <c r="AG122" s="43"/>
      <c r="AH122" s="43"/>
      <c r="AI122" s="43"/>
      <c r="AJ122" s="43"/>
      <c r="AK122" s="43"/>
      <c r="AL122" s="43"/>
    </row>
    <row r="123" spans="5:38" x14ac:dyDescent="0.25">
      <c r="E123" s="6"/>
      <c r="F123" s="76"/>
      <c r="G123" s="43"/>
      <c r="H123" s="43"/>
      <c r="I123" s="43"/>
      <c r="J123" s="43"/>
      <c r="K123" s="43"/>
      <c r="L123" s="43"/>
      <c r="N123" s="43"/>
      <c r="O123" s="43"/>
      <c r="P123" s="43"/>
      <c r="Q123" s="43"/>
      <c r="R123" s="43"/>
      <c r="S123" s="43"/>
      <c r="X123" s="6"/>
      <c r="Y123" s="76"/>
      <c r="Z123" s="43"/>
      <c r="AA123" s="43"/>
      <c r="AB123" s="43"/>
      <c r="AC123" s="43"/>
      <c r="AD123" s="43"/>
      <c r="AE123" s="43"/>
      <c r="AG123" s="43"/>
      <c r="AH123" s="43"/>
      <c r="AI123" s="43"/>
      <c r="AJ123" s="43"/>
      <c r="AK123" s="43"/>
      <c r="AL123" s="43"/>
    </row>
    <row r="124" spans="5:38" x14ac:dyDescent="0.25">
      <c r="E124" s="6"/>
      <c r="F124" s="76"/>
      <c r="G124" s="43"/>
      <c r="H124" s="43"/>
      <c r="I124" s="43"/>
      <c r="J124" s="43"/>
      <c r="K124" s="43"/>
      <c r="L124" s="43"/>
      <c r="N124" s="43"/>
      <c r="O124" s="43"/>
      <c r="P124" s="43"/>
      <c r="Q124" s="43"/>
      <c r="R124" s="43"/>
      <c r="S124" s="43"/>
      <c r="X124" s="6"/>
      <c r="Y124" s="76"/>
      <c r="Z124" s="43"/>
      <c r="AA124" s="43"/>
      <c r="AB124" s="43"/>
      <c r="AC124" s="43"/>
      <c r="AD124" s="43"/>
      <c r="AE124" s="43"/>
      <c r="AG124" s="43"/>
      <c r="AH124" s="43"/>
      <c r="AI124" s="43"/>
      <c r="AJ124" s="43"/>
      <c r="AK124" s="43"/>
      <c r="AL124" s="43"/>
    </row>
    <row r="125" spans="5:38" x14ac:dyDescent="0.25">
      <c r="E125" s="6"/>
      <c r="F125" s="76"/>
      <c r="G125" s="43"/>
      <c r="H125" s="43"/>
      <c r="I125" s="43"/>
      <c r="J125" s="43"/>
      <c r="K125" s="43"/>
      <c r="L125" s="43"/>
      <c r="N125" s="43"/>
      <c r="O125" s="43"/>
      <c r="P125" s="43"/>
      <c r="Q125" s="43"/>
      <c r="R125" s="43"/>
      <c r="S125" s="43"/>
      <c r="X125" s="6"/>
      <c r="Y125" s="76"/>
      <c r="Z125" s="43"/>
      <c r="AA125" s="43"/>
      <c r="AB125" s="43"/>
      <c r="AC125" s="43"/>
      <c r="AD125" s="43"/>
      <c r="AE125" s="43"/>
      <c r="AG125" s="43"/>
      <c r="AH125" s="43"/>
      <c r="AI125" s="43"/>
      <c r="AJ125" s="43"/>
      <c r="AK125" s="43"/>
      <c r="AL125" s="43"/>
    </row>
    <row r="126" spans="5:38" x14ac:dyDescent="0.25">
      <c r="E126" s="6"/>
      <c r="F126" s="76"/>
      <c r="G126" s="43"/>
      <c r="H126" s="43"/>
      <c r="I126" s="43"/>
      <c r="J126" s="43"/>
      <c r="K126" s="43"/>
      <c r="L126" s="43"/>
      <c r="N126" s="43"/>
      <c r="O126" s="43"/>
      <c r="P126" s="43"/>
      <c r="Q126" s="43"/>
      <c r="R126" s="43"/>
      <c r="S126" s="43"/>
      <c r="X126" s="6"/>
      <c r="Y126" s="76"/>
      <c r="Z126" s="43"/>
      <c r="AA126" s="43"/>
      <c r="AB126" s="43"/>
      <c r="AC126" s="43"/>
      <c r="AD126" s="43"/>
      <c r="AE126" s="43"/>
      <c r="AG126" s="43"/>
      <c r="AH126" s="43"/>
      <c r="AI126" s="43"/>
      <c r="AJ126" s="43"/>
      <c r="AK126" s="43"/>
      <c r="AL126" s="43"/>
    </row>
    <row r="127" spans="5:38" x14ac:dyDescent="0.25">
      <c r="E127" s="6"/>
      <c r="F127" s="76"/>
      <c r="G127" s="43"/>
      <c r="H127" s="43"/>
      <c r="I127" s="43"/>
      <c r="J127" s="43"/>
      <c r="K127" s="43"/>
      <c r="L127" s="43"/>
      <c r="N127" s="43"/>
      <c r="O127" s="43"/>
      <c r="P127" s="43"/>
      <c r="Q127" s="43"/>
      <c r="R127" s="43"/>
      <c r="S127" s="43"/>
      <c r="X127" s="6"/>
      <c r="Y127" s="76"/>
      <c r="Z127" s="43"/>
      <c r="AA127" s="43"/>
      <c r="AB127" s="43"/>
      <c r="AC127" s="43"/>
      <c r="AD127" s="43"/>
      <c r="AE127" s="43"/>
      <c r="AG127" s="43"/>
      <c r="AH127" s="43"/>
      <c r="AI127" s="43"/>
      <c r="AJ127" s="43"/>
      <c r="AK127" s="43"/>
      <c r="AL127" s="43"/>
    </row>
    <row r="128" spans="5:38" x14ac:dyDescent="0.25">
      <c r="E128" s="6"/>
      <c r="F128" s="76"/>
      <c r="G128" s="43"/>
      <c r="H128" s="43"/>
      <c r="I128" s="43"/>
      <c r="J128" s="43"/>
      <c r="K128" s="43"/>
      <c r="L128" s="43"/>
      <c r="N128" s="43"/>
      <c r="O128" s="43"/>
      <c r="P128" s="43"/>
      <c r="Q128" s="43"/>
      <c r="R128" s="43"/>
      <c r="S128" s="43"/>
      <c r="X128" s="6"/>
      <c r="Y128" s="76"/>
      <c r="Z128" s="43"/>
      <c r="AA128" s="43"/>
      <c r="AB128" s="43"/>
      <c r="AC128" s="43"/>
      <c r="AD128" s="43"/>
      <c r="AE128" s="43"/>
      <c r="AG128" s="43"/>
      <c r="AH128" s="43"/>
      <c r="AI128" s="43"/>
      <c r="AJ128" s="43"/>
      <c r="AK128" s="43"/>
      <c r="AL128" s="43"/>
    </row>
    <row r="129" spans="5:38" x14ac:dyDescent="0.25">
      <c r="E129" s="6"/>
      <c r="F129" s="76"/>
      <c r="G129" s="43"/>
      <c r="H129" s="43"/>
      <c r="I129" s="43"/>
      <c r="J129" s="43"/>
      <c r="K129" s="43"/>
      <c r="L129" s="43"/>
      <c r="N129" s="43"/>
      <c r="O129" s="43"/>
      <c r="P129" s="43"/>
      <c r="Q129" s="43"/>
      <c r="R129" s="43"/>
      <c r="S129" s="43"/>
      <c r="X129" s="6"/>
      <c r="Y129" s="76"/>
      <c r="Z129" s="43"/>
      <c r="AA129" s="43"/>
      <c r="AB129" s="43"/>
      <c r="AC129" s="43"/>
      <c r="AD129" s="43"/>
      <c r="AE129" s="43"/>
      <c r="AG129" s="43"/>
      <c r="AH129" s="43"/>
      <c r="AI129" s="43"/>
      <c r="AJ129" s="43"/>
      <c r="AK129" s="43"/>
      <c r="AL129" s="43"/>
    </row>
    <row r="130" spans="5:38" x14ac:dyDescent="0.25">
      <c r="E130" s="6"/>
      <c r="F130" s="76"/>
      <c r="G130" s="43"/>
      <c r="H130" s="43"/>
      <c r="I130" s="43"/>
      <c r="J130" s="43"/>
      <c r="K130" s="43"/>
      <c r="L130" s="43"/>
      <c r="N130" s="43"/>
      <c r="O130" s="43"/>
      <c r="P130" s="43"/>
      <c r="Q130" s="43"/>
      <c r="R130" s="43"/>
      <c r="S130" s="43"/>
      <c r="X130" s="6"/>
      <c r="Y130" s="76"/>
      <c r="Z130" s="43"/>
      <c r="AA130" s="43"/>
      <c r="AB130" s="43"/>
      <c r="AC130" s="43"/>
      <c r="AD130" s="43"/>
      <c r="AE130" s="43"/>
      <c r="AG130" s="43"/>
      <c r="AH130" s="43"/>
      <c r="AI130" s="43"/>
      <c r="AJ130" s="43"/>
      <c r="AK130" s="43"/>
      <c r="AL130" s="43"/>
    </row>
    <row r="131" spans="5:38" x14ac:dyDescent="0.25">
      <c r="E131" s="6"/>
      <c r="F131" s="76"/>
      <c r="G131" s="43"/>
      <c r="H131" s="43"/>
      <c r="I131" s="43"/>
      <c r="J131" s="43"/>
      <c r="K131" s="43"/>
      <c r="L131" s="43"/>
      <c r="N131" s="43"/>
      <c r="O131" s="43"/>
      <c r="P131" s="43"/>
      <c r="Q131" s="43"/>
      <c r="R131" s="43"/>
      <c r="S131" s="43"/>
      <c r="X131" s="6"/>
      <c r="Y131" s="76"/>
      <c r="Z131" s="43"/>
      <c r="AA131" s="43"/>
      <c r="AB131" s="43"/>
      <c r="AC131" s="43"/>
      <c r="AD131" s="43"/>
      <c r="AE131" s="43"/>
      <c r="AG131" s="43"/>
      <c r="AH131" s="43"/>
      <c r="AI131" s="43"/>
      <c r="AJ131" s="43"/>
      <c r="AK131" s="43"/>
      <c r="AL131" s="43"/>
    </row>
    <row r="132" spans="5:38" x14ac:dyDescent="0.25">
      <c r="E132" s="6"/>
      <c r="F132" s="76"/>
      <c r="G132" s="43"/>
      <c r="H132" s="43"/>
      <c r="I132" s="43"/>
      <c r="J132" s="43"/>
      <c r="K132" s="43"/>
      <c r="L132" s="43"/>
      <c r="N132" s="43"/>
      <c r="O132" s="43"/>
      <c r="P132" s="43"/>
      <c r="Q132" s="43"/>
      <c r="R132" s="43"/>
      <c r="S132" s="43"/>
      <c r="X132" s="6"/>
      <c r="Y132" s="76"/>
      <c r="Z132" s="43"/>
      <c r="AA132" s="43"/>
      <c r="AB132" s="43"/>
      <c r="AC132" s="43"/>
      <c r="AD132" s="43"/>
      <c r="AE132" s="43"/>
      <c r="AG132" s="43"/>
      <c r="AH132" s="43"/>
      <c r="AI132" s="43"/>
      <c r="AJ132" s="43"/>
      <c r="AK132" s="43"/>
      <c r="AL132" s="43"/>
    </row>
    <row r="133" spans="5:38" x14ac:dyDescent="0.25">
      <c r="E133" s="6"/>
      <c r="F133" s="76"/>
      <c r="G133" s="43"/>
      <c r="H133" s="43"/>
      <c r="I133" s="43"/>
      <c r="J133" s="43"/>
      <c r="K133" s="43"/>
      <c r="L133" s="43"/>
      <c r="N133" s="43"/>
      <c r="O133" s="43"/>
      <c r="P133" s="43"/>
      <c r="Q133" s="43"/>
      <c r="R133" s="43"/>
      <c r="S133" s="43"/>
      <c r="X133" s="6"/>
      <c r="Y133" s="76"/>
      <c r="Z133" s="43"/>
      <c r="AA133" s="43"/>
      <c r="AB133" s="43"/>
      <c r="AC133" s="43"/>
      <c r="AD133" s="43"/>
      <c r="AE133" s="43"/>
      <c r="AG133" s="43"/>
      <c r="AH133" s="43"/>
      <c r="AI133" s="43"/>
      <c r="AJ133" s="43"/>
      <c r="AK133" s="43"/>
      <c r="AL133" s="43"/>
    </row>
    <row r="134" spans="5:38" x14ac:dyDescent="0.25">
      <c r="E134" s="6"/>
      <c r="F134" s="76"/>
      <c r="G134" s="43"/>
      <c r="H134" s="43"/>
      <c r="I134" s="43"/>
      <c r="J134" s="43"/>
      <c r="K134" s="43"/>
      <c r="L134" s="43"/>
      <c r="N134" s="43"/>
      <c r="O134" s="43"/>
      <c r="P134" s="43"/>
      <c r="Q134" s="43"/>
      <c r="R134" s="43"/>
      <c r="S134" s="43"/>
      <c r="X134" s="6"/>
      <c r="Y134" s="76"/>
      <c r="Z134" s="43"/>
      <c r="AA134" s="43"/>
      <c r="AB134" s="43"/>
      <c r="AC134" s="43"/>
      <c r="AD134" s="43"/>
      <c r="AE134" s="43"/>
      <c r="AG134" s="43"/>
      <c r="AH134" s="43"/>
      <c r="AI134" s="43"/>
      <c r="AJ134" s="43"/>
      <c r="AK134" s="43"/>
      <c r="AL134" s="43"/>
    </row>
    <row r="135" spans="5:38" x14ac:dyDescent="0.25">
      <c r="E135" s="6"/>
      <c r="F135" s="76"/>
      <c r="G135" s="43"/>
      <c r="H135" s="43"/>
      <c r="I135" s="43"/>
      <c r="J135" s="43"/>
      <c r="K135" s="43"/>
      <c r="L135" s="43"/>
      <c r="N135" s="43"/>
      <c r="O135" s="43"/>
      <c r="P135" s="43"/>
      <c r="Q135" s="43"/>
      <c r="R135" s="43"/>
      <c r="S135" s="43"/>
      <c r="X135" s="6"/>
      <c r="Y135" s="76"/>
      <c r="Z135" s="43"/>
      <c r="AA135" s="43"/>
      <c r="AB135" s="43"/>
      <c r="AC135" s="43"/>
      <c r="AD135" s="43"/>
      <c r="AE135" s="43"/>
      <c r="AG135" s="43"/>
      <c r="AH135" s="43"/>
      <c r="AI135" s="43"/>
      <c r="AJ135" s="43"/>
      <c r="AK135" s="43"/>
      <c r="AL135" s="43"/>
    </row>
    <row r="136" spans="5:38" x14ac:dyDescent="0.25">
      <c r="E136" s="6"/>
      <c r="F136" s="76"/>
      <c r="G136" s="43"/>
      <c r="H136" s="43"/>
      <c r="I136" s="43"/>
      <c r="J136" s="43"/>
      <c r="K136" s="43"/>
      <c r="L136" s="43"/>
      <c r="N136" s="43"/>
      <c r="O136" s="43"/>
      <c r="P136" s="43"/>
      <c r="Q136" s="43"/>
      <c r="R136" s="43"/>
      <c r="S136" s="43"/>
      <c r="X136" s="6"/>
      <c r="Y136" s="76"/>
      <c r="Z136" s="43"/>
      <c r="AA136" s="43"/>
      <c r="AB136" s="43"/>
      <c r="AC136" s="43"/>
      <c r="AD136" s="43"/>
      <c r="AE136" s="43"/>
      <c r="AG136" s="43"/>
      <c r="AH136" s="43"/>
      <c r="AI136" s="43"/>
      <c r="AJ136" s="43"/>
      <c r="AK136" s="43"/>
      <c r="AL136" s="43"/>
    </row>
    <row r="137" spans="5:38" x14ac:dyDescent="0.25">
      <c r="E137" s="6"/>
      <c r="F137" s="76"/>
      <c r="G137" s="43"/>
      <c r="H137" s="43"/>
      <c r="I137" s="43"/>
      <c r="J137" s="43"/>
      <c r="K137" s="43"/>
      <c r="L137" s="43"/>
      <c r="N137" s="43"/>
      <c r="O137" s="43"/>
      <c r="P137" s="43"/>
      <c r="Q137" s="43"/>
      <c r="R137" s="43"/>
      <c r="S137" s="43"/>
      <c r="X137" s="6"/>
      <c r="Y137" s="76"/>
      <c r="Z137" s="43"/>
      <c r="AA137" s="43"/>
      <c r="AB137" s="43"/>
      <c r="AC137" s="43"/>
      <c r="AD137" s="43"/>
      <c r="AE137" s="43"/>
      <c r="AG137" s="43"/>
      <c r="AH137" s="43"/>
      <c r="AI137" s="43"/>
      <c r="AJ137" s="43"/>
      <c r="AK137" s="43"/>
      <c r="AL137" s="43"/>
    </row>
    <row r="138" spans="5:38" x14ac:dyDescent="0.25">
      <c r="E138" s="6"/>
      <c r="F138" s="76"/>
      <c r="G138" s="43"/>
      <c r="H138" s="43"/>
      <c r="I138" s="43"/>
      <c r="J138" s="43"/>
      <c r="K138" s="43"/>
      <c r="L138" s="43"/>
      <c r="N138" s="43"/>
      <c r="O138" s="43"/>
      <c r="P138" s="43"/>
      <c r="Q138" s="43"/>
      <c r="R138" s="43"/>
      <c r="S138" s="43"/>
      <c r="X138" s="6"/>
      <c r="Y138" s="76"/>
      <c r="Z138" s="43"/>
      <c r="AA138" s="43"/>
      <c r="AB138" s="43"/>
      <c r="AC138" s="43"/>
      <c r="AD138" s="43"/>
      <c r="AE138" s="43"/>
      <c r="AG138" s="43"/>
      <c r="AH138" s="43"/>
      <c r="AI138" s="43"/>
      <c r="AJ138" s="43"/>
      <c r="AK138" s="43"/>
      <c r="AL138" s="43"/>
    </row>
    <row r="139" spans="5:38" x14ac:dyDescent="0.25">
      <c r="E139" s="6"/>
      <c r="F139" s="76"/>
      <c r="G139" s="43"/>
      <c r="H139" s="43"/>
      <c r="I139" s="43"/>
      <c r="J139" s="43"/>
      <c r="K139" s="43"/>
      <c r="L139" s="43"/>
      <c r="N139" s="43"/>
      <c r="O139" s="43"/>
      <c r="P139" s="43"/>
      <c r="Q139" s="43"/>
      <c r="R139" s="43"/>
      <c r="S139" s="43"/>
      <c r="X139" s="6"/>
      <c r="Y139" s="76"/>
      <c r="Z139" s="43"/>
      <c r="AA139" s="43"/>
      <c r="AB139" s="43"/>
      <c r="AC139" s="43"/>
      <c r="AD139" s="43"/>
      <c r="AE139" s="43"/>
      <c r="AG139" s="43"/>
      <c r="AH139" s="43"/>
      <c r="AI139" s="43"/>
      <c r="AJ139" s="43"/>
      <c r="AK139" s="43"/>
      <c r="AL139" s="43"/>
    </row>
    <row r="140" spans="5:38" x14ac:dyDescent="0.25">
      <c r="E140" s="6"/>
      <c r="F140" s="76"/>
      <c r="G140" s="43"/>
      <c r="H140" s="43"/>
      <c r="I140" s="43"/>
      <c r="J140" s="43"/>
      <c r="K140" s="43"/>
      <c r="L140" s="43"/>
      <c r="N140" s="43"/>
      <c r="O140" s="43"/>
      <c r="P140" s="43"/>
      <c r="Q140" s="43"/>
      <c r="R140" s="43"/>
      <c r="S140" s="43"/>
      <c r="X140" s="6"/>
      <c r="Y140" s="76"/>
      <c r="Z140" s="43"/>
      <c r="AA140" s="43"/>
      <c r="AB140" s="43"/>
      <c r="AC140" s="43"/>
      <c r="AD140" s="43"/>
      <c r="AE140" s="43"/>
      <c r="AG140" s="43"/>
      <c r="AH140" s="43"/>
      <c r="AI140" s="43"/>
      <c r="AJ140" s="43"/>
      <c r="AK140" s="43"/>
      <c r="AL140" s="43"/>
    </row>
    <row r="141" spans="5:38" x14ac:dyDescent="0.25">
      <c r="E141" s="6"/>
      <c r="F141" s="76"/>
      <c r="G141" s="43"/>
      <c r="H141" s="43"/>
      <c r="I141" s="43"/>
      <c r="J141" s="43"/>
      <c r="K141" s="43"/>
      <c r="L141" s="43"/>
      <c r="N141" s="43"/>
      <c r="O141" s="43"/>
      <c r="P141" s="43"/>
      <c r="Q141" s="43"/>
      <c r="R141" s="43"/>
      <c r="S141" s="43"/>
      <c r="X141" s="6"/>
      <c r="Y141" s="76"/>
      <c r="Z141" s="43"/>
      <c r="AA141" s="43"/>
      <c r="AB141" s="43"/>
      <c r="AC141" s="43"/>
      <c r="AD141" s="43"/>
      <c r="AE141" s="43"/>
      <c r="AG141" s="43"/>
      <c r="AH141" s="43"/>
      <c r="AI141" s="43"/>
      <c r="AJ141" s="43"/>
      <c r="AK141" s="43"/>
      <c r="AL141" s="43"/>
    </row>
    <row r="142" spans="5:38" x14ac:dyDescent="0.25">
      <c r="E142" s="6"/>
      <c r="F142" s="76"/>
      <c r="G142" s="43"/>
      <c r="H142" s="43"/>
      <c r="I142" s="43"/>
      <c r="J142" s="43"/>
      <c r="K142" s="43"/>
      <c r="L142" s="43"/>
      <c r="N142" s="43"/>
      <c r="O142" s="43"/>
      <c r="P142" s="43"/>
      <c r="Q142" s="43"/>
      <c r="R142" s="43"/>
      <c r="S142" s="43"/>
      <c r="X142" s="6"/>
      <c r="Y142" s="76"/>
      <c r="Z142" s="43"/>
      <c r="AA142" s="43"/>
      <c r="AB142" s="43"/>
      <c r="AC142" s="43"/>
      <c r="AD142" s="43"/>
      <c r="AE142" s="43"/>
      <c r="AG142" s="43"/>
      <c r="AH142" s="43"/>
      <c r="AI142" s="43"/>
      <c r="AJ142" s="43"/>
      <c r="AK142" s="43"/>
      <c r="AL142" s="43"/>
    </row>
    <row r="143" spans="5:38" x14ac:dyDescent="0.25">
      <c r="E143" s="6"/>
      <c r="F143" s="76"/>
      <c r="G143" s="43"/>
      <c r="H143" s="43"/>
      <c r="I143" s="43"/>
      <c r="J143" s="43"/>
      <c r="K143" s="43"/>
      <c r="L143" s="43"/>
      <c r="N143" s="43"/>
      <c r="O143" s="43"/>
      <c r="P143" s="43"/>
      <c r="Q143" s="43"/>
      <c r="R143" s="43"/>
      <c r="S143" s="43"/>
      <c r="X143" s="6"/>
      <c r="Y143" s="76"/>
      <c r="Z143" s="43"/>
      <c r="AA143" s="43"/>
      <c r="AB143" s="43"/>
      <c r="AC143" s="43"/>
      <c r="AD143" s="43"/>
      <c r="AE143" s="43"/>
      <c r="AG143" s="43"/>
      <c r="AH143" s="43"/>
      <c r="AI143" s="43"/>
      <c r="AJ143" s="43"/>
      <c r="AK143" s="43"/>
      <c r="AL143" s="43"/>
    </row>
    <row r="144" spans="5:38" x14ac:dyDescent="0.25">
      <c r="E144" s="6"/>
      <c r="F144" s="76"/>
      <c r="G144" s="43"/>
      <c r="H144" s="43"/>
      <c r="I144" s="43"/>
      <c r="J144" s="43"/>
      <c r="K144" s="43"/>
      <c r="L144" s="43"/>
      <c r="N144" s="43"/>
      <c r="O144" s="43"/>
      <c r="P144" s="43"/>
      <c r="Q144" s="43"/>
      <c r="R144" s="43"/>
      <c r="S144" s="43"/>
      <c r="X144" s="6"/>
      <c r="Y144" s="76"/>
      <c r="Z144" s="43"/>
      <c r="AA144" s="43"/>
      <c r="AB144" s="43"/>
      <c r="AC144" s="43"/>
      <c r="AD144" s="43"/>
      <c r="AE144" s="43"/>
      <c r="AG144" s="43"/>
      <c r="AH144" s="43"/>
      <c r="AI144" s="43"/>
      <c r="AJ144" s="43"/>
      <c r="AK144" s="43"/>
      <c r="AL144" s="43"/>
    </row>
    <row r="145" spans="5:38" x14ac:dyDescent="0.25">
      <c r="E145" s="6"/>
      <c r="F145" s="76"/>
      <c r="G145" s="43"/>
      <c r="H145" s="43"/>
      <c r="I145" s="43"/>
      <c r="J145" s="43"/>
      <c r="K145" s="43"/>
      <c r="L145" s="43"/>
      <c r="N145" s="43"/>
      <c r="O145" s="43"/>
      <c r="P145" s="43"/>
      <c r="Q145" s="43"/>
      <c r="R145" s="43"/>
      <c r="S145" s="43"/>
      <c r="X145" s="6"/>
      <c r="Y145" s="76"/>
      <c r="Z145" s="43"/>
      <c r="AA145" s="43"/>
      <c r="AB145" s="43"/>
      <c r="AC145" s="43"/>
      <c r="AD145" s="43"/>
      <c r="AE145" s="43"/>
      <c r="AG145" s="43"/>
      <c r="AH145" s="43"/>
      <c r="AI145" s="43"/>
      <c r="AJ145" s="43"/>
      <c r="AK145" s="43"/>
      <c r="AL145" s="43"/>
    </row>
    <row r="146" spans="5:38" x14ac:dyDescent="0.25">
      <c r="E146" s="6"/>
      <c r="F146" s="76"/>
      <c r="G146" s="43"/>
      <c r="H146" s="43"/>
      <c r="I146" s="43"/>
      <c r="J146" s="43"/>
      <c r="K146" s="43"/>
      <c r="L146" s="43"/>
      <c r="N146" s="43"/>
      <c r="O146" s="43"/>
      <c r="P146" s="43"/>
      <c r="Q146" s="43"/>
      <c r="R146" s="43"/>
      <c r="S146" s="43"/>
      <c r="X146" s="6"/>
      <c r="Y146" s="76"/>
      <c r="Z146" s="43"/>
      <c r="AA146" s="43"/>
      <c r="AB146" s="43"/>
      <c r="AC146" s="43"/>
      <c r="AD146" s="43"/>
      <c r="AE146" s="43"/>
      <c r="AG146" s="43"/>
      <c r="AH146" s="43"/>
      <c r="AI146" s="43"/>
      <c r="AJ146" s="43"/>
      <c r="AK146" s="43"/>
      <c r="AL146" s="43"/>
    </row>
    <row r="147" spans="5:38" x14ac:dyDescent="0.25">
      <c r="E147" s="6"/>
      <c r="F147" s="76"/>
      <c r="G147" s="43"/>
      <c r="H147" s="43"/>
      <c r="I147" s="43"/>
      <c r="J147" s="43"/>
      <c r="K147" s="43"/>
      <c r="L147" s="43"/>
      <c r="N147" s="43"/>
      <c r="O147" s="43"/>
      <c r="P147" s="43"/>
      <c r="Q147" s="43"/>
      <c r="R147" s="43"/>
      <c r="S147" s="43"/>
      <c r="X147" s="6"/>
      <c r="Y147" s="76"/>
      <c r="Z147" s="43"/>
      <c r="AA147" s="43"/>
      <c r="AB147" s="43"/>
      <c r="AC147" s="43"/>
      <c r="AD147" s="43"/>
      <c r="AE147" s="43"/>
      <c r="AG147" s="43"/>
      <c r="AH147" s="43"/>
      <c r="AI147" s="43"/>
      <c r="AJ147" s="43"/>
      <c r="AK147" s="43"/>
      <c r="AL147" s="43"/>
    </row>
    <row r="148" spans="5:38" x14ac:dyDescent="0.25">
      <c r="E148" s="6"/>
      <c r="F148" s="76"/>
      <c r="G148" s="43"/>
      <c r="H148" s="43"/>
      <c r="I148" s="43"/>
      <c r="J148" s="43"/>
      <c r="K148" s="43"/>
      <c r="L148" s="43"/>
      <c r="N148" s="43"/>
      <c r="O148" s="43"/>
      <c r="P148" s="43"/>
      <c r="Q148" s="43"/>
      <c r="R148" s="43"/>
      <c r="S148" s="43"/>
      <c r="X148" s="6"/>
      <c r="Y148" s="76"/>
      <c r="Z148" s="43"/>
      <c r="AA148" s="43"/>
      <c r="AB148" s="43"/>
      <c r="AC148" s="43"/>
      <c r="AD148" s="43"/>
      <c r="AE148" s="43"/>
      <c r="AG148" s="43"/>
      <c r="AH148" s="43"/>
      <c r="AI148" s="43"/>
      <c r="AJ148" s="43"/>
      <c r="AK148" s="43"/>
      <c r="AL148" s="43"/>
    </row>
    <row r="149" spans="5:38" x14ac:dyDescent="0.25">
      <c r="E149" s="6"/>
      <c r="F149" s="76"/>
      <c r="G149" s="43"/>
      <c r="H149" s="43"/>
      <c r="I149" s="43"/>
      <c r="J149" s="43"/>
      <c r="K149" s="43"/>
      <c r="L149" s="43"/>
      <c r="N149" s="43"/>
      <c r="O149" s="43"/>
      <c r="P149" s="43"/>
      <c r="Q149" s="43"/>
      <c r="R149" s="43"/>
      <c r="S149" s="43"/>
      <c r="X149" s="6"/>
      <c r="Y149" s="76"/>
      <c r="Z149" s="43"/>
      <c r="AA149" s="43"/>
      <c r="AB149" s="43"/>
      <c r="AC149" s="43"/>
      <c r="AD149" s="43"/>
      <c r="AE149" s="43"/>
      <c r="AG149" s="43"/>
      <c r="AH149" s="43"/>
      <c r="AI149" s="43"/>
      <c r="AJ149" s="43"/>
      <c r="AK149" s="43"/>
      <c r="AL149" s="43"/>
    </row>
    <row r="150" spans="5:38" x14ac:dyDescent="0.25">
      <c r="E150" s="6"/>
      <c r="F150" s="76"/>
      <c r="G150" s="43"/>
      <c r="H150" s="43"/>
      <c r="I150" s="43"/>
      <c r="J150" s="43"/>
      <c r="K150" s="43"/>
      <c r="L150" s="43"/>
      <c r="N150" s="43"/>
      <c r="O150" s="43"/>
      <c r="P150" s="43"/>
      <c r="Q150" s="43"/>
      <c r="R150" s="43"/>
      <c r="S150" s="43"/>
      <c r="X150" s="6"/>
      <c r="Y150" s="76"/>
      <c r="Z150" s="43"/>
      <c r="AA150" s="43"/>
      <c r="AB150" s="43"/>
      <c r="AC150" s="43"/>
      <c r="AD150" s="43"/>
      <c r="AE150" s="43"/>
      <c r="AG150" s="43"/>
      <c r="AH150" s="43"/>
      <c r="AI150" s="43"/>
      <c r="AJ150" s="43"/>
      <c r="AK150" s="43"/>
      <c r="AL150" s="43"/>
    </row>
    <row r="151" spans="5:38" x14ac:dyDescent="0.25">
      <c r="E151" s="6"/>
      <c r="F151" s="76"/>
      <c r="G151" s="43"/>
      <c r="H151" s="43"/>
      <c r="I151" s="43"/>
      <c r="J151" s="43"/>
      <c r="K151" s="43"/>
      <c r="L151" s="43"/>
      <c r="N151" s="43"/>
      <c r="O151" s="43"/>
      <c r="P151" s="43"/>
      <c r="Q151" s="43"/>
      <c r="R151" s="43"/>
      <c r="S151" s="43"/>
      <c r="X151" s="6"/>
      <c r="Y151" s="76"/>
      <c r="Z151" s="43"/>
      <c r="AA151" s="43"/>
      <c r="AB151" s="43"/>
      <c r="AC151" s="43"/>
      <c r="AD151" s="43"/>
      <c r="AE151" s="43"/>
      <c r="AG151" s="43"/>
      <c r="AH151" s="43"/>
      <c r="AI151" s="43"/>
      <c r="AJ151" s="43"/>
      <c r="AK151" s="43"/>
      <c r="AL151" s="43"/>
    </row>
    <row r="152" spans="5:38" x14ac:dyDescent="0.25">
      <c r="E152" s="6"/>
      <c r="F152" s="76"/>
      <c r="G152" s="43"/>
      <c r="H152" s="43"/>
      <c r="I152" s="43"/>
      <c r="J152" s="43"/>
      <c r="K152" s="43"/>
      <c r="L152" s="43"/>
      <c r="N152" s="43"/>
      <c r="O152" s="43"/>
      <c r="P152" s="43"/>
      <c r="Q152" s="43"/>
      <c r="R152" s="43"/>
      <c r="S152" s="43"/>
      <c r="X152" s="6"/>
      <c r="Y152" s="76"/>
      <c r="Z152" s="43"/>
      <c r="AA152" s="43"/>
      <c r="AB152" s="43"/>
      <c r="AC152" s="43"/>
      <c r="AD152" s="43"/>
      <c r="AE152" s="43"/>
      <c r="AG152" s="43"/>
      <c r="AH152" s="43"/>
      <c r="AI152" s="43"/>
      <c r="AJ152" s="43"/>
      <c r="AK152" s="43"/>
      <c r="AL152" s="43"/>
    </row>
    <row r="153" spans="5:38" x14ac:dyDescent="0.25">
      <c r="E153" s="6"/>
      <c r="F153" s="76"/>
      <c r="G153" s="43"/>
      <c r="H153" s="43"/>
      <c r="I153" s="43"/>
      <c r="J153" s="43"/>
      <c r="K153" s="43"/>
      <c r="L153" s="43"/>
      <c r="N153" s="43"/>
      <c r="O153" s="43"/>
      <c r="P153" s="43"/>
      <c r="Q153" s="43"/>
      <c r="R153" s="43"/>
      <c r="S153" s="43"/>
      <c r="X153" s="6"/>
      <c r="Y153" s="76"/>
      <c r="Z153" s="43"/>
      <c r="AA153" s="43"/>
      <c r="AB153" s="43"/>
      <c r="AC153" s="43"/>
      <c r="AD153" s="43"/>
      <c r="AE153" s="43"/>
      <c r="AG153" s="43"/>
      <c r="AH153" s="43"/>
      <c r="AI153" s="43"/>
      <c r="AJ153" s="43"/>
      <c r="AK153" s="43"/>
      <c r="AL153" s="43"/>
    </row>
    <row r="154" spans="5:38" x14ac:dyDescent="0.25">
      <c r="E154" s="6"/>
      <c r="F154" s="76"/>
      <c r="G154" s="43"/>
      <c r="H154" s="43"/>
      <c r="I154" s="43"/>
      <c r="J154" s="43"/>
      <c r="K154" s="43"/>
      <c r="L154" s="43"/>
      <c r="N154" s="43"/>
      <c r="O154" s="43"/>
      <c r="P154" s="43"/>
      <c r="Q154" s="43"/>
      <c r="R154" s="43"/>
      <c r="S154" s="43"/>
      <c r="X154" s="6"/>
      <c r="Y154" s="76"/>
      <c r="Z154" s="43"/>
      <c r="AA154" s="43"/>
      <c r="AB154" s="43"/>
      <c r="AC154" s="43"/>
      <c r="AD154" s="43"/>
      <c r="AE154" s="43"/>
      <c r="AG154" s="43"/>
      <c r="AH154" s="43"/>
      <c r="AI154" s="43"/>
      <c r="AJ154" s="43"/>
      <c r="AK154" s="43"/>
      <c r="AL154" s="43"/>
    </row>
    <row r="155" spans="5:38" x14ac:dyDescent="0.25">
      <c r="E155" s="6"/>
      <c r="F155" s="76"/>
      <c r="G155" s="43"/>
      <c r="H155" s="43"/>
      <c r="I155" s="43"/>
      <c r="J155" s="43"/>
      <c r="K155" s="43"/>
      <c r="L155" s="43"/>
      <c r="N155" s="43"/>
      <c r="O155" s="43"/>
      <c r="P155" s="43"/>
      <c r="Q155" s="43"/>
      <c r="R155" s="43"/>
      <c r="S155" s="43"/>
      <c r="X155" s="6"/>
      <c r="Y155" s="76"/>
      <c r="Z155" s="43"/>
      <c r="AA155" s="43"/>
      <c r="AB155" s="43"/>
      <c r="AC155" s="43"/>
      <c r="AD155" s="43"/>
      <c r="AE155" s="43"/>
      <c r="AG155" s="43"/>
      <c r="AH155" s="43"/>
      <c r="AI155" s="43"/>
      <c r="AJ155" s="43"/>
      <c r="AK155" s="43"/>
      <c r="AL155" s="43"/>
    </row>
    <row r="156" spans="5:38" x14ac:dyDescent="0.25">
      <c r="E156" s="6"/>
      <c r="F156" s="76"/>
      <c r="G156" s="43"/>
      <c r="H156" s="43"/>
      <c r="I156" s="43"/>
      <c r="J156" s="43"/>
      <c r="K156" s="43"/>
      <c r="L156" s="43"/>
      <c r="N156" s="43"/>
      <c r="O156" s="43"/>
      <c r="P156" s="43"/>
      <c r="Q156" s="43"/>
      <c r="R156" s="43"/>
      <c r="S156" s="43"/>
      <c r="X156" s="6"/>
      <c r="Y156" s="76"/>
      <c r="Z156" s="43"/>
      <c r="AA156" s="43"/>
      <c r="AB156" s="43"/>
      <c r="AC156" s="43"/>
      <c r="AD156" s="43"/>
      <c r="AE156" s="43"/>
      <c r="AG156" s="43"/>
      <c r="AH156" s="43"/>
      <c r="AI156" s="43"/>
      <c r="AJ156" s="43"/>
      <c r="AK156" s="43"/>
      <c r="AL156" s="43"/>
    </row>
    <row r="157" spans="5:38" x14ac:dyDescent="0.25">
      <c r="E157" s="6"/>
      <c r="F157" s="76"/>
      <c r="G157" s="43"/>
      <c r="H157" s="43"/>
      <c r="I157" s="43"/>
      <c r="J157" s="43"/>
      <c r="K157" s="43"/>
      <c r="L157" s="43"/>
      <c r="N157" s="43"/>
      <c r="O157" s="43"/>
      <c r="P157" s="43"/>
      <c r="Q157" s="43"/>
      <c r="R157" s="43"/>
      <c r="S157" s="43"/>
      <c r="X157" s="6"/>
      <c r="Y157" s="76"/>
      <c r="Z157" s="43"/>
      <c r="AA157" s="43"/>
      <c r="AB157" s="43"/>
      <c r="AC157" s="43"/>
      <c r="AD157" s="43"/>
      <c r="AE157" s="43"/>
      <c r="AG157" s="43"/>
      <c r="AH157" s="43"/>
      <c r="AI157" s="43"/>
      <c r="AJ157" s="43"/>
      <c r="AK157" s="43"/>
      <c r="AL157" s="43"/>
    </row>
    <row r="158" spans="5:38" x14ac:dyDescent="0.25">
      <c r="E158" s="6"/>
      <c r="F158" s="76"/>
      <c r="G158" s="43"/>
      <c r="H158" s="43"/>
      <c r="I158" s="43"/>
      <c r="J158" s="43"/>
      <c r="K158" s="43"/>
      <c r="L158" s="43"/>
      <c r="N158" s="43"/>
      <c r="O158" s="43"/>
      <c r="P158" s="43"/>
      <c r="Q158" s="43"/>
      <c r="R158" s="43"/>
      <c r="S158" s="43"/>
      <c r="X158" s="6"/>
      <c r="Y158" s="76"/>
      <c r="Z158" s="43"/>
      <c r="AA158" s="43"/>
      <c r="AB158" s="43"/>
      <c r="AC158" s="43"/>
      <c r="AD158" s="43"/>
      <c r="AE158" s="43"/>
      <c r="AG158" s="43"/>
      <c r="AH158" s="43"/>
      <c r="AI158" s="43"/>
      <c r="AJ158" s="43"/>
      <c r="AK158" s="43"/>
      <c r="AL158" s="43"/>
    </row>
    <row r="159" spans="5:38" x14ac:dyDescent="0.25">
      <c r="E159" s="6"/>
      <c r="F159" s="76"/>
      <c r="G159" s="43"/>
      <c r="H159" s="43"/>
      <c r="I159" s="43"/>
      <c r="J159" s="43"/>
      <c r="K159" s="43"/>
      <c r="L159" s="43"/>
      <c r="N159" s="43"/>
      <c r="O159" s="43"/>
      <c r="P159" s="43"/>
      <c r="Q159" s="43"/>
      <c r="R159" s="43"/>
      <c r="S159" s="43"/>
      <c r="X159" s="6"/>
      <c r="Y159" s="76"/>
      <c r="Z159" s="43"/>
      <c r="AA159" s="43"/>
      <c r="AB159" s="43"/>
      <c r="AC159" s="43"/>
      <c r="AD159" s="43"/>
      <c r="AE159" s="43"/>
      <c r="AG159" s="43"/>
      <c r="AH159" s="43"/>
      <c r="AI159" s="43"/>
      <c r="AJ159" s="43"/>
      <c r="AK159" s="43"/>
      <c r="AL159" s="43"/>
    </row>
    <row r="160" spans="5:38" x14ac:dyDescent="0.25">
      <c r="E160" s="6"/>
      <c r="F160" s="76"/>
      <c r="G160" s="43"/>
      <c r="H160" s="43"/>
      <c r="I160" s="43"/>
      <c r="J160" s="43"/>
      <c r="K160" s="43"/>
      <c r="L160" s="43"/>
      <c r="N160" s="43"/>
      <c r="O160" s="43"/>
      <c r="P160" s="43"/>
      <c r="Q160" s="43"/>
      <c r="R160" s="43"/>
      <c r="S160" s="43"/>
      <c r="X160" s="6"/>
      <c r="Y160" s="76"/>
      <c r="Z160" s="43"/>
      <c r="AA160" s="43"/>
      <c r="AB160" s="43"/>
      <c r="AC160" s="43"/>
      <c r="AD160" s="43"/>
      <c r="AE160" s="43"/>
      <c r="AG160" s="43"/>
      <c r="AH160" s="43"/>
      <c r="AI160" s="43"/>
      <c r="AJ160" s="43"/>
      <c r="AK160" s="43"/>
      <c r="AL160" s="43"/>
    </row>
    <row r="161" spans="5:38" x14ac:dyDescent="0.25">
      <c r="E161" s="6"/>
      <c r="F161" s="76"/>
      <c r="G161" s="43"/>
      <c r="H161" s="43"/>
      <c r="I161" s="43"/>
      <c r="J161" s="43"/>
      <c r="K161" s="43"/>
      <c r="L161" s="43"/>
      <c r="N161" s="43"/>
      <c r="O161" s="43"/>
      <c r="P161" s="43"/>
      <c r="Q161" s="43"/>
      <c r="R161" s="43"/>
      <c r="S161" s="43"/>
      <c r="X161" s="6"/>
      <c r="Y161" s="76"/>
      <c r="Z161" s="43"/>
      <c r="AA161" s="43"/>
      <c r="AB161" s="43"/>
      <c r="AC161" s="43"/>
      <c r="AD161" s="43"/>
      <c r="AE161" s="43"/>
      <c r="AG161" s="43"/>
      <c r="AH161" s="43"/>
      <c r="AI161" s="43"/>
      <c r="AJ161" s="43"/>
      <c r="AK161" s="43"/>
      <c r="AL161" s="43"/>
    </row>
    <row r="162" spans="5:38" x14ac:dyDescent="0.25">
      <c r="E162" s="6"/>
      <c r="F162" s="76"/>
      <c r="G162" s="43"/>
      <c r="H162" s="43"/>
      <c r="I162" s="43"/>
      <c r="J162" s="43"/>
      <c r="K162" s="43"/>
      <c r="L162" s="43"/>
      <c r="N162" s="43"/>
      <c r="O162" s="43"/>
      <c r="P162" s="43"/>
      <c r="Q162" s="43"/>
      <c r="R162" s="43"/>
      <c r="S162" s="43"/>
      <c r="X162" s="6"/>
      <c r="Y162" s="76"/>
      <c r="Z162" s="43"/>
      <c r="AA162" s="43"/>
      <c r="AB162" s="43"/>
      <c r="AC162" s="43"/>
      <c r="AD162" s="43"/>
      <c r="AE162" s="43"/>
      <c r="AG162" s="43"/>
      <c r="AH162" s="43"/>
      <c r="AI162" s="43"/>
      <c r="AJ162" s="43"/>
      <c r="AK162" s="43"/>
      <c r="AL162" s="43"/>
    </row>
    <row r="163" spans="5:38" x14ac:dyDescent="0.25">
      <c r="E163" s="6"/>
      <c r="F163" s="76"/>
      <c r="G163" s="43"/>
      <c r="H163" s="43"/>
      <c r="I163" s="43"/>
      <c r="J163" s="43"/>
      <c r="K163" s="43"/>
      <c r="L163" s="43"/>
      <c r="N163" s="43"/>
      <c r="O163" s="43"/>
      <c r="P163" s="43"/>
      <c r="Q163" s="43"/>
      <c r="R163" s="43"/>
      <c r="S163" s="43"/>
      <c r="X163" s="6"/>
      <c r="Y163" s="76"/>
      <c r="Z163" s="43"/>
      <c r="AA163" s="43"/>
      <c r="AB163" s="43"/>
      <c r="AC163" s="43"/>
      <c r="AD163" s="43"/>
      <c r="AE163" s="43"/>
      <c r="AG163" s="43"/>
      <c r="AH163" s="43"/>
      <c r="AI163" s="43"/>
      <c r="AJ163" s="43"/>
      <c r="AK163" s="43"/>
      <c r="AL163" s="43"/>
    </row>
    <row r="164" spans="5:38" x14ac:dyDescent="0.25">
      <c r="E164" s="6"/>
      <c r="F164" s="76"/>
      <c r="G164" s="43"/>
      <c r="H164" s="43"/>
      <c r="I164" s="43"/>
      <c r="J164" s="43"/>
      <c r="K164" s="43"/>
      <c r="L164" s="43"/>
      <c r="N164" s="43"/>
      <c r="O164" s="43"/>
      <c r="P164" s="43"/>
      <c r="Q164" s="43"/>
      <c r="R164" s="43"/>
      <c r="S164" s="43"/>
      <c r="X164" s="6"/>
      <c r="Y164" s="76"/>
      <c r="Z164" s="43"/>
      <c r="AA164" s="43"/>
      <c r="AB164" s="43"/>
      <c r="AC164" s="43"/>
      <c r="AD164" s="43"/>
      <c r="AE164" s="43"/>
      <c r="AG164" s="43"/>
      <c r="AH164" s="43"/>
      <c r="AI164" s="43"/>
      <c r="AJ164" s="43"/>
      <c r="AK164" s="43"/>
      <c r="AL164" s="43"/>
    </row>
    <row r="165" spans="5:38" x14ac:dyDescent="0.25">
      <c r="E165" s="6"/>
      <c r="F165" s="76"/>
      <c r="G165" s="43"/>
      <c r="H165" s="43"/>
      <c r="I165" s="43"/>
      <c r="J165" s="43"/>
      <c r="K165" s="43"/>
      <c r="L165" s="43"/>
      <c r="N165" s="43"/>
      <c r="O165" s="43"/>
      <c r="P165" s="43"/>
      <c r="Q165" s="43"/>
      <c r="R165" s="43"/>
      <c r="S165" s="43"/>
      <c r="X165" s="6"/>
      <c r="Y165" s="76"/>
      <c r="Z165" s="43"/>
      <c r="AA165" s="43"/>
      <c r="AB165" s="43"/>
      <c r="AC165" s="43"/>
      <c r="AD165" s="43"/>
      <c r="AE165" s="43"/>
      <c r="AG165" s="43"/>
      <c r="AH165" s="43"/>
      <c r="AI165" s="43"/>
      <c r="AJ165" s="43"/>
      <c r="AK165" s="43"/>
      <c r="AL165" s="43"/>
    </row>
    <row r="166" spans="5:38" x14ac:dyDescent="0.25">
      <c r="E166" s="6"/>
      <c r="F166" s="76"/>
      <c r="G166" s="43"/>
      <c r="H166" s="43"/>
      <c r="I166" s="43"/>
      <c r="J166" s="43"/>
      <c r="K166" s="43"/>
      <c r="L166" s="43"/>
      <c r="N166" s="43"/>
      <c r="O166" s="43"/>
      <c r="P166" s="43"/>
      <c r="Q166" s="43"/>
      <c r="R166" s="43"/>
      <c r="S166" s="43"/>
      <c r="X166" s="6"/>
      <c r="Y166" s="76"/>
      <c r="Z166" s="43"/>
      <c r="AA166" s="43"/>
      <c r="AB166" s="43"/>
      <c r="AC166" s="43"/>
      <c r="AD166" s="43"/>
      <c r="AE166" s="43"/>
      <c r="AG166" s="43"/>
      <c r="AH166" s="43"/>
      <c r="AI166" s="43"/>
      <c r="AJ166" s="43"/>
      <c r="AK166" s="43"/>
      <c r="AL166" s="43"/>
    </row>
    <row r="167" spans="5:38" x14ac:dyDescent="0.25">
      <c r="E167" s="6"/>
      <c r="F167" s="76"/>
      <c r="G167" s="43"/>
      <c r="H167" s="43"/>
      <c r="I167" s="43"/>
      <c r="J167" s="43"/>
      <c r="K167" s="43"/>
      <c r="L167" s="43"/>
      <c r="N167" s="43"/>
      <c r="O167" s="43"/>
      <c r="P167" s="43"/>
      <c r="Q167" s="43"/>
      <c r="R167" s="43"/>
      <c r="S167" s="43"/>
      <c r="X167" s="6"/>
      <c r="Y167" s="76"/>
      <c r="Z167" s="43"/>
      <c r="AA167" s="43"/>
      <c r="AB167" s="43"/>
      <c r="AC167" s="43"/>
      <c r="AD167" s="43"/>
      <c r="AE167" s="43"/>
      <c r="AG167" s="43"/>
      <c r="AH167" s="43"/>
      <c r="AI167" s="43"/>
      <c r="AJ167" s="43"/>
      <c r="AK167" s="43"/>
      <c r="AL167" s="43"/>
    </row>
    <row r="168" spans="5:38" x14ac:dyDescent="0.25">
      <c r="E168" s="6"/>
      <c r="G168" s="43"/>
      <c r="H168" s="43"/>
      <c r="I168" s="43"/>
      <c r="J168" s="43"/>
      <c r="K168" s="43"/>
      <c r="L168" s="43"/>
      <c r="N168" s="43"/>
      <c r="O168" s="43"/>
      <c r="P168" s="43"/>
      <c r="Q168" s="43"/>
      <c r="R168" s="43"/>
      <c r="S168" s="43"/>
      <c r="X168" s="6"/>
      <c r="Y168" s="76"/>
      <c r="Z168" s="43"/>
      <c r="AA168" s="43"/>
      <c r="AB168" s="43"/>
      <c r="AC168" s="43"/>
      <c r="AD168" s="43"/>
      <c r="AE168" s="43"/>
      <c r="AG168" s="43"/>
      <c r="AH168" s="43"/>
      <c r="AI168" s="43"/>
      <c r="AJ168" s="43"/>
      <c r="AK168" s="43"/>
      <c r="AL168" s="43"/>
    </row>
    <row r="169" spans="5:38" x14ac:dyDescent="0.25">
      <c r="E169" s="6"/>
      <c r="G169" s="43"/>
      <c r="H169" s="43"/>
      <c r="I169" s="43"/>
      <c r="J169" s="43"/>
      <c r="K169" s="43"/>
      <c r="L169" s="43"/>
      <c r="N169" s="43"/>
      <c r="O169" s="43"/>
      <c r="P169" s="43"/>
      <c r="Q169" s="43"/>
      <c r="R169" s="43"/>
      <c r="S169" s="43"/>
      <c r="X169" s="6"/>
      <c r="Y169" s="76"/>
      <c r="Z169" s="43"/>
      <c r="AA169" s="43"/>
      <c r="AB169" s="43"/>
      <c r="AC169" s="43"/>
      <c r="AD169" s="43"/>
      <c r="AE169" s="43"/>
      <c r="AG169" s="43"/>
      <c r="AH169" s="43"/>
      <c r="AI169" s="43"/>
      <c r="AJ169" s="43"/>
      <c r="AK169" s="43"/>
      <c r="AL169" s="43"/>
    </row>
    <row r="170" spans="5:38" x14ac:dyDescent="0.25">
      <c r="E170" s="6"/>
      <c r="G170" s="43"/>
      <c r="H170" s="43"/>
      <c r="I170" s="43"/>
      <c r="J170" s="43"/>
      <c r="K170" s="43"/>
      <c r="L170" s="43"/>
      <c r="N170" s="43"/>
      <c r="O170" s="43"/>
      <c r="P170" s="43"/>
      <c r="Q170" s="43"/>
      <c r="R170" s="43"/>
      <c r="S170" s="43"/>
      <c r="X170" s="6"/>
      <c r="Y170" s="76"/>
      <c r="Z170" s="43"/>
      <c r="AA170" s="43"/>
      <c r="AB170" s="43"/>
      <c r="AC170" s="43"/>
      <c r="AD170" s="43"/>
      <c r="AE170" s="43"/>
      <c r="AG170" s="43"/>
      <c r="AH170" s="43"/>
      <c r="AI170" s="43"/>
      <c r="AJ170" s="43"/>
      <c r="AK170" s="43"/>
      <c r="AL170" s="43"/>
    </row>
    <row r="171" spans="5:38" x14ac:dyDescent="0.25">
      <c r="E171" s="6"/>
      <c r="G171" s="43"/>
      <c r="H171" s="43"/>
      <c r="I171" s="43"/>
      <c r="J171" s="43"/>
      <c r="K171" s="43"/>
      <c r="L171" s="43"/>
      <c r="N171" s="43"/>
      <c r="O171" s="43"/>
      <c r="P171" s="43"/>
      <c r="Q171" s="43"/>
      <c r="R171" s="43"/>
      <c r="S171" s="43"/>
      <c r="X171" s="6"/>
      <c r="Y171" s="76"/>
      <c r="Z171" s="43"/>
      <c r="AA171" s="43"/>
      <c r="AB171" s="43"/>
      <c r="AC171" s="43"/>
      <c r="AD171" s="43"/>
      <c r="AE171" s="43"/>
      <c r="AG171" s="43"/>
      <c r="AH171" s="43"/>
      <c r="AI171" s="43"/>
      <c r="AJ171" s="43"/>
      <c r="AK171" s="43"/>
      <c r="AL171" s="43"/>
    </row>
    <row r="172" spans="5:38" x14ac:dyDescent="0.25">
      <c r="E172" s="6"/>
      <c r="G172" s="43"/>
      <c r="H172" s="43"/>
      <c r="I172" s="43"/>
      <c r="J172" s="43"/>
      <c r="K172" s="43"/>
      <c r="L172" s="43"/>
      <c r="N172" s="43"/>
      <c r="O172" s="43"/>
      <c r="P172" s="43"/>
      <c r="Q172" s="43"/>
      <c r="R172" s="43"/>
      <c r="S172" s="43"/>
      <c r="X172" s="6"/>
      <c r="Y172" s="76"/>
      <c r="Z172" s="43"/>
      <c r="AA172" s="43"/>
      <c r="AB172" s="43"/>
      <c r="AC172" s="43"/>
      <c r="AD172" s="43"/>
      <c r="AE172" s="43"/>
      <c r="AG172" s="43"/>
      <c r="AH172" s="43"/>
      <c r="AI172" s="43"/>
      <c r="AJ172" s="43"/>
      <c r="AK172" s="43"/>
      <c r="AL172" s="43"/>
    </row>
    <row r="173" spans="5:38" x14ac:dyDescent="0.25">
      <c r="E173" s="6"/>
      <c r="G173" s="43"/>
      <c r="H173" s="43"/>
      <c r="I173" s="43"/>
      <c r="J173" s="43"/>
      <c r="K173" s="43"/>
      <c r="L173" s="43"/>
      <c r="N173" s="43"/>
      <c r="O173" s="43"/>
      <c r="P173" s="43"/>
      <c r="Q173" s="43"/>
      <c r="R173" s="43"/>
      <c r="S173" s="43"/>
      <c r="X173" s="6"/>
      <c r="Y173" s="76"/>
      <c r="Z173" s="43"/>
      <c r="AA173" s="43"/>
      <c r="AB173" s="43"/>
      <c r="AC173" s="43"/>
      <c r="AD173" s="43"/>
      <c r="AE173" s="43"/>
      <c r="AG173" s="43"/>
      <c r="AH173" s="43"/>
      <c r="AI173" s="43"/>
      <c r="AJ173" s="43"/>
      <c r="AK173" s="43"/>
      <c r="AL173" s="43"/>
    </row>
    <row r="174" spans="5:38" x14ac:dyDescent="0.25">
      <c r="E174" s="6"/>
      <c r="G174" s="43"/>
      <c r="H174" s="43"/>
      <c r="I174" s="43"/>
      <c r="J174" s="43"/>
      <c r="K174" s="43"/>
      <c r="L174" s="43"/>
      <c r="N174" s="43"/>
      <c r="O174" s="43"/>
      <c r="P174" s="43"/>
      <c r="Q174" s="43"/>
      <c r="R174" s="43"/>
      <c r="S174" s="43"/>
      <c r="X174" s="6"/>
      <c r="Y174" s="76"/>
      <c r="Z174" s="43"/>
      <c r="AA174" s="43"/>
      <c r="AB174" s="43"/>
      <c r="AC174" s="43"/>
      <c r="AD174" s="43"/>
      <c r="AE174" s="43"/>
      <c r="AG174" s="43"/>
      <c r="AH174" s="43"/>
      <c r="AI174" s="43"/>
      <c r="AJ174" s="43"/>
      <c r="AK174" s="43"/>
      <c r="AL174" s="43"/>
    </row>
    <row r="175" spans="5:38" x14ac:dyDescent="0.25">
      <c r="E175" s="6"/>
      <c r="G175" s="43"/>
      <c r="H175" s="43"/>
      <c r="I175" s="43"/>
      <c r="J175" s="43"/>
      <c r="K175" s="43"/>
      <c r="L175" s="43"/>
      <c r="N175" s="43"/>
      <c r="O175" s="43"/>
      <c r="P175" s="43"/>
      <c r="Q175" s="43"/>
      <c r="R175" s="43"/>
      <c r="S175" s="43"/>
      <c r="X175" s="6"/>
      <c r="Y175" s="76"/>
      <c r="Z175" s="43"/>
      <c r="AA175" s="43"/>
      <c r="AB175" s="43"/>
      <c r="AC175" s="43"/>
      <c r="AD175" s="43"/>
      <c r="AE175" s="43"/>
      <c r="AG175" s="43"/>
      <c r="AH175" s="43"/>
      <c r="AI175" s="43"/>
      <c r="AJ175" s="43"/>
      <c r="AK175" s="43"/>
      <c r="AL175" s="43"/>
    </row>
    <row r="176" spans="5:38" x14ac:dyDescent="0.25">
      <c r="E176" s="6"/>
      <c r="G176" s="43"/>
      <c r="H176" s="43"/>
      <c r="I176" s="43"/>
      <c r="J176" s="43"/>
      <c r="K176" s="43"/>
      <c r="L176" s="43"/>
      <c r="N176" s="43"/>
      <c r="O176" s="43"/>
      <c r="P176" s="43"/>
      <c r="Q176" s="43"/>
      <c r="R176" s="43"/>
      <c r="S176" s="43"/>
      <c r="X176" s="6"/>
      <c r="Y176" s="76"/>
      <c r="Z176" s="43"/>
      <c r="AA176" s="43"/>
      <c r="AB176" s="43"/>
      <c r="AC176" s="43"/>
      <c r="AD176" s="43"/>
      <c r="AE176" s="43"/>
      <c r="AG176" s="43"/>
      <c r="AH176" s="43"/>
      <c r="AI176" s="43"/>
      <c r="AJ176" s="43"/>
      <c r="AK176" s="43"/>
      <c r="AL176" s="43"/>
    </row>
    <row r="177" spans="5:38" x14ac:dyDescent="0.25">
      <c r="E177" s="6"/>
      <c r="G177" s="43"/>
      <c r="H177" s="43"/>
      <c r="I177" s="43"/>
      <c r="J177" s="43"/>
      <c r="K177" s="43"/>
      <c r="L177" s="43"/>
      <c r="N177" s="43"/>
      <c r="O177" s="43"/>
      <c r="P177" s="43"/>
      <c r="Q177" s="43"/>
      <c r="R177" s="43"/>
      <c r="S177" s="43"/>
      <c r="X177" s="6"/>
      <c r="Y177" s="76"/>
      <c r="Z177" s="43"/>
      <c r="AA177" s="43"/>
      <c r="AB177" s="43"/>
      <c r="AC177" s="43"/>
      <c r="AD177" s="43"/>
      <c r="AE177" s="43"/>
      <c r="AG177" s="43"/>
      <c r="AH177" s="43"/>
      <c r="AI177" s="43"/>
      <c r="AJ177" s="43"/>
      <c r="AK177" s="43"/>
      <c r="AL177" s="43"/>
    </row>
    <row r="178" spans="5:38" x14ac:dyDescent="0.25">
      <c r="E178" s="6"/>
      <c r="G178" s="43"/>
      <c r="H178" s="43"/>
      <c r="I178" s="43"/>
      <c r="J178" s="43"/>
      <c r="K178" s="43"/>
      <c r="L178" s="43"/>
      <c r="N178" s="43"/>
      <c r="O178" s="43"/>
      <c r="P178" s="43"/>
      <c r="Q178" s="43"/>
      <c r="R178" s="43"/>
      <c r="S178" s="43"/>
      <c r="X178" s="6"/>
      <c r="Y178" s="76"/>
      <c r="Z178" s="43"/>
      <c r="AA178" s="43"/>
      <c r="AB178" s="43"/>
      <c r="AC178" s="43"/>
      <c r="AD178" s="43"/>
      <c r="AE178" s="43"/>
      <c r="AG178" s="43"/>
      <c r="AH178" s="43"/>
      <c r="AI178" s="43"/>
      <c r="AJ178" s="43"/>
      <c r="AK178" s="43"/>
      <c r="AL178" s="43"/>
    </row>
    <row r="179" spans="5:38" x14ac:dyDescent="0.25">
      <c r="E179" s="6"/>
      <c r="G179" s="43"/>
      <c r="H179" s="43"/>
      <c r="I179" s="43"/>
      <c r="J179" s="43"/>
      <c r="K179" s="43"/>
      <c r="L179" s="43"/>
      <c r="N179" s="43"/>
      <c r="O179" s="43"/>
      <c r="P179" s="43"/>
      <c r="Q179" s="43"/>
      <c r="R179" s="43"/>
      <c r="S179" s="43"/>
      <c r="X179" s="6"/>
      <c r="Y179" s="76"/>
      <c r="Z179" s="43"/>
      <c r="AA179" s="43"/>
      <c r="AB179" s="43"/>
      <c r="AC179" s="43"/>
      <c r="AD179" s="43"/>
      <c r="AE179" s="43"/>
      <c r="AG179" s="43"/>
      <c r="AH179" s="43"/>
      <c r="AI179" s="43"/>
      <c r="AJ179" s="43"/>
      <c r="AK179" s="43"/>
      <c r="AL179" s="43"/>
    </row>
    <row r="180" spans="5:38" x14ac:dyDescent="0.25">
      <c r="E180" s="6"/>
      <c r="G180" s="43"/>
      <c r="H180" s="43"/>
      <c r="I180" s="43"/>
      <c r="J180" s="43"/>
      <c r="K180" s="43"/>
      <c r="L180" s="43"/>
      <c r="N180" s="43"/>
      <c r="O180" s="43"/>
      <c r="P180" s="43"/>
      <c r="Q180" s="43"/>
      <c r="R180" s="43"/>
      <c r="S180" s="43"/>
      <c r="X180" s="6"/>
      <c r="Y180" s="76"/>
      <c r="Z180" s="43"/>
      <c r="AA180" s="43"/>
      <c r="AB180" s="43"/>
      <c r="AC180" s="43"/>
      <c r="AD180" s="43"/>
      <c r="AE180" s="43"/>
      <c r="AG180" s="43"/>
      <c r="AH180" s="43"/>
      <c r="AI180" s="43"/>
      <c r="AJ180" s="43"/>
      <c r="AK180" s="43"/>
      <c r="AL180" s="43"/>
    </row>
    <row r="181" spans="5:38" x14ac:dyDescent="0.25">
      <c r="E181" s="6"/>
      <c r="G181" s="43"/>
      <c r="H181" s="43"/>
      <c r="I181" s="43"/>
      <c r="J181" s="43"/>
      <c r="K181" s="43"/>
      <c r="L181" s="43"/>
      <c r="N181" s="43"/>
      <c r="O181" s="43"/>
      <c r="P181" s="43"/>
      <c r="Q181" s="43"/>
      <c r="R181" s="43"/>
      <c r="S181" s="43"/>
      <c r="X181" s="6"/>
      <c r="Y181" s="76"/>
      <c r="Z181" s="43"/>
      <c r="AA181" s="43"/>
      <c r="AB181" s="43"/>
      <c r="AC181" s="43"/>
      <c r="AD181" s="43"/>
      <c r="AE181" s="43"/>
      <c r="AG181" s="43"/>
      <c r="AH181" s="43"/>
      <c r="AI181" s="43"/>
      <c r="AJ181" s="43"/>
      <c r="AK181" s="43"/>
      <c r="AL181" s="43"/>
    </row>
    <row r="182" spans="5:38" x14ac:dyDescent="0.25">
      <c r="E182" s="6"/>
      <c r="G182" s="43"/>
      <c r="H182" s="43"/>
      <c r="I182" s="43"/>
      <c r="J182" s="43"/>
      <c r="K182" s="43"/>
      <c r="L182" s="43"/>
      <c r="N182" s="43"/>
      <c r="O182" s="43"/>
      <c r="P182" s="43"/>
      <c r="Q182" s="43"/>
      <c r="R182" s="43"/>
      <c r="S182" s="43"/>
      <c r="X182" s="6"/>
      <c r="Y182" s="76"/>
      <c r="Z182" s="43"/>
      <c r="AA182" s="43"/>
      <c r="AB182" s="43"/>
      <c r="AC182" s="43"/>
      <c r="AD182" s="43"/>
      <c r="AE182" s="43"/>
      <c r="AG182" s="43"/>
      <c r="AH182" s="43"/>
      <c r="AI182" s="43"/>
      <c r="AJ182" s="43"/>
      <c r="AK182" s="43"/>
      <c r="AL182" s="43"/>
    </row>
    <row r="183" spans="5:38" x14ac:dyDescent="0.25">
      <c r="E183" s="6"/>
      <c r="G183" s="43"/>
      <c r="H183" s="43"/>
      <c r="I183" s="43"/>
      <c r="J183" s="43"/>
      <c r="K183" s="43"/>
      <c r="L183" s="43"/>
      <c r="N183" s="43"/>
      <c r="O183" s="43"/>
      <c r="P183" s="43"/>
      <c r="Q183" s="43"/>
      <c r="R183" s="43"/>
      <c r="S183" s="43"/>
      <c r="X183" s="6"/>
      <c r="Y183" s="76"/>
      <c r="Z183" s="43"/>
      <c r="AA183" s="43"/>
      <c r="AB183" s="43"/>
      <c r="AC183" s="43"/>
      <c r="AD183" s="43"/>
      <c r="AE183" s="43"/>
      <c r="AG183" s="43"/>
      <c r="AH183" s="43"/>
      <c r="AI183" s="43"/>
      <c r="AJ183" s="43"/>
      <c r="AK183" s="43"/>
      <c r="AL183" s="43"/>
    </row>
    <row r="184" spans="5:38" x14ac:dyDescent="0.25">
      <c r="E184" s="6"/>
      <c r="G184" s="43"/>
      <c r="H184" s="43"/>
      <c r="I184" s="43"/>
      <c r="J184" s="43"/>
      <c r="K184" s="43"/>
      <c r="L184" s="43"/>
      <c r="N184" s="43"/>
      <c r="O184" s="43"/>
      <c r="P184" s="43"/>
      <c r="Q184" s="43"/>
      <c r="R184" s="43"/>
      <c r="S184" s="43"/>
      <c r="X184" s="6"/>
      <c r="Y184" s="76"/>
      <c r="Z184" s="43"/>
      <c r="AA184" s="43"/>
      <c r="AB184" s="43"/>
      <c r="AC184" s="43"/>
      <c r="AD184" s="43"/>
      <c r="AE184" s="43"/>
      <c r="AG184" s="43"/>
      <c r="AH184" s="43"/>
      <c r="AI184" s="43"/>
      <c r="AJ184" s="43"/>
      <c r="AK184" s="43"/>
      <c r="AL184" s="43"/>
    </row>
    <row r="185" spans="5:38" x14ac:dyDescent="0.25">
      <c r="E185" s="6"/>
      <c r="G185" s="43"/>
      <c r="H185" s="43"/>
      <c r="I185" s="43"/>
      <c r="J185" s="43"/>
      <c r="K185" s="43"/>
      <c r="L185" s="43"/>
      <c r="N185" s="43"/>
      <c r="O185" s="43"/>
      <c r="P185" s="43"/>
      <c r="Q185" s="43"/>
      <c r="R185" s="43"/>
      <c r="S185" s="43"/>
      <c r="X185" s="6"/>
      <c r="Y185" s="76"/>
      <c r="Z185" s="43"/>
      <c r="AA185" s="43"/>
      <c r="AB185" s="43"/>
      <c r="AC185" s="43"/>
      <c r="AD185" s="43"/>
      <c r="AE185" s="43"/>
      <c r="AG185" s="43"/>
      <c r="AH185" s="43"/>
      <c r="AI185" s="43"/>
      <c r="AJ185" s="43"/>
      <c r="AK185" s="43"/>
      <c r="AL185" s="43"/>
    </row>
    <row r="186" spans="5:38" x14ac:dyDescent="0.25">
      <c r="E186" s="6"/>
      <c r="G186" s="43"/>
      <c r="H186" s="43"/>
      <c r="I186" s="43"/>
      <c r="J186" s="43"/>
      <c r="K186" s="43"/>
      <c r="L186" s="43"/>
      <c r="N186" s="43"/>
      <c r="O186" s="43"/>
      <c r="P186" s="43"/>
      <c r="Q186" s="43"/>
      <c r="R186" s="43"/>
      <c r="S186" s="43"/>
      <c r="X186" s="6"/>
      <c r="Y186" s="76"/>
      <c r="Z186" s="43"/>
      <c r="AA186" s="43"/>
      <c r="AB186" s="43"/>
      <c r="AC186" s="43"/>
      <c r="AD186" s="43"/>
      <c r="AE186" s="43"/>
      <c r="AG186" s="43"/>
      <c r="AH186" s="43"/>
      <c r="AI186" s="43"/>
      <c r="AJ186" s="43"/>
      <c r="AK186" s="43"/>
      <c r="AL186" s="43"/>
    </row>
    <row r="187" spans="5:38" x14ac:dyDescent="0.25">
      <c r="E187" s="6"/>
      <c r="G187" s="43"/>
      <c r="H187" s="43"/>
      <c r="I187" s="43"/>
      <c r="J187" s="43"/>
      <c r="K187" s="43"/>
      <c r="L187" s="43"/>
      <c r="N187" s="43"/>
      <c r="O187" s="43"/>
      <c r="P187" s="43"/>
      <c r="Q187" s="43"/>
      <c r="R187" s="43"/>
      <c r="S187" s="43"/>
      <c r="X187" s="6"/>
      <c r="Y187" s="76"/>
      <c r="Z187" s="43"/>
      <c r="AA187" s="43"/>
      <c r="AB187" s="43"/>
      <c r="AC187" s="43"/>
      <c r="AD187" s="43"/>
      <c r="AE187" s="43"/>
      <c r="AG187" s="43"/>
      <c r="AH187" s="43"/>
      <c r="AI187" s="43"/>
      <c r="AJ187" s="43"/>
      <c r="AK187" s="43"/>
      <c r="AL187" s="43"/>
    </row>
    <row r="188" spans="5:38" x14ac:dyDescent="0.25">
      <c r="E188" s="6"/>
      <c r="G188" s="43"/>
      <c r="H188" s="43"/>
      <c r="I188" s="43"/>
      <c r="J188" s="43"/>
      <c r="K188" s="43"/>
      <c r="L188" s="43"/>
      <c r="N188" s="43"/>
      <c r="O188" s="43"/>
      <c r="P188" s="43"/>
      <c r="Q188" s="43"/>
      <c r="R188" s="43"/>
      <c r="S188" s="43"/>
      <c r="X188" s="6"/>
      <c r="Y188" s="76"/>
      <c r="Z188" s="43"/>
      <c r="AA188" s="43"/>
      <c r="AB188" s="43"/>
      <c r="AC188" s="43"/>
      <c r="AD188" s="43"/>
      <c r="AE188" s="43"/>
      <c r="AG188" s="43"/>
      <c r="AH188" s="43"/>
      <c r="AI188" s="43"/>
      <c r="AJ188" s="43"/>
      <c r="AK188" s="43"/>
      <c r="AL188" s="43"/>
    </row>
    <row r="189" spans="5:38" x14ac:dyDescent="0.25">
      <c r="E189" s="6"/>
      <c r="G189" s="43"/>
      <c r="H189" s="43"/>
      <c r="I189" s="43"/>
      <c r="J189" s="43"/>
      <c r="K189" s="43"/>
      <c r="L189" s="43"/>
      <c r="N189" s="43"/>
      <c r="O189" s="43"/>
      <c r="P189" s="43"/>
      <c r="Q189" s="43"/>
      <c r="R189" s="43"/>
      <c r="S189" s="43"/>
      <c r="X189" s="6"/>
      <c r="Y189" s="76"/>
      <c r="Z189" s="43"/>
      <c r="AA189" s="43"/>
      <c r="AB189" s="43"/>
      <c r="AC189" s="43"/>
      <c r="AD189" s="43"/>
      <c r="AE189" s="43"/>
      <c r="AG189" s="43"/>
      <c r="AH189" s="43"/>
      <c r="AI189" s="43"/>
      <c r="AJ189" s="43"/>
      <c r="AK189" s="43"/>
      <c r="AL189" s="43"/>
    </row>
    <row r="190" spans="5:38" x14ac:dyDescent="0.25">
      <c r="E190" s="6"/>
      <c r="G190" s="43"/>
      <c r="H190" s="43"/>
      <c r="I190" s="43"/>
      <c r="J190" s="43"/>
      <c r="K190" s="43"/>
      <c r="L190" s="43"/>
      <c r="N190" s="43"/>
      <c r="O190" s="43"/>
      <c r="P190" s="43"/>
      <c r="Q190" s="43"/>
      <c r="R190" s="43"/>
      <c r="S190" s="43"/>
      <c r="X190" s="6"/>
      <c r="Y190" s="76"/>
      <c r="Z190" s="43"/>
      <c r="AA190" s="43"/>
      <c r="AB190" s="43"/>
      <c r="AC190" s="43"/>
      <c r="AD190" s="43"/>
      <c r="AE190" s="43"/>
      <c r="AG190" s="43"/>
      <c r="AH190" s="43"/>
      <c r="AI190" s="43"/>
      <c r="AJ190" s="43"/>
      <c r="AK190" s="43"/>
      <c r="AL190" s="43"/>
    </row>
    <row r="191" spans="5:38" x14ac:dyDescent="0.25">
      <c r="E191" s="6"/>
      <c r="G191" s="43"/>
      <c r="H191" s="43"/>
      <c r="I191" s="43"/>
      <c r="J191" s="43"/>
      <c r="K191" s="43"/>
      <c r="L191" s="43"/>
      <c r="N191" s="43"/>
      <c r="O191" s="43"/>
      <c r="P191" s="43"/>
      <c r="Q191" s="43"/>
      <c r="R191" s="43"/>
      <c r="S191" s="43"/>
      <c r="X191" s="6"/>
      <c r="Y191" s="76"/>
      <c r="Z191" s="43"/>
      <c r="AA191" s="43"/>
      <c r="AB191" s="43"/>
      <c r="AC191" s="43"/>
      <c r="AD191" s="43"/>
      <c r="AE191" s="43"/>
      <c r="AG191" s="43"/>
      <c r="AH191" s="43"/>
      <c r="AI191" s="43"/>
      <c r="AJ191" s="43"/>
      <c r="AK191" s="43"/>
      <c r="AL191" s="43"/>
    </row>
    <row r="192" spans="5:38" x14ac:dyDescent="0.25">
      <c r="E192" s="6"/>
      <c r="G192" s="43"/>
      <c r="H192" s="43"/>
      <c r="I192" s="43"/>
      <c r="J192" s="43"/>
      <c r="K192" s="43"/>
      <c r="L192" s="43"/>
      <c r="N192" s="43"/>
      <c r="O192" s="43"/>
      <c r="P192" s="43"/>
      <c r="Q192" s="43"/>
      <c r="R192" s="43"/>
      <c r="S192" s="43"/>
      <c r="X192" s="6"/>
      <c r="Y192" s="76"/>
      <c r="Z192" s="43"/>
      <c r="AA192" s="43"/>
      <c r="AB192" s="43"/>
      <c r="AC192" s="43"/>
      <c r="AD192" s="43"/>
      <c r="AE192" s="43"/>
      <c r="AG192" s="43"/>
      <c r="AH192" s="43"/>
      <c r="AI192" s="43"/>
      <c r="AJ192" s="43"/>
      <c r="AK192" s="43"/>
      <c r="AL192" s="43"/>
    </row>
    <row r="193" spans="5:38" x14ac:dyDescent="0.25">
      <c r="E193" s="6"/>
      <c r="G193" s="43"/>
      <c r="H193" s="43"/>
      <c r="I193" s="43"/>
      <c r="J193" s="43"/>
      <c r="K193" s="43"/>
      <c r="L193" s="43"/>
      <c r="N193" s="43"/>
      <c r="O193" s="43"/>
      <c r="P193" s="43"/>
      <c r="Q193" s="43"/>
      <c r="R193" s="43"/>
      <c r="S193" s="43"/>
      <c r="X193" s="6"/>
      <c r="Y193" s="76"/>
      <c r="Z193" s="43"/>
      <c r="AA193" s="43"/>
      <c r="AB193" s="43"/>
      <c r="AC193" s="43"/>
      <c r="AD193" s="43"/>
      <c r="AE193" s="43"/>
      <c r="AG193" s="43"/>
      <c r="AH193" s="43"/>
      <c r="AI193" s="43"/>
      <c r="AJ193" s="43"/>
      <c r="AK193" s="43"/>
      <c r="AL193" s="43"/>
    </row>
    <row r="194" spans="5:38" x14ac:dyDescent="0.25">
      <c r="E194" s="6"/>
      <c r="G194" s="43"/>
      <c r="H194" s="43"/>
      <c r="I194" s="43"/>
      <c r="J194" s="43"/>
      <c r="K194" s="43"/>
      <c r="L194" s="43"/>
      <c r="N194" s="43"/>
      <c r="O194" s="43"/>
      <c r="P194" s="43"/>
      <c r="Q194" s="43"/>
      <c r="R194" s="43"/>
      <c r="S194" s="43"/>
      <c r="X194" s="6"/>
      <c r="Y194" s="76"/>
      <c r="Z194" s="43"/>
      <c r="AA194" s="43"/>
      <c r="AB194" s="43"/>
      <c r="AC194" s="43"/>
      <c r="AD194" s="43"/>
      <c r="AE194" s="43"/>
      <c r="AG194" s="43"/>
      <c r="AH194" s="43"/>
      <c r="AI194" s="43"/>
      <c r="AJ194" s="43"/>
      <c r="AK194" s="43"/>
      <c r="AL194" s="43"/>
    </row>
    <row r="195" spans="5:38" x14ac:dyDescent="0.25">
      <c r="E195" s="6"/>
      <c r="G195" s="43"/>
      <c r="H195" s="43"/>
      <c r="I195" s="43"/>
      <c r="J195" s="43"/>
      <c r="K195" s="43"/>
      <c r="L195" s="43"/>
      <c r="N195" s="43"/>
      <c r="O195" s="43"/>
      <c r="P195" s="43"/>
      <c r="Q195" s="43"/>
      <c r="R195" s="43"/>
      <c r="S195" s="43"/>
      <c r="X195" s="6"/>
      <c r="Y195" s="76"/>
      <c r="Z195" s="43"/>
      <c r="AA195" s="43"/>
      <c r="AB195" s="43"/>
      <c r="AC195" s="43"/>
      <c r="AD195" s="43"/>
      <c r="AE195" s="43"/>
      <c r="AG195" s="43"/>
      <c r="AH195" s="43"/>
      <c r="AI195" s="43"/>
      <c r="AJ195" s="43"/>
      <c r="AK195" s="43"/>
      <c r="AL195" s="43"/>
    </row>
    <row r="196" spans="5:38" x14ac:dyDescent="0.25">
      <c r="E196" s="6"/>
      <c r="G196" s="43"/>
      <c r="H196" s="43"/>
      <c r="I196" s="43"/>
      <c r="J196" s="43"/>
      <c r="K196" s="43"/>
      <c r="L196" s="43"/>
      <c r="N196" s="43"/>
      <c r="O196" s="43"/>
      <c r="P196" s="43"/>
      <c r="Q196" s="43"/>
      <c r="R196" s="43"/>
      <c r="S196" s="43"/>
      <c r="X196" s="6"/>
      <c r="Y196" s="76"/>
      <c r="Z196" s="43"/>
      <c r="AA196" s="43"/>
      <c r="AB196" s="43"/>
      <c r="AC196" s="43"/>
      <c r="AD196" s="43"/>
      <c r="AE196" s="43"/>
      <c r="AG196" s="43"/>
      <c r="AH196" s="43"/>
      <c r="AI196" s="43"/>
      <c r="AJ196" s="43"/>
      <c r="AK196" s="43"/>
      <c r="AL196" s="43"/>
    </row>
    <row r="197" spans="5:38" x14ac:dyDescent="0.25">
      <c r="E197" s="6"/>
      <c r="G197" s="43"/>
      <c r="H197" s="43"/>
      <c r="I197" s="43"/>
      <c r="J197" s="43"/>
      <c r="K197" s="43"/>
      <c r="L197" s="43"/>
      <c r="N197" s="43"/>
      <c r="O197" s="43"/>
      <c r="P197" s="43"/>
      <c r="Q197" s="43"/>
      <c r="R197" s="43"/>
      <c r="S197" s="43"/>
      <c r="X197" s="6"/>
      <c r="Y197" s="76"/>
      <c r="Z197" s="43"/>
      <c r="AA197" s="43"/>
      <c r="AB197" s="43"/>
      <c r="AC197" s="43"/>
      <c r="AD197" s="43"/>
      <c r="AE197" s="43"/>
      <c r="AG197" s="43"/>
      <c r="AH197" s="43"/>
      <c r="AI197" s="43"/>
      <c r="AJ197" s="43"/>
      <c r="AK197" s="43"/>
      <c r="AL197" s="43"/>
    </row>
    <row r="198" spans="5:38" x14ac:dyDescent="0.25">
      <c r="E198" s="6"/>
      <c r="G198" s="43"/>
      <c r="H198" s="43"/>
      <c r="I198" s="43"/>
      <c r="J198" s="43"/>
      <c r="K198" s="43"/>
      <c r="L198" s="43"/>
      <c r="N198" s="43"/>
      <c r="O198" s="43"/>
      <c r="P198" s="43"/>
      <c r="Q198" s="43"/>
      <c r="R198" s="43"/>
      <c r="S198" s="43"/>
      <c r="X198" s="6"/>
      <c r="Y198" s="76"/>
      <c r="Z198" s="43"/>
      <c r="AA198" s="43"/>
      <c r="AB198" s="43"/>
      <c r="AC198" s="43"/>
      <c r="AD198" s="43"/>
      <c r="AE198" s="43"/>
      <c r="AG198" s="43"/>
      <c r="AH198" s="43"/>
      <c r="AI198" s="43"/>
      <c r="AJ198" s="43"/>
      <c r="AK198" s="43"/>
      <c r="AL198" s="43"/>
    </row>
    <row r="199" spans="5:38" x14ac:dyDescent="0.25">
      <c r="E199" s="6"/>
      <c r="G199" s="43"/>
      <c r="H199" s="43"/>
      <c r="I199" s="43"/>
      <c r="J199" s="43"/>
      <c r="K199" s="43"/>
      <c r="L199" s="43"/>
      <c r="N199" s="43"/>
      <c r="O199" s="43"/>
      <c r="P199" s="43"/>
      <c r="Q199" s="43"/>
      <c r="R199" s="43"/>
      <c r="S199" s="43"/>
      <c r="X199" s="6"/>
      <c r="Y199" s="76"/>
      <c r="Z199" s="43"/>
      <c r="AA199" s="43"/>
      <c r="AB199" s="43"/>
      <c r="AC199" s="43"/>
      <c r="AD199" s="43"/>
      <c r="AE199" s="43"/>
      <c r="AG199" s="43"/>
      <c r="AH199" s="43"/>
      <c r="AI199" s="43"/>
      <c r="AJ199" s="43"/>
      <c r="AK199" s="43"/>
      <c r="AL199" s="43"/>
    </row>
    <row r="200" spans="5:38" x14ac:dyDescent="0.25">
      <c r="E200" s="6"/>
      <c r="G200" s="43"/>
      <c r="H200" s="43"/>
      <c r="I200" s="43"/>
      <c r="J200" s="43"/>
      <c r="K200" s="43"/>
      <c r="L200" s="43"/>
      <c r="N200" s="43"/>
      <c r="O200" s="43"/>
      <c r="P200" s="43"/>
      <c r="Q200" s="43"/>
      <c r="R200" s="43"/>
      <c r="S200" s="43"/>
      <c r="X200" s="6"/>
      <c r="Y200" s="76"/>
      <c r="Z200" s="43"/>
      <c r="AA200" s="43"/>
      <c r="AB200" s="43"/>
      <c r="AC200" s="43"/>
      <c r="AD200" s="43"/>
      <c r="AE200" s="43"/>
      <c r="AG200" s="43"/>
      <c r="AH200" s="43"/>
      <c r="AI200" s="43"/>
      <c r="AJ200" s="43"/>
      <c r="AK200" s="43"/>
      <c r="AL200" s="43"/>
    </row>
    <row r="201" spans="5:38" x14ac:dyDescent="0.25">
      <c r="E201" s="6"/>
      <c r="G201" s="43"/>
      <c r="H201" s="43"/>
      <c r="I201" s="43"/>
      <c r="J201" s="43"/>
      <c r="K201" s="43"/>
      <c r="L201" s="43"/>
      <c r="N201" s="43"/>
      <c r="O201" s="43"/>
      <c r="P201" s="43"/>
      <c r="Q201" s="43"/>
      <c r="R201" s="43"/>
      <c r="S201" s="43"/>
      <c r="X201" s="6"/>
      <c r="Y201" s="76"/>
      <c r="Z201" s="43"/>
      <c r="AA201" s="43"/>
      <c r="AB201" s="43"/>
      <c r="AC201" s="43"/>
      <c r="AD201" s="43"/>
      <c r="AE201" s="43"/>
      <c r="AG201" s="43"/>
      <c r="AH201" s="43"/>
      <c r="AI201" s="43"/>
      <c r="AJ201" s="43"/>
      <c r="AK201" s="43"/>
      <c r="AL201" s="43"/>
    </row>
    <row r="202" spans="5:38" x14ac:dyDescent="0.25">
      <c r="E202" s="6"/>
      <c r="G202" s="43"/>
      <c r="H202" s="43"/>
      <c r="I202" s="43"/>
      <c r="J202" s="43"/>
      <c r="K202" s="43"/>
      <c r="L202" s="43"/>
      <c r="N202" s="43"/>
      <c r="O202" s="43"/>
      <c r="P202" s="43"/>
      <c r="Q202" s="43"/>
      <c r="R202" s="43"/>
      <c r="S202" s="43"/>
      <c r="X202" s="6"/>
      <c r="Y202" s="76"/>
      <c r="Z202" s="43"/>
      <c r="AA202" s="43"/>
      <c r="AB202" s="43"/>
      <c r="AC202" s="43"/>
      <c r="AD202" s="43"/>
      <c r="AE202" s="43"/>
      <c r="AG202" s="43"/>
      <c r="AH202" s="43"/>
      <c r="AI202" s="43"/>
      <c r="AJ202" s="43"/>
      <c r="AK202" s="43"/>
      <c r="AL202" s="43"/>
    </row>
    <row r="203" spans="5:38" x14ac:dyDescent="0.25">
      <c r="E203" s="6"/>
      <c r="G203" s="43"/>
      <c r="H203" s="43"/>
      <c r="I203" s="43"/>
      <c r="J203" s="43"/>
      <c r="K203" s="43"/>
      <c r="L203" s="43"/>
      <c r="N203" s="43"/>
      <c r="O203" s="43"/>
      <c r="P203" s="43"/>
      <c r="Q203" s="43"/>
      <c r="R203" s="43"/>
      <c r="S203" s="43"/>
      <c r="X203" s="6"/>
      <c r="Y203" s="76"/>
      <c r="Z203" s="43"/>
      <c r="AA203" s="43"/>
      <c r="AB203" s="43"/>
      <c r="AC203" s="43"/>
      <c r="AD203" s="43"/>
      <c r="AE203" s="43"/>
      <c r="AG203" s="43"/>
      <c r="AH203" s="43"/>
      <c r="AI203" s="43"/>
      <c r="AJ203" s="43"/>
      <c r="AK203" s="43"/>
      <c r="AL203" s="43"/>
    </row>
    <row r="204" spans="5:38" x14ac:dyDescent="0.25">
      <c r="E204" s="6"/>
      <c r="G204" s="43"/>
      <c r="H204" s="43"/>
      <c r="I204" s="43"/>
      <c r="J204" s="43"/>
      <c r="K204" s="43"/>
      <c r="L204" s="43"/>
      <c r="N204" s="43"/>
      <c r="O204" s="43"/>
      <c r="P204" s="43"/>
      <c r="Q204" s="43"/>
      <c r="R204" s="43"/>
      <c r="S204" s="43"/>
      <c r="X204" s="6"/>
      <c r="Y204" s="76"/>
      <c r="Z204" s="43"/>
      <c r="AA204" s="43"/>
      <c r="AB204" s="43"/>
      <c r="AC204" s="43"/>
      <c r="AD204" s="43"/>
      <c r="AE204" s="43"/>
      <c r="AG204" s="43"/>
      <c r="AH204" s="43"/>
      <c r="AI204" s="43"/>
      <c r="AJ204" s="43"/>
      <c r="AK204" s="43"/>
      <c r="AL204" s="43"/>
    </row>
    <row r="205" spans="5:38" x14ac:dyDescent="0.25">
      <c r="E205" s="6"/>
      <c r="G205" s="43"/>
      <c r="H205" s="43"/>
      <c r="I205" s="43"/>
      <c r="J205" s="43"/>
      <c r="K205" s="43"/>
      <c r="L205" s="43"/>
      <c r="N205" s="43"/>
      <c r="O205" s="43"/>
      <c r="P205" s="43"/>
      <c r="Q205" s="43"/>
      <c r="R205" s="43"/>
      <c r="S205" s="43"/>
      <c r="X205" s="6"/>
      <c r="Y205" s="76"/>
      <c r="Z205" s="43"/>
      <c r="AA205" s="43"/>
      <c r="AB205" s="43"/>
      <c r="AC205" s="43"/>
      <c r="AD205" s="43"/>
      <c r="AE205" s="43"/>
      <c r="AG205" s="43"/>
      <c r="AH205" s="43"/>
      <c r="AI205" s="43"/>
      <c r="AJ205" s="43"/>
      <c r="AK205" s="43"/>
      <c r="AL205" s="43"/>
    </row>
    <row r="399" spans="1:20" x14ac:dyDescent="0.25">
      <c r="A399" s="38" t="s">
        <v>225</v>
      </c>
      <c r="T399" s="38" t="s">
        <v>225</v>
      </c>
    </row>
    <row r="1243" spans="1:20" x14ac:dyDescent="0.25">
      <c r="A1243" s="38" t="s">
        <v>211</v>
      </c>
      <c r="T1243" s="38" t="s">
        <v>212</v>
      </c>
    </row>
  </sheetData>
  <mergeCells count="4">
    <mergeCell ref="Y1:AD1"/>
    <mergeCell ref="AG1:AL1"/>
    <mergeCell ref="F1:K1"/>
    <mergeCell ref="N1:S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209"/>
  <sheetViews>
    <sheetView workbookViewId="0"/>
  </sheetViews>
  <sheetFormatPr defaultRowHeight="15" x14ac:dyDescent="0.25"/>
  <cols>
    <col min="1" max="1" width="13.7109375" style="39" customWidth="1"/>
    <col min="2" max="2" width="10" customWidth="1"/>
    <col min="3" max="3" width="1.7109375" style="19" customWidth="1"/>
    <col min="11" max="11" width="2.140625" style="19" customWidth="1"/>
    <col min="12" max="17" width="10.7109375" style="6" customWidth="1"/>
    <col min="18" max="18" width="13.7109375" style="39" customWidth="1"/>
    <col min="19" max="19" width="10" customWidth="1"/>
    <col min="20" max="20" width="1.7109375" style="19" customWidth="1"/>
    <col min="28" max="28" width="2.140625" style="19" customWidth="1"/>
    <col min="29" max="34" width="10.7109375" style="6" customWidth="1"/>
    <col min="35" max="35" width="1.7109375" style="19" customWidth="1"/>
  </cols>
  <sheetData>
    <row r="1" spans="1:35" x14ac:dyDescent="0.25">
      <c r="D1" s="122" t="s">
        <v>227</v>
      </c>
      <c r="E1" s="122"/>
      <c r="F1" s="122"/>
      <c r="G1" s="122"/>
      <c r="H1" s="122"/>
      <c r="I1" s="122"/>
      <c r="J1" s="122"/>
      <c r="K1" s="41"/>
      <c r="L1" s="122" t="s">
        <v>226</v>
      </c>
      <c r="M1" s="122"/>
      <c r="N1" s="122"/>
      <c r="O1" s="122"/>
      <c r="P1" s="122"/>
      <c r="Q1" s="122"/>
      <c r="U1" s="122" t="s">
        <v>228</v>
      </c>
      <c r="V1" s="122"/>
      <c r="W1" s="122"/>
      <c r="X1" s="122"/>
      <c r="Y1" s="122"/>
      <c r="Z1" s="122"/>
      <c r="AA1" s="83"/>
      <c r="AB1" s="41"/>
      <c r="AC1" s="122" t="s">
        <v>229</v>
      </c>
      <c r="AD1" s="122"/>
      <c r="AE1" s="122"/>
      <c r="AF1" s="122"/>
      <c r="AG1" s="122"/>
      <c r="AH1" s="122"/>
    </row>
    <row r="2" spans="1:35" x14ac:dyDescent="0.25">
      <c r="A2" s="38" t="s">
        <v>101</v>
      </c>
      <c r="B2" t="s">
        <v>218</v>
      </c>
      <c r="D2" s="69">
        <v>17</v>
      </c>
      <c r="E2" s="69">
        <v>15</v>
      </c>
      <c r="F2" s="69">
        <v>13</v>
      </c>
      <c r="G2" s="69">
        <v>11</v>
      </c>
      <c r="H2" s="69">
        <v>9</v>
      </c>
      <c r="I2" s="69">
        <v>7</v>
      </c>
      <c r="J2" s="69">
        <v>5</v>
      </c>
      <c r="L2" s="69">
        <v>25</v>
      </c>
      <c r="M2" s="69">
        <v>22</v>
      </c>
      <c r="N2" s="69">
        <v>19</v>
      </c>
      <c r="O2" s="69">
        <v>16</v>
      </c>
      <c r="P2" s="69">
        <v>13</v>
      </c>
      <c r="Q2" s="69" t="s">
        <v>221</v>
      </c>
      <c r="R2" s="38" t="s">
        <v>102</v>
      </c>
      <c r="U2" s="69">
        <v>17</v>
      </c>
      <c r="V2" s="69">
        <v>15</v>
      </c>
      <c r="W2" s="69">
        <v>13</v>
      </c>
      <c r="X2" s="69">
        <v>11</v>
      </c>
      <c r="Y2" s="69">
        <v>9</v>
      </c>
      <c r="Z2" s="69">
        <v>7</v>
      </c>
      <c r="AA2" s="69">
        <v>5</v>
      </c>
      <c r="AC2" s="69" t="s">
        <v>209</v>
      </c>
      <c r="AD2" s="69" t="s">
        <v>210</v>
      </c>
      <c r="AE2" s="69" t="s">
        <v>203</v>
      </c>
      <c r="AF2" s="69" t="s">
        <v>204</v>
      </c>
      <c r="AG2" s="69" t="s">
        <v>205</v>
      </c>
      <c r="AH2" s="69" t="s">
        <v>206</v>
      </c>
    </row>
    <row r="3" spans="1:35" x14ac:dyDescent="0.25">
      <c r="D3" s="43">
        <f>'P1dB CL'!C8</f>
        <v>0</v>
      </c>
      <c r="E3" s="43">
        <f>'P1dB CL'!C64</f>
        <v>0</v>
      </c>
      <c r="F3" s="43">
        <f>'P1dB CL'!C120</f>
        <v>0</v>
      </c>
      <c r="G3" s="43">
        <f>'P1dB CL'!C176</f>
        <v>0</v>
      </c>
      <c r="H3" s="43">
        <f>'P1dB CL'!C232</f>
        <v>0</v>
      </c>
      <c r="I3" s="43">
        <f>'P1dB CL'!C288</f>
        <v>0</v>
      </c>
      <c r="J3" s="43">
        <f>'P1dB CL'!C344</f>
        <v>0</v>
      </c>
      <c r="L3" s="43">
        <f>'P1dB CL'!C399</f>
        <v>0</v>
      </c>
      <c r="M3" s="43">
        <f>'P1dB CL'!C454</f>
        <v>0</v>
      </c>
      <c r="N3" s="43">
        <f>'P1dB CL'!C509</f>
        <v>0</v>
      </c>
      <c r="O3" s="43">
        <f>'P1dB CL'!C564</f>
        <v>0</v>
      </c>
      <c r="P3" s="43">
        <f>'P1dB CL'!C619</f>
        <v>0</v>
      </c>
      <c r="Q3" s="43">
        <f>'P1dB CL'!C670</f>
        <v>0</v>
      </c>
      <c r="U3" s="43">
        <f>'P1dB CL'!V8</f>
        <v>0</v>
      </c>
      <c r="V3" s="43">
        <f>'P1dB CL'!V64</f>
        <v>0</v>
      </c>
      <c r="W3" s="43">
        <f>'P1dB CL'!V120</f>
        <v>0</v>
      </c>
      <c r="X3" s="43">
        <f>'P1dB CL'!V176</f>
        <v>0</v>
      </c>
      <c r="Y3" s="43">
        <f>'P1dB CL'!V232</f>
        <v>0</v>
      </c>
      <c r="Z3" s="43">
        <f>'P1dB CL'!V288</f>
        <v>0</v>
      </c>
      <c r="AA3" s="43">
        <f>'P1dB CL'!V345</f>
        <v>0</v>
      </c>
      <c r="AC3" s="43">
        <f>'P1dB CL'!V399</f>
        <v>0</v>
      </c>
      <c r="AD3" s="43">
        <f>'P1dB CL'!V454</f>
        <v>0</v>
      </c>
      <c r="AE3" s="43">
        <f>'P1dB CL'!V509</f>
        <v>0</v>
      </c>
      <c r="AF3" s="43">
        <f>'P1dB CL'!V564</f>
        <v>0</v>
      </c>
      <c r="AG3" s="43">
        <f>'P1dB CL'!V621</f>
        <v>0</v>
      </c>
      <c r="AH3" s="43">
        <f>'P1dB CL'!V674</f>
        <v>0</v>
      </c>
    </row>
    <row r="5" spans="1:35" x14ac:dyDescent="0.25">
      <c r="B5" t="s">
        <v>217</v>
      </c>
      <c r="C5" s="20"/>
      <c r="D5" s="43">
        <f>MAX('P1dB CL'!F5:F55)</f>
        <v>0</v>
      </c>
      <c r="E5" s="43">
        <f>MAX('P1dB CL'!G5:G55)</f>
        <v>0</v>
      </c>
      <c r="F5" s="43">
        <f>MAX('P1dB CL'!H5:H55)</f>
        <v>0</v>
      </c>
      <c r="G5" s="43">
        <f>MAX('P1dB CL'!I5:I55)</f>
        <v>0</v>
      </c>
      <c r="H5" s="43">
        <f>MAX('P1dB CL'!J5:J55)</f>
        <v>0</v>
      </c>
      <c r="I5" s="43">
        <f>MAX('P1dB CL'!K5:K55)</f>
        <v>0</v>
      </c>
      <c r="J5" s="43">
        <f>MAX('P1dB CL'!L5:L55)</f>
        <v>0</v>
      </c>
      <c r="K5" s="77"/>
      <c r="L5" s="43">
        <f>MAX('P1dB CL'!N5:N55)</f>
        <v>0</v>
      </c>
      <c r="M5" s="43">
        <f>MAX('P1dB CL'!O5:O55)</f>
        <v>0</v>
      </c>
      <c r="N5" s="43">
        <f>MAX('P1dB CL'!P5:P55)</f>
        <v>0</v>
      </c>
      <c r="O5" s="43">
        <f>MAX('P1dB CL'!Q5:Q55)</f>
        <v>0</v>
      </c>
      <c r="P5" s="43">
        <f>MAX('P1dB CL'!R5:R55)</f>
        <v>0</v>
      </c>
      <c r="Q5" s="43">
        <f>MAX('P1dB CL'!S5:S55)</f>
        <v>0</v>
      </c>
      <c r="S5" t="s">
        <v>217</v>
      </c>
      <c r="T5" s="20"/>
      <c r="U5" s="43">
        <f>MAX('P1dB CL'!Y5:Y55)</f>
        <v>0</v>
      </c>
      <c r="V5" s="43">
        <f>MAX('P1dB CL'!Z5:Z55)</f>
        <v>0</v>
      </c>
      <c r="W5" s="43">
        <f>MAX('P1dB CL'!AA5:AA55)</f>
        <v>0</v>
      </c>
      <c r="X5" s="43">
        <f>MAX('P1dB CL'!AB5:AB55)</f>
        <v>0</v>
      </c>
      <c r="Y5" s="43">
        <f>MAX('P1dB CL'!AC5:AC55)</f>
        <v>0</v>
      </c>
      <c r="Z5" s="43">
        <f>MAX('P1dB CL'!AD5:AD55)</f>
        <v>0</v>
      </c>
      <c r="AA5" s="43">
        <f>MAX('P1dB CL'!AE5:AE55)</f>
        <v>0</v>
      </c>
      <c r="AB5" s="20"/>
      <c r="AC5" s="43">
        <v>-7.5583109999999998</v>
      </c>
      <c r="AD5" s="43">
        <v>-7.6491132000000004</v>
      </c>
      <c r="AE5" s="43">
        <v>-7.9301237999999996</v>
      </c>
      <c r="AF5" s="43">
        <v>-8.5125426999999991</v>
      </c>
      <c r="AG5" s="43">
        <v>-9.7261609999999994</v>
      </c>
      <c r="AH5" s="43">
        <v>0</v>
      </c>
      <c r="AI5" s="20"/>
    </row>
    <row r="6" spans="1:35" x14ac:dyDescent="0.25">
      <c r="B6" t="s">
        <v>219</v>
      </c>
      <c r="C6" s="20"/>
      <c r="D6" s="71" t="e">
        <f>D7+INDEX('P1dB CL'!F5:'P1dB CL'!F55,MATCH(TRUE,INDEX(D9:D59&gt;1,0),))+1</f>
        <v>#N/A</v>
      </c>
      <c r="E6" s="71" t="e">
        <f>E7+INDEX('P1dB CL'!G5:'P1dB CL'!G55,MATCH(TRUE,INDEX(E9:E59&gt;1,0),))+1</f>
        <v>#N/A</v>
      </c>
      <c r="F6" s="71" t="e">
        <f>F7+INDEX('P1dB CL'!H5:'P1dB CL'!H55,MATCH(TRUE,INDEX(F9:F59&gt;1,0),))+1</f>
        <v>#N/A</v>
      </c>
      <c r="G6" s="71" t="e">
        <f>G7+INDEX('P1dB CL'!I5:'P1dB CL'!I55,MATCH(TRUE,INDEX(G9:G59&gt;1,0),))+1</f>
        <v>#N/A</v>
      </c>
      <c r="H6" s="71" t="e">
        <f>H7+INDEX('P1dB CL'!J5:'P1dB CL'!J55,MATCH(TRUE,INDEX(H9:H59&gt;1,0),))+1</f>
        <v>#N/A</v>
      </c>
      <c r="I6" s="71" t="e">
        <f>I7+INDEX('P1dB CL'!K5:'P1dB CL'!K55,MATCH(TRUE,INDEX(I9:I59&gt;1,0),))+1</f>
        <v>#N/A</v>
      </c>
      <c r="J6" s="71" t="e">
        <f>J7+INDEX('P1dB CL'!L5:'P1dB CL'!L55,MATCH(TRUE,INDEX(J9:J59&gt;1,0),))+1</f>
        <v>#N/A</v>
      </c>
      <c r="K6" s="72"/>
      <c r="L6" s="71" t="e">
        <f>L7+INDEX('P1dB CL'!N5:'P1dB CL'!N55,MATCH(TRUE,INDEX(L9:L59&gt;1,0),))+1</f>
        <v>#N/A</v>
      </c>
      <c r="M6" s="71" t="e">
        <f>M7+INDEX('P1dB CL'!O5:'P1dB CL'!O55,MATCH(TRUE,INDEX(M9:M59&gt;1,0),))+1</f>
        <v>#N/A</v>
      </c>
      <c r="N6" s="71" t="e">
        <f>N7+INDEX('P1dB CL'!P5:'P1dB CL'!P55,MATCH(TRUE,INDEX(N9:N59&gt;1,0),))+1</f>
        <v>#N/A</v>
      </c>
      <c r="O6" s="71" t="e">
        <f>O7+INDEX('P1dB CL'!Q5:'P1dB CL'!Q55,MATCH(TRUE,INDEX(O9:O59&gt;1,0),))+1</f>
        <v>#N/A</v>
      </c>
      <c r="P6" s="71" t="e">
        <f>P7+INDEX('P1dB CL'!R5:'P1dB CL'!R55,MATCH(TRUE,INDEX(P9:P59&gt;1,0),))+1</f>
        <v>#N/A</v>
      </c>
      <c r="Q6" s="71" t="e">
        <f>Q7+INDEX('P1dB CL'!S5:'P1dB CL'!S55,MATCH(TRUE,INDEX(Q9:Q59&gt;1,0),))+1</f>
        <v>#N/A</v>
      </c>
      <c r="R6" s="73"/>
      <c r="S6" s="74"/>
      <c r="T6" s="72"/>
      <c r="U6" s="71" t="e">
        <f>U7+INDEX('P1dB CL'!Y5:'P1dB CL'!Y55,MATCH(TRUE,INDEX(U9:U59&gt;1,0),))+1</f>
        <v>#N/A</v>
      </c>
      <c r="V6" s="71" t="e">
        <f>V7+INDEX('P1dB CL'!Z5:'P1dB CL'!Z55,MATCH(TRUE,INDEX(V9:V59&gt;1,0),))+1</f>
        <v>#N/A</v>
      </c>
      <c r="W6" s="71" t="e">
        <f>W7+INDEX('P1dB CL'!AA5:'P1dB CL'!AA55,MATCH(TRUE,INDEX(W9:W59&gt;1,0),))+1</f>
        <v>#N/A</v>
      </c>
      <c r="X6" s="71" t="e">
        <f>X7+INDEX('P1dB CL'!AB5:'P1dB CL'!AB55,MATCH(TRUE,INDEX(X9:X59&gt;1,0),))+1</f>
        <v>#N/A</v>
      </c>
      <c r="Y6" s="71" t="e">
        <f>Y7+INDEX('P1dB CL'!AC5:'P1dB CL'!AC55,MATCH(TRUE,INDEX(Y9:Y59&gt;1,0),))+1</f>
        <v>#N/A</v>
      </c>
      <c r="Z6" s="71" t="e">
        <f>Z7+INDEX('P1dB CL'!AD5:'P1dB CL'!AD55,MATCH(TRUE,INDEX(Z9:Z59&gt;1,0),))+1</f>
        <v>#N/A</v>
      </c>
      <c r="AA6" s="71" t="e">
        <f>AA7+INDEX('P1dB CL'!AE5:'P1dB CL'!AE55,MATCH(TRUE,INDEX(AA9:AA59&gt;1,0),))+1</f>
        <v>#N/A</v>
      </c>
      <c r="AB6" s="72"/>
      <c r="AC6" s="71" t="e">
        <f>AC7+INDEX('P1dB CL'!AG5:'P1dB CL'!AG55,MATCH(TRUE,INDEX(AC9:AC59&gt;1,0),))+1</f>
        <v>#N/A</v>
      </c>
      <c r="AD6" s="71" t="e">
        <f>AD7+INDEX('P1dB CL'!AH5:'P1dB CL'!AH55,MATCH(TRUE,INDEX(AD9:AD59&gt;1,0),))+1</f>
        <v>#N/A</v>
      </c>
      <c r="AE6" s="71" t="e">
        <f>AE7+INDEX('P1dB CL'!AI5:'P1dB CL'!AI55,MATCH(TRUE,INDEX(AE9:AE59&gt;1,0),))+1</f>
        <v>#N/A</v>
      </c>
      <c r="AF6" s="71" t="e">
        <f>AF7+INDEX('P1dB CL'!AJ5:'P1dB CL'!AJ55,MATCH(TRUE,INDEX(AF9:AF59&gt;1,0),))+1</f>
        <v>#N/A</v>
      </c>
      <c r="AG6" s="71" t="e">
        <f>AG7+INDEX('P1dB CL'!AK5:'P1dB CL'!AK55,MATCH(TRUE,INDEX(AG9:AG59&gt;1,0),))+1</f>
        <v>#N/A</v>
      </c>
      <c r="AH6" s="71" t="e">
        <f>AH7+INDEX('P1dB CL'!AL5:'P1dB CL'!AL55,MATCH(TRUE,INDEX(AH9:AH59&gt;1,0),))+1</f>
        <v>#N/A</v>
      </c>
    </row>
    <row r="7" spans="1:35" x14ac:dyDescent="0.25">
      <c r="B7" t="s">
        <v>220</v>
      </c>
      <c r="D7" s="71" t="e">
        <f>INDEX(B9:B59,MATCH(TRUE,INDEX(D9:D59&gt;1,0),))</f>
        <v>#N/A</v>
      </c>
      <c r="E7" s="71" t="e">
        <f>INDEX(B9:B59,MATCH(TRUE,INDEX(E9:E59&gt;1,0),))</f>
        <v>#N/A</v>
      </c>
      <c r="F7" s="71" t="e">
        <f>INDEX(B9:B59,MATCH(TRUE,INDEX(F9:F59&gt;1,0),))</f>
        <v>#N/A</v>
      </c>
      <c r="G7" s="71" t="e">
        <f>INDEX(B9:B59,MATCH(TRUE,INDEX(G9:G59&gt;1,0),))</f>
        <v>#N/A</v>
      </c>
      <c r="H7" s="71" t="e">
        <f>INDEX(B9:B59,MATCH(TRUE,INDEX(H9:H59&gt;1,0),))</f>
        <v>#N/A</v>
      </c>
      <c r="I7" s="71" t="e">
        <f>INDEX(B9:B59,MATCH(TRUE,INDEX(I9:I59&gt;1,0),))</f>
        <v>#N/A</v>
      </c>
      <c r="J7" s="71" t="e">
        <f>INDEX(C9:C59,MATCH(TRUE,INDEX(J9:J59&gt;1,0),))</f>
        <v>#N/A</v>
      </c>
      <c r="K7" s="72"/>
      <c r="L7" s="71" t="e">
        <f>INDEX(B9:B59,MATCH(TRUE,INDEX(L9:L59&gt;1,0),))</f>
        <v>#N/A</v>
      </c>
      <c r="M7" s="71" t="e">
        <f>INDEX(B9:B59,MATCH(TRUE,INDEX(M9:M59&gt;1,0),))</f>
        <v>#N/A</v>
      </c>
      <c r="N7" s="71" t="e">
        <f>INDEX(B9:B59,MATCH(TRUE,INDEX(N9:N59&gt;1,0),))</f>
        <v>#N/A</v>
      </c>
      <c r="O7" s="71" t="e">
        <f>INDEX(B9:B59,MATCH(TRUE,INDEX(O9:O59&gt;1,0),))</f>
        <v>#N/A</v>
      </c>
      <c r="P7" s="71" t="e">
        <f>INDEX(B9:B59,MATCH(TRUE,INDEX(P9:P59&gt;1,0),))</f>
        <v>#N/A</v>
      </c>
      <c r="Q7" s="71" t="e">
        <f>INDEX(B9:B209,MATCH(TRUE,INDEX(Q9:Q209&gt;1,0),))</f>
        <v>#N/A</v>
      </c>
      <c r="R7" s="73"/>
      <c r="S7" s="74"/>
      <c r="T7" s="72"/>
      <c r="U7" s="71" t="e">
        <f>INDEX(S9:S59,MATCH(TRUE,INDEX(U9:U59&gt;1,0),))</f>
        <v>#N/A</v>
      </c>
      <c r="V7" s="71" t="e">
        <f>INDEX(S9:S59,MATCH(TRUE,INDEX(V9:V59&gt;1,0),))</f>
        <v>#N/A</v>
      </c>
      <c r="W7" s="71" t="e">
        <f>INDEX(S9:S59,MATCH(TRUE,INDEX(W9:W59&gt;1,0),))</f>
        <v>#N/A</v>
      </c>
      <c r="X7" s="71" t="e">
        <f>INDEX(S9:S59,MATCH(TRUE,INDEX(X9:X59&gt;1,0),))</f>
        <v>#N/A</v>
      </c>
      <c r="Y7" s="71" t="e">
        <f>INDEX(S9:S59,MATCH(TRUE,INDEX(Y9:Y59&gt;1,0),))</f>
        <v>#N/A</v>
      </c>
      <c r="Z7" s="71" t="e">
        <f>INDEX(S9:S59,MATCH(TRUE,INDEX(Z9:Z59&gt;1,0),))</f>
        <v>#N/A</v>
      </c>
      <c r="AA7" s="71" t="e">
        <f>INDEX(S9:S59,MATCH(TRUE,INDEX(AA9:AA59&gt;1,0),))</f>
        <v>#N/A</v>
      </c>
      <c r="AB7" s="72"/>
      <c r="AC7" s="71" t="e">
        <f>INDEX(S9:S59,MATCH(TRUE,INDEX(AC9:AC59&gt;1,0),))</f>
        <v>#N/A</v>
      </c>
      <c r="AD7" s="71" t="e">
        <f>INDEX(S9:S59,MATCH(TRUE,INDEX(AD9:AD59&gt;1,0),))</f>
        <v>#N/A</v>
      </c>
      <c r="AE7" s="71" t="e">
        <f>INDEX(S9:S59,MATCH(TRUE,INDEX(AE9:AE59&gt;1,0),))</f>
        <v>#N/A</v>
      </c>
      <c r="AF7" s="71" t="e">
        <f>INDEX(S9:S59,MATCH(TRUE,INDEX(AF9:AF59&gt;1,0),))</f>
        <v>#N/A</v>
      </c>
      <c r="AG7" s="71" t="e">
        <f>INDEX(S9:S59,MATCH(TRUE,INDEX(AG9:AG59&gt;1,0),))</f>
        <v>#N/A</v>
      </c>
      <c r="AH7" s="71" t="e">
        <f>INDEX(S9:S59,MATCH(TRUE,INDEX(AH9:AH59&gt;1,0),))</f>
        <v>#N/A</v>
      </c>
    </row>
    <row r="8" spans="1:35" x14ac:dyDescent="0.25">
      <c r="B8" t="s">
        <v>208</v>
      </c>
      <c r="C8" s="20"/>
      <c r="D8" s="71"/>
      <c r="E8" s="43"/>
      <c r="F8" s="43"/>
      <c r="G8" s="43"/>
      <c r="H8" s="43"/>
      <c r="I8" s="43"/>
      <c r="J8" s="43"/>
      <c r="K8" s="20"/>
      <c r="L8" s="43"/>
      <c r="M8" s="43"/>
      <c r="N8" s="43"/>
      <c r="O8" s="43"/>
      <c r="P8" s="43"/>
      <c r="Q8" s="43"/>
      <c r="S8" t="s">
        <v>208</v>
      </c>
      <c r="T8" s="20"/>
      <c r="U8" s="71"/>
      <c r="V8" s="43"/>
      <c r="W8" s="43"/>
      <c r="X8" s="43"/>
      <c r="Y8" s="43"/>
      <c r="Z8" s="43"/>
      <c r="AA8" s="43"/>
      <c r="AB8" s="20"/>
      <c r="AC8" s="43"/>
      <c r="AD8" s="43"/>
      <c r="AE8" s="43"/>
      <c r="AF8" s="43"/>
      <c r="AG8" s="43"/>
      <c r="AH8" s="43"/>
      <c r="AI8" s="20"/>
    </row>
    <row r="9" spans="1:35" x14ac:dyDescent="0.25">
      <c r="B9" s="6">
        <f>'P1dB CL'!E5</f>
        <v>0</v>
      </c>
      <c r="C9" s="20"/>
      <c r="D9" s="76">
        <f>ABS('P1dB CL'!C9-D$5)</f>
        <v>0</v>
      </c>
      <c r="E9" s="43">
        <f>ABS('P1dB CL'!C65-E$5)</f>
        <v>0</v>
      </c>
      <c r="F9" s="43">
        <f>ABS('P1dB CL'!C121-F$5)</f>
        <v>0</v>
      </c>
      <c r="G9" s="43">
        <f>ABS('P1dB CL'!C177-G$5)</f>
        <v>0</v>
      </c>
      <c r="H9" s="43">
        <f>ABS('P1dB CL'!C233-H$5)</f>
        <v>0</v>
      </c>
      <c r="I9" s="43">
        <f>ABS('P1dB CL'!C289-I$5)</f>
        <v>0</v>
      </c>
      <c r="J9" s="43">
        <f>ABS('P1dB CL'!C345-J$5)</f>
        <v>0</v>
      </c>
      <c r="K9" s="20"/>
      <c r="L9" s="43">
        <f>ABS('P1dB CL'!C400-L$5)</f>
        <v>0</v>
      </c>
      <c r="M9" s="43">
        <f>ABS('P1dB CL'!C455-M$5)</f>
        <v>0</v>
      </c>
      <c r="N9" s="43">
        <f>ABS('P1dB CL'!C510-N$5)</f>
        <v>0</v>
      </c>
      <c r="O9" s="43">
        <f>ABS('P1dB CL'!C565-O$5)</f>
        <v>0</v>
      </c>
      <c r="P9" s="43">
        <f>ABS('P1dB CL'!C620-P$5)</f>
        <v>0</v>
      </c>
      <c r="Q9" s="43">
        <f>ABS('P1dB CL'!C671-Q$5)</f>
        <v>0</v>
      </c>
      <c r="S9" s="6">
        <f>'P1dB CL'!E5</f>
        <v>0</v>
      </c>
      <c r="T9" s="20"/>
      <c r="U9" s="83">
        <f>ABS('P1dB CL'!V9-U$5)</f>
        <v>0</v>
      </c>
      <c r="V9" s="43">
        <f>ABS('P1dB CL'!V65-V$5)</f>
        <v>0</v>
      </c>
      <c r="W9" s="43">
        <f>ABS('P1dB CL'!V121-W$5)</f>
        <v>0</v>
      </c>
      <c r="X9" s="43">
        <f>ABS('P1dB CL'!V177-X$5)</f>
        <v>0</v>
      </c>
      <c r="Y9" s="43">
        <f>ABS('P1dB CL'!V233-Y$5)</f>
        <v>0</v>
      </c>
      <c r="Z9" s="43">
        <f>ABS('P1dB CL'!V289-Z$5)</f>
        <v>0</v>
      </c>
      <c r="AA9" s="43">
        <f>ABS('P1dB CL'!V345-AA$5)</f>
        <v>0</v>
      </c>
      <c r="AB9" s="20"/>
      <c r="AC9" s="43">
        <f>ABS('P1dB CL'!V400-0)</f>
        <v>0</v>
      </c>
      <c r="AD9" s="43">
        <f>ABS('P1dB CL'!V455-0)</f>
        <v>0</v>
      </c>
      <c r="AE9" s="43">
        <f>ABS('P1dB CL'!V510-0)</f>
        <v>0</v>
      </c>
      <c r="AF9" s="43">
        <f>ABS('P1dB CL'!V565-0)</f>
        <v>0</v>
      </c>
      <c r="AG9" s="43">
        <f>ABS('P1dB CL'!V620-0)</f>
        <v>0</v>
      </c>
      <c r="AH9" s="43">
        <f>ABS('P1dB CL'!V675-0)</f>
        <v>0</v>
      </c>
      <c r="AI9" s="20"/>
    </row>
    <row r="10" spans="1:35" x14ac:dyDescent="0.25">
      <c r="B10" s="76">
        <f>'P1dB CL'!E6</f>
        <v>0</v>
      </c>
      <c r="C10" s="20"/>
      <c r="D10" s="83">
        <f>ABS('P1dB CL'!C10-D$5)</f>
        <v>0</v>
      </c>
      <c r="E10" s="43">
        <f>ABS('P1dB CL'!C66-E$5)</f>
        <v>0</v>
      </c>
      <c r="F10" s="43">
        <f>ABS('P1dB CL'!C122-F$5)</f>
        <v>0</v>
      </c>
      <c r="G10" s="43">
        <f>ABS('P1dB CL'!C178-G$5)</f>
        <v>0</v>
      </c>
      <c r="H10" s="43">
        <f>ABS('P1dB CL'!C234-H$5)</f>
        <v>0</v>
      </c>
      <c r="I10" s="43">
        <f>ABS('P1dB CL'!C290-I$5)</f>
        <v>0</v>
      </c>
      <c r="J10" s="43">
        <f>ABS('P1dB CL'!C346-J$5)</f>
        <v>0</v>
      </c>
      <c r="K10" s="20"/>
      <c r="L10" s="43">
        <f>ABS('P1dB CL'!C401-L$5)</f>
        <v>0</v>
      </c>
      <c r="M10" s="43">
        <f>ABS('P1dB CL'!C456-M$5)</f>
        <v>0</v>
      </c>
      <c r="N10" s="43">
        <f>ABS('P1dB CL'!C511-N$5)</f>
        <v>0</v>
      </c>
      <c r="O10" s="43">
        <f>ABS('P1dB CL'!C566-O$5)</f>
        <v>0</v>
      </c>
      <c r="P10" s="43">
        <f>ABS('P1dB CL'!C621-P$5)</f>
        <v>0</v>
      </c>
      <c r="Q10" s="43">
        <f>ABS('P1dB CL'!C672-Q$5)</f>
        <v>0</v>
      </c>
      <c r="S10" s="76">
        <f>'P1dB CL'!E6</f>
        <v>0</v>
      </c>
      <c r="T10" s="20"/>
      <c r="U10" s="83">
        <f>ABS('P1dB CL'!V10-U$5)</f>
        <v>0</v>
      </c>
      <c r="V10" s="43">
        <f>ABS('P1dB CL'!V66-V$5)</f>
        <v>0</v>
      </c>
      <c r="W10" s="43">
        <f>ABS('P1dB CL'!V122-W$5)</f>
        <v>0</v>
      </c>
      <c r="X10" s="43">
        <f>ABS('P1dB CL'!V178-X$5)</f>
        <v>0</v>
      </c>
      <c r="Y10" s="43">
        <f>ABS('P1dB CL'!V234-Y$5)</f>
        <v>0</v>
      </c>
      <c r="Z10" s="43">
        <f>ABS('P1dB CL'!V290-Z$5)</f>
        <v>0</v>
      </c>
      <c r="AA10" s="43">
        <f>ABS('P1dB CL'!V346-AA$5)</f>
        <v>0</v>
      </c>
      <c r="AB10" s="20"/>
      <c r="AC10" s="43">
        <f>ABS('P1dB CL'!V401-0)</f>
        <v>0</v>
      </c>
      <c r="AD10" s="43">
        <f>ABS('P1dB CL'!V456-0)</f>
        <v>0</v>
      </c>
      <c r="AE10" s="43">
        <f>ABS('P1dB CL'!V511-0)</f>
        <v>0</v>
      </c>
      <c r="AF10" s="43">
        <f>ABS('P1dB CL'!V566-0)</f>
        <v>0</v>
      </c>
      <c r="AG10" s="43">
        <f>ABS('P1dB CL'!V621-0)</f>
        <v>0</v>
      </c>
      <c r="AH10" s="43">
        <f>ABS('P1dB CL'!V676-0)</f>
        <v>0</v>
      </c>
      <c r="AI10" s="20"/>
    </row>
    <row r="11" spans="1:35" x14ac:dyDescent="0.25">
      <c r="B11" s="76">
        <f>'P1dB CL'!E7</f>
        <v>0</v>
      </c>
      <c r="C11" s="20"/>
      <c r="D11" s="83">
        <f>ABS('P1dB CL'!C11-D$5)</f>
        <v>0</v>
      </c>
      <c r="E11" s="43">
        <f>ABS('P1dB CL'!C67-E$5)</f>
        <v>0</v>
      </c>
      <c r="F11" s="43">
        <f>ABS('P1dB CL'!C123-F$5)</f>
        <v>0</v>
      </c>
      <c r="G11" s="43">
        <f>ABS('P1dB CL'!C179-G$5)</f>
        <v>0</v>
      </c>
      <c r="H11" s="43">
        <f>ABS('P1dB CL'!C235-H$5)</f>
        <v>0</v>
      </c>
      <c r="I11" s="43">
        <f>ABS('P1dB CL'!C291-I$5)</f>
        <v>0</v>
      </c>
      <c r="J11" s="43">
        <f>ABS('P1dB CL'!C347-J$5)</f>
        <v>0</v>
      </c>
      <c r="K11" s="20"/>
      <c r="L11" s="43">
        <f>ABS('P1dB CL'!C402-L$5)</f>
        <v>0</v>
      </c>
      <c r="M11" s="43">
        <f>ABS('P1dB CL'!C457-M$5)</f>
        <v>0</v>
      </c>
      <c r="N11" s="43">
        <f>ABS('P1dB CL'!C512-N$5)</f>
        <v>0</v>
      </c>
      <c r="O11" s="43">
        <f>ABS('P1dB CL'!C567-O$5)</f>
        <v>0</v>
      </c>
      <c r="P11" s="43">
        <f>ABS('P1dB CL'!C622-P$5)</f>
        <v>0</v>
      </c>
      <c r="Q11" s="43">
        <f>ABS('P1dB CL'!C673-Q$5)</f>
        <v>0</v>
      </c>
      <c r="S11" s="76">
        <f>'P1dB CL'!E7</f>
        <v>0</v>
      </c>
      <c r="T11" s="20"/>
      <c r="U11" s="83">
        <f>ABS('P1dB CL'!V11-U$5)</f>
        <v>0</v>
      </c>
      <c r="V11" s="43">
        <f>ABS('P1dB CL'!V67-V$5)</f>
        <v>0</v>
      </c>
      <c r="W11" s="43">
        <f>ABS('P1dB CL'!V123-W$5)</f>
        <v>0</v>
      </c>
      <c r="X11" s="43">
        <f>ABS('P1dB CL'!V179-X$5)</f>
        <v>0</v>
      </c>
      <c r="Y11" s="43">
        <f>ABS('P1dB CL'!V235-Y$5)</f>
        <v>0</v>
      </c>
      <c r="Z11" s="43">
        <f>ABS('P1dB CL'!V291-Z$5)</f>
        <v>0</v>
      </c>
      <c r="AA11" s="43">
        <f>ABS('P1dB CL'!V347-AA$5)</f>
        <v>0</v>
      </c>
      <c r="AB11" s="20"/>
      <c r="AC11" s="43">
        <f>ABS('P1dB CL'!V402-0)</f>
        <v>0</v>
      </c>
      <c r="AD11" s="43">
        <f>ABS('P1dB CL'!V457-0)</f>
        <v>0</v>
      </c>
      <c r="AE11" s="43">
        <f>ABS('P1dB CL'!V512-0)</f>
        <v>0</v>
      </c>
      <c r="AF11" s="43">
        <f>ABS('P1dB CL'!V567-0)</f>
        <v>0</v>
      </c>
      <c r="AG11" s="43">
        <f>ABS('P1dB CL'!V622-0)</f>
        <v>0</v>
      </c>
      <c r="AH11" s="43">
        <f>ABS('P1dB CL'!V677-0)</f>
        <v>0</v>
      </c>
      <c r="AI11" s="20"/>
    </row>
    <row r="12" spans="1:35" x14ac:dyDescent="0.25">
      <c r="B12" s="76">
        <f>'P1dB CL'!E8</f>
        <v>0</v>
      </c>
      <c r="C12" s="20"/>
      <c r="D12" s="83">
        <f>ABS('P1dB CL'!C12-D$5)</f>
        <v>0</v>
      </c>
      <c r="E12" s="43">
        <f>ABS('P1dB CL'!C68-E$5)</f>
        <v>0</v>
      </c>
      <c r="F12" s="43">
        <f>ABS('P1dB CL'!C124-F$5)</f>
        <v>0</v>
      </c>
      <c r="G12" s="43">
        <f>ABS('P1dB CL'!C180-G$5)</f>
        <v>0</v>
      </c>
      <c r="H12" s="43">
        <f>ABS('P1dB CL'!C236-H$5)</f>
        <v>0</v>
      </c>
      <c r="I12" s="43">
        <f>ABS('P1dB CL'!C292-I$5)</f>
        <v>0</v>
      </c>
      <c r="J12" s="43">
        <f>ABS('P1dB CL'!C348-J$5)</f>
        <v>0</v>
      </c>
      <c r="K12" s="20"/>
      <c r="L12" s="43">
        <f>ABS('P1dB CL'!C403-L$5)</f>
        <v>0</v>
      </c>
      <c r="M12" s="43">
        <f>ABS('P1dB CL'!C458-M$5)</f>
        <v>0</v>
      </c>
      <c r="N12" s="43">
        <f>ABS('P1dB CL'!C513-N$5)</f>
        <v>0</v>
      </c>
      <c r="O12" s="43">
        <f>ABS('P1dB CL'!C568-O$5)</f>
        <v>0</v>
      </c>
      <c r="P12" s="43">
        <f>ABS('P1dB CL'!C623-P$5)</f>
        <v>0</v>
      </c>
      <c r="Q12" s="43">
        <f>ABS('P1dB CL'!C674-Q$5)</f>
        <v>0</v>
      </c>
      <c r="S12" s="76">
        <f>'P1dB CL'!E8</f>
        <v>0</v>
      </c>
      <c r="T12" s="20"/>
      <c r="U12" s="83">
        <f>ABS('P1dB CL'!V12-U$5)</f>
        <v>0</v>
      </c>
      <c r="V12" s="43">
        <f>ABS('P1dB CL'!V68-V$5)</f>
        <v>0</v>
      </c>
      <c r="W12" s="43">
        <f>ABS('P1dB CL'!V124-W$5)</f>
        <v>0</v>
      </c>
      <c r="X12" s="43">
        <f>ABS('P1dB CL'!V180-X$5)</f>
        <v>0</v>
      </c>
      <c r="Y12" s="43">
        <f>ABS('P1dB CL'!V236-Y$5)</f>
        <v>0</v>
      </c>
      <c r="Z12" s="43">
        <f>ABS('P1dB CL'!V292-Z$5)</f>
        <v>0</v>
      </c>
      <c r="AA12" s="43">
        <f>ABS('P1dB CL'!V348-AA$5)</f>
        <v>0</v>
      </c>
      <c r="AB12" s="20"/>
      <c r="AC12" s="43">
        <f>ABS('P1dB CL'!V403-0)</f>
        <v>0</v>
      </c>
      <c r="AD12" s="43">
        <f>ABS('P1dB CL'!V458-0)</f>
        <v>0</v>
      </c>
      <c r="AE12" s="43">
        <f>ABS('P1dB CL'!V513-0)</f>
        <v>0</v>
      </c>
      <c r="AF12" s="43">
        <f>ABS('P1dB CL'!V568-0)</f>
        <v>0</v>
      </c>
      <c r="AG12" s="43">
        <f>ABS('P1dB CL'!V623-0)</f>
        <v>0</v>
      </c>
      <c r="AH12" s="43">
        <f>ABS('P1dB CL'!V678-0)</f>
        <v>0</v>
      </c>
      <c r="AI12" s="20"/>
    </row>
    <row r="13" spans="1:35" x14ac:dyDescent="0.25">
      <c r="B13" s="76">
        <f>'P1dB CL'!E9</f>
        <v>0</v>
      </c>
      <c r="C13" s="20"/>
      <c r="D13" s="83">
        <f>ABS('P1dB CL'!C13-D$5)</f>
        <v>0</v>
      </c>
      <c r="E13" s="43">
        <f>ABS('P1dB CL'!C69-E$5)</f>
        <v>0</v>
      </c>
      <c r="F13" s="43">
        <f>ABS('P1dB CL'!C125-F$5)</f>
        <v>0</v>
      </c>
      <c r="G13" s="43">
        <f>ABS('P1dB CL'!C181-G$5)</f>
        <v>0</v>
      </c>
      <c r="H13" s="43">
        <f>ABS('P1dB CL'!C237-H$5)</f>
        <v>0</v>
      </c>
      <c r="I13" s="43">
        <f>ABS('P1dB CL'!C293-I$5)</f>
        <v>0</v>
      </c>
      <c r="J13" s="43">
        <f>ABS('P1dB CL'!C349-J$5)</f>
        <v>0</v>
      </c>
      <c r="K13" s="20"/>
      <c r="L13" s="43">
        <f>ABS('P1dB CL'!C404-L$5)</f>
        <v>0</v>
      </c>
      <c r="M13" s="43">
        <f>ABS('P1dB CL'!C459-M$5)</f>
        <v>0</v>
      </c>
      <c r="N13" s="43">
        <f>ABS('P1dB CL'!C514-N$5)</f>
        <v>0</v>
      </c>
      <c r="O13" s="43">
        <f>ABS('P1dB CL'!C569-O$5)</f>
        <v>0</v>
      </c>
      <c r="P13" s="43">
        <f>ABS('P1dB CL'!C624-P$5)</f>
        <v>0</v>
      </c>
      <c r="Q13" s="43">
        <f>ABS('P1dB CL'!C675-Q$5)</f>
        <v>0</v>
      </c>
      <c r="S13" s="76">
        <f>'P1dB CL'!E9</f>
        <v>0</v>
      </c>
      <c r="T13" s="20"/>
      <c r="U13" s="83">
        <f>ABS('P1dB CL'!V13-U$5)</f>
        <v>0</v>
      </c>
      <c r="V13" s="43">
        <f>ABS('P1dB CL'!V69-V$5)</f>
        <v>0</v>
      </c>
      <c r="W13" s="43">
        <f>ABS('P1dB CL'!V125-W$5)</f>
        <v>0</v>
      </c>
      <c r="X13" s="43">
        <f>ABS('P1dB CL'!V181-X$5)</f>
        <v>0</v>
      </c>
      <c r="Y13" s="43">
        <f>ABS('P1dB CL'!V237-Y$5)</f>
        <v>0</v>
      </c>
      <c r="Z13" s="43">
        <f>ABS('P1dB CL'!V293-Z$5)</f>
        <v>0</v>
      </c>
      <c r="AA13" s="43">
        <f>ABS('P1dB CL'!V349-AA$5)</f>
        <v>0</v>
      </c>
      <c r="AB13" s="20"/>
      <c r="AC13" s="43">
        <f>ABS('P1dB CL'!V404-0)</f>
        <v>0</v>
      </c>
      <c r="AD13" s="43">
        <f>ABS('P1dB CL'!V459-0)</f>
        <v>0</v>
      </c>
      <c r="AE13" s="43">
        <f>ABS('P1dB CL'!V514-0)</f>
        <v>0</v>
      </c>
      <c r="AF13" s="43">
        <f>ABS('P1dB CL'!V569-0)</f>
        <v>0</v>
      </c>
      <c r="AG13" s="43">
        <f>ABS('P1dB CL'!V624-0)</f>
        <v>0</v>
      </c>
      <c r="AH13" s="43">
        <f>ABS('P1dB CL'!V679-0)</f>
        <v>0</v>
      </c>
      <c r="AI13" s="20"/>
    </row>
    <row r="14" spans="1:35" x14ac:dyDescent="0.25">
      <c r="B14" s="76">
        <f>'P1dB CL'!E10</f>
        <v>0</v>
      </c>
      <c r="C14" s="20"/>
      <c r="D14" s="83">
        <f>ABS('P1dB CL'!C14-D$5)</f>
        <v>0</v>
      </c>
      <c r="E14" s="43">
        <f>ABS('P1dB CL'!C70-E$5)</f>
        <v>0</v>
      </c>
      <c r="F14" s="43">
        <f>ABS('P1dB CL'!C126-F$5)</f>
        <v>0</v>
      </c>
      <c r="G14" s="43">
        <f>ABS('P1dB CL'!C182-G$5)</f>
        <v>0</v>
      </c>
      <c r="H14" s="43">
        <f>ABS('P1dB CL'!C238-H$5)</f>
        <v>0</v>
      </c>
      <c r="I14" s="43">
        <f>ABS('P1dB CL'!C294-I$5)</f>
        <v>0</v>
      </c>
      <c r="J14" s="43">
        <f>ABS('P1dB CL'!C350-J$5)</f>
        <v>0</v>
      </c>
      <c r="K14" s="20"/>
      <c r="L14" s="43">
        <f>ABS('P1dB CL'!C405-L$5)</f>
        <v>0</v>
      </c>
      <c r="M14" s="43">
        <f>ABS('P1dB CL'!C460-M$5)</f>
        <v>0</v>
      </c>
      <c r="N14" s="43">
        <f>ABS('P1dB CL'!C515-N$5)</f>
        <v>0</v>
      </c>
      <c r="O14" s="43">
        <f>ABS('P1dB CL'!C570-O$5)</f>
        <v>0</v>
      </c>
      <c r="P14" s="43">
        <f>ABS('P1dB CL'!C625-P$5)</f>
        <v>0</v>
      </c>
      <c r="Q14" s="43">
        <f>ABS('P1dB CL'!C676-Q$5)</f>
        <v>0</v>
      </c>
      <c r="S14" s="76">
        <f>'P1dB CL'!E10</f>
        <v>0</v>
      </c>
      <c r="T14" s="20"/>
      <c r="U14" s="83">
        <f>ABS('P1dB CL'!V14-U$5)</f>
        <v>0</v>
      </c>
      <c r="V14" s="43">
        <f>ABS('P1dB CL'!V70-V$5)</f>
        <v>0</v>
      </c>
      <c r="W14" s="43">
        <f>ABS('P1dB CL'!V126-W$5)</f>
        <v>0</v>
      </c>
      <c r="X14" s="43">
        <f>ABS('P1dB CL'!V182-X$5)</f>
        <v>0</v>
      </c>
      <c r="Y14" s="43">
        <f>ABS('P1dB CL'!V238-Y$5)</f>
        <v>0</v>
      </c>
      <c r="Z14" s="43">
        <f>ABS('P1dB CL'!V294-Z$5)</f>
        <v>0</v>
      </c>
      <c r="AA14" s="43">
        <f>ABS('P1dB CL'!V350-AA$5)</f>
        <v>0</v>
      </c>
      <c r="AB14" s="20"/>
      <c r="AC14" s="43">
        <f>ABS('P1dB CL'!V405-0)</f>
        <v>0</v>
      </c>
      <c r="AD14" s="43">
        <f>ABS('P1dB CL'!V460-0)</f>
        <v>0</v>
      </c>
      <c r="AE14" s="43">
        <f>ABS('P1dB CL'!V515-0)</f>
        <v>0</v>
      </c>
      <c r="AF14" s="43">
        <f>ABS('P1dB CL'!V570-0)</f>
        <v>0</v>
      </c>
      <c r="AG14" s="43">
        <f>ABS('P1dB CL'!V625-0)</f>
        <v>0</v>
      </c>
      <c r="AH14" s="43">
        <f>ABS('P1dB CL'!V680-0)</f>
        <v>0</v>
      </c>
      <c r="AI14" s="20"/>
    </row>
    <row r="15" spans="1:35" x14ac:dyDescent="0.25">
      <c r="B15" s="76">
        <f>'P1dB CL'!E11</f>
        <v>0</v>
      </c>
      <c r="C15" s="20"/>
      <c r="D15" s="83">
        <f>ABS('P1dB CL'!C15-D$5)</f>
        <v>0</v>
      </c>
      <c r="E15" s="43">
        <f>ABS('P1dB CL'!C71-E$5)</f>
        <v>0</v>
      </c>
      <c r="F15" s="43">
        <f>ABS('P1dB CL'!C127-F$5)</f>
        <v>0</v>
      </c>
      <c r="G15" s="43">
        <f>ABS('P1dB CL'!C183-G$5)</f>
        <v>0</v>
      </c>
      <c r="H15" s="43">
        <f>ABS('P1dB CL'!C239-H$5)</f>
        <v>0</v>
      </c>
      <c r="I15" s="43">
        <f>ABS('P1dB CL'!C295-I$5)</f>
        <v>0</v>
      </c>
      <c r="J15" s="43">
        <f>ABS('P1dB CL'!C351-J$5)</f>
        <v>0</v>
      </c>
      <c r="K15" s="20"/>
      <c r="L15" s="43">
        <f>ABS('P1dB CL'!C406-L$5)</f>
        <v>0</v>
      </c>
      <c r="M15" s="43">
        <f>ABS('P1dB CL'!C461-M$5)</f>
        <v>0</v>
      </c>
      <c r="N15" s="43">
        <f>ABS('P1dB CL'!C516-N$5)</f>
        <v>0</v>
      </c>
      <c r="O15" s="43">
        <f>ABS('P1dB CL'!C571-O$5)</f>
        <v>0</v>
      </c>
      <c r="P15" s="43">
        <f>ABS('P1dB CL'!C626-P$5)</f>
        <v>0</v>
      </c>
      <c r="Q15" s="43">
        <f>ABS('P1dB CL'!C677-Q$5)</f>
        <v>0</v>
      </c>
      <c r="S15" s="76">
        <f>'P1dB CL'!E11</f>
        <v>0</v>
      </c>
      <c r="T15" s="20"/>
      <c r="U15" s="83">
        <f>ABS('P1dB CL'!V15-U$5)</f>
        <v>0</v>
      </c>
      <c r="V15" s="43">
        <f>ABS('P1dB CL'!V71-V$5)</f>
        <v>0</v>
      </c>
      <c r="W15" s="43">
        <f>ABS('P1dB CL'!V127-W$5)</f>
        <v>0</v>
      </c>
      <c r="X15" s="43">
        <f>ABS('P1dB CL'!V183-X$5)</f>
        <v>0</v>
      </c>
      <c r="Y15" s="43">
        <f>ABS('P1dB CL'!V239-Y$5)</f>
        <v>0</v>
      </c>
      <c r="Z15" s="43">
        <f>ABS('P1dB CL'!V295-Z$5)</f>
        <v>0</v>
      </c>
      <c r="AA15" s="43">
        <f>ABS('P1dB CL'!V351-AA$5)</f>
        <v>0</v>
      </c>
      <c r="AB15" s="20"/>
      <c r="AC15" s="43">
        <f>ABS('P1dB CL'!V406-0)</f>
        <v>0</v>
      </c>
      <c r="AD15" s="43">
        <f>ABS('P1dB CL'!V461-0)</f>
        <v>0</v>
      </c>
      <c r="AE15" s="43">
        <f>ABS('P1dB CL'!V516-0)</f>
        <v>0</v>
      </c>
      <c r="AF15" s="43">
        <f>ABS('P1dB CL'!V571-0)</f>
        <v>0</v>
      </c>
      <c r="AG15" s="43">
        <f>ABS('P1dB CL'!V626-0)</f>
        <v>0</v>
      </c>
      <c r="AH15" s="43">
        <f>ABS('P1dB CL'!V681-0)</f>
        <v>0</v>
      </c>
      <c r="AI15" s="20"/>
    </row>
    <row r="16" spans="1:35" x14ac:dyDescent="0.25">
      <c r="B16" s="76">
        <f>'P1dB CL'!E12</f>
        <v>0</v>
      </c>
      <c r="C16" s="20"/>
      <c r="D16" s="83">
        <f>ABS('P1dB CL'!C16-D$5)</f>
        <v>0</v>
      </c>
      <c r="E16" s="43">
        <f>ABS('P1dB CL'!C72-E$5)</f>
        <v>0</v>
      </c>
      <c r="F16" s="43">
        <f>ABS('P1dB CL'!C128-F$5)</f>
        <v>0</v>
      </c>
      <c r="G16" s="43">
        <f>ABS('P1dB CL'!C184-G$5)</f>
        <v>0</v>
      </c>
      <c r="H16" s="43">
        <f>ABS('P1dB CL'!C240-H$5)</f>
        <v>0</v>
      </c>
      <c r="I16" s="43">
        <f>ABS('P1dB CL'!C296-I$5)</f>
        <v>0</v>
      </c>
      <c r="J16" s="43">
        <f>ABS('P1dB CL'!C352-J$5)</f>
        <v>0</v>
      </c>
      <c r="K16" s="20"/>
      <c r="L16" s="43">
        <f>ABS('P1dB CL'!C407-L$5)</f>
        <v>0</v>
      </c>
      <c r="M16" s="43">
        <f>ABS('P1dB CL'!C462-M$5)</f>
        <v>0</v>
      </c>
      <c r="N16" s="43">
        <f>ABS('P1dB CL'!C517-N$5)</f>
        <v>0</v>
      </c>
      <c r="O16" s="43">
        <f>ABS('P1dB CL'!C572-O$5)</f>
        <v>0</v>
      </c>
      <c r="P16" s="43">
        <f>ABS('P1dB CL'!C627-P$5)</f>
        <v>0</v>
      </c>
      <c r="Q16" s="43">
        <f>ABS('P1dB CL'!C678-Q$5)</f>
        <v>0</v>
      </c>
      <c r="S16" s="76">
        <f>'P1dB CL'!E12</f>
        <v>0</v>
      </c>
      <c r="T16" s="20"/>
      <c r="U16" s="83">
        <f>ABS('P1dB CL'!V16-U$5)</f>
        <v>0</v>
      </c>
      <c r="V16" s="43">
        <f>ABS('P1dB CL'!V72-V$5)</f>
        <v>0</v>
      </c>
      <c r="W16" s="43">
        <f>ABS('P1dB CL'!V128-W$5)</f>
        <v>0</v>
      </c>
      <c r="X16" s="43">
        <f>ABS('P1dB CL'!V184-X$5)</f>
        <v>0</v>
      </c>
      <c r="Y16" s="43">
        <f>ABS('P1dB CL'!V240-Y$5)</f>
        <v>0</v>
      </c>
      <c r="Z16" s="43">
        <f>ABS('P1dB CL'!V296-Z$5)</f>
        <v>0</v>
      </c>
      <c r="AA16" s="43">
        <f>ABS('P1dB CL'!V352-AA$5)</f>
        <v>0</v>
      </c>
      <c r="AB16" s="20"/>
      <c r="AC16" s="43">
        <f>ABS('P1dB CL'!V407-0)</f>
        <v>0</v>
      </c>
      <c r="AD16" s="43">
        <f>ABS('P1dB CL'!V462-0)</f>
        <v>0</v>
      </c>
      <c r="AE16" s="43">
        <f>ABS('P1dB CL'!V517-0)</f>
        <v>0</v>
      </c>
      <c r="AF16" s="43">
        <f>ABS('P1dB CL'!V572-0)</f>
        <v>0</v>
      </c>
      <c r="AG16" s="43">
        <f>ABS('P1dB CL'!V627-0)</f>
        <v>0</v>
      </c>
      <c r="AH16" s="43">
        <f>ABS('P1dB CL'!V682-0)</f>
        <v>0</v>
      </c>
      <c r="AI16" s="20"/>
    </row>
    <row r="17" spans="2:35" x14ac:dyDescent="0.25">
      <c r="B17" s="76">
        <f>'P1dB CL'!E13</f>
        <v>0</v>
      </c>
      <c r="C17" s="20"/>
      <c r="D17" s="83">
        <f>ABS('P1dB CL'!C17-D$5)</f>
        <v>0</v>
      </c>
      <c r="E17" s="43">
        <f>ABS('P1dB CL'!C73-E$5)</f>
        <v>0</v>
      </c>
      <c r="F17" s="43">
        <f>ABS('P1dB CL'!C129-F$5)</f>
        <v>0</v>
      </c>
      <c r="G17" s="43">
        <f>ABS('P1dB CL'!C185-G$5)</f>
        <v>0</v>
      </c>
      <c r="H17" s="43">
        <f>ABS('P1dB CL'!C241-H$5)</f>
        <v>0</v>
      </c>
      <c r="I17" s="43">
        <f>ABS('P1dB CL'!C297-I$5)</f>
        <v>0</v>
      </c>
      <c r="J17" s="43">
        <f>ABS('P1dB CL'!C353-J$5)</f>
        <v>0</v>
      </c>
      <c r="K17" s="20"/>
      <c r="L17" s="43">
        <f>ABS('P1dB CL'!C408-L$5)</f>
        <v>0</v>
      </c>
      <c r="M17" s="43">
        <f>ABS('P1dB CL'!C463-M$5)</f>
        <v>0</v>
      </c>
      <c r="N17" s="43">
        <f>ABS('P1dB CL'!C518-N$5)</f>
        <v>0</v>
      </c>
      <c r="O17" s="43">
        <f>ABS('P1dB CL'!C573-O$5)</f>
        <v>0</v>
      </c>
      <c r="P17" s="43">
        <f>ABS('P1dB CL'!C628-P$5)</f>
        <v>0</v>
      </c>
      <c r="Q17" s="43">
        <f>ABS('P1dB CL'!C679-Q$5)</f>
        <v>0</v>
      </c>
      <c r="S17" s="76">
        <f>'P1dB CL'!E13</f>
        <v>0</v>
      </c>
      <c r="T17" s="20"/>
      <c r="U17" s="83">
        <f>ABS('P1dB CL'!V17-U$5)</f>
        <v>0</v>
      </c>
      <c r="V17" s="43">
        <f>ABS('P1dB CL'!V73-V$5)</f>
        <v>0</v>
      </c>
      <c r="W17" s="43">
        <f>ABS('P1dB CL'!V129-W$5)</f>
        <v>0</v>
      </c>
      <c r="X17" s="43">
        <f>ABS('P1dB CL'!V185-X$5)</f>
        <v>0</v>
      </c>
      <c r="Y17" s="43">
        <f>ABS('P1dB CL'!V241-Y$5)</f>
        <v>0</v>
      </c>
      <c r="Z17" s="43">
        <f>ABS('P1dB CL'!V297-Z$5)</f>
        <v>0</v>
      </c>
      <c r="AA17" s="43">
        <f>ABS('P1dB CL'!V353-AA$5)</f>
        <v>0</v>
      </c>
      <c r="AB17" s="20"/>
      <c r="AC17" s="43">
        <f>ABS('P1dB CL'!V408-0)</f>
        <v>0</v>
      </c>
      <c r="AD17" s="43">
        <f>ABS('P1dB CL'!V463-0)</f>
        <v>0</v>
      </c>
      <c r="AE17" s="43">
        <f>ABS('P1dB CL'!V518-0)</f>
        <v>0</v>
      </c>
      <c r="AF17" s="43">
        <f>ABS('P1dB CL'!V573-0)</f>
        <v>0</v>
      </c>
      <c r="AG17" s="43">
        <f>ABS('P1dB CL'!V628-0)</f>
        <v>0</v>
      </c>
      <c r="AH17" s="43">
        <f>ABS('P1dB CL'!V683-0)</f>
        <v>0</v>
      </c>
      <c r="AI17" s="20"/>
    </row>
    <row r="18" spans="2:35" x14ac:dyDescent="0.25">
      <c r="B18" s="76">
        <f>'P1dB CL'!E14</f>
        <v>0</v>
      </c>
      <c r="C18" s="20"/>
      <c r="D18" s="83">
        <f>ABS('P1dB CL'!C18-D$5)</f>
        <v>0</v>
      </c>
      <c r="E18" s="43">
        <f>ABS('P1dB CL'!C74-E$5)</f>
        <v>0</v>
      </c>
      <c r="F18" s="43">
        <f>ABS('P1dB CL'!C130-F$5)</f>
        <v>0</v>
      </c>
      <c r="G18" s="43">
        <f>ABS('P1dB CL'!C186-G$5)</f>
        <v>0</v>
      </c>
      <c r="H18" s="43">
        <f>ABS('P1dB CL'!C242-H$5)</f>
        <v>0</v>
      </c>
      <c r="I18" s="43">
        <f>ABS('P1dB CL'!C298-I$5)</f>
        <v>0</v>
      </c>
      <c r="J18" s="43">
        <f>ABS('P1dB CL'!C354-J$5)</f>
        <v>0</v>
      </c>
      <c r="K18" s="20"/>
      <c r="L18" s="43">
        <f>ABS('P1dB CL'!C409-L$5)</f>
        <v>0</v>
      </c>
      <c r="M18" s="43">
        <f>ABS('P1dB CL'!C464-M$5)</f>
        <v>0</v>
      </c>
      <c r="N18" s="43">
        <f>ABS('P1dB CL'!C519-N$5)</f>
        <v>0</v>
      </c>
      <c r="O18" s="43">
        <f>ABS('P1dB CL'!C574-O$5)</f>
        <v>0</v>
      </c>
      <c r="P18" s="43">
        <f>ABS('P1dB CL'!C629-P$5)</f>
        <v>0</v>
      </c>
      <c r="Q18" s="43">
        <f>ABS('P1dB CL'!C680-Q$5)</f>
        <v>0</v>
      </c>
      <c r="S18" s="76">
        <f>'P1dB CL'!E14</f>
        <v>0</v>
      </c>
      <c r="T18" s="20"/>
      <c r="U18" s="83">
        <f>ABS('P1dB CL'!V18-U$5)</f>
        <v>0</v>
      </c>
      <c r="V18" s="43">
        <f>ABS('P1dB CL'!V74-V$5)</f>
        <v>0</v>
      </c>
      <c r="W18" s="43">
        <f>ABS('P1dB CL'!V130-W$5)</f>
        <v>0</v>
      </c>
      <c r="X18" s="43">
        <f>ABS('P1dB CL'!V186-X$5)</f>
        <v>0</v>
      </c>
      <c r="Y18" s="43">
        <f>ABS('P1dB CL'!V242-Y$5)</f>
        <v>0</v>
      </c>
      <c r="Z18" s="43">
        <f>ABS('P1dB CL'!V298-Z$5)</f>
        <v>0</v>
      </c>
      <c r="AA18" s="43">
        <f>ABS('P1dB CL'!V354-AA$5)</f>
        <v>0</v>
      </c>
      <c r="AB18" s="20"/>
      <c r="AC18" s="43">
        <f>ABS('P1dB CL'!V409-0)</f>
        <v>0</v>
      </c>
      <c r="AD18" s="43">
        <f>ABS('P1dB CL'!V464-0)</f>
        <v>0</v>
      </c>
      <c r="AE18" s="43">
        <f>ABS('P1dB CL'!V519-0)</f>
        <v>0</v>
      </c>
      <c r="AF18" s="43">
        <f>ABS('P1dB CL'!V574-0)</f>
        <v>0</v>
      </c>
      <c r="AG18" s="43">
        <f>ABS('P1dB CL'!V629-0)</f>
        <v>0</v>
      </c>
      <c r="AH18" s="43">
        <f>ABS('P1dB CL'!V684-0)</f>
        <v>0</v>
      </c>
      <c r="AI18" s="20"/>
    </row>
    <row r="19" spans="2:35" x14ac:dyDescent="0.25">
      <c r="B19" s="76">
        <f>'P1dB CL'!E15</f>
        <v>0</v>
      </c>
      <c r="C19" s="20"/>
      <c r="D19" s="83">
        <f>ABS('P1dB CL'!C19-D$5)</f>
        <v>0</v>
      </c>
      <c r="E19" s="43">
        <f>ABS('P1dB CL'!C75-E$5)</f>
        <v>0</v>
      </c>
      <c r="F19" s="43">
        <f>ABS('P1dB CL'!C131-F$5)</f>
        <v>0</v>
      </c>
      <c r="G19" s="43">
        <f>ABS('P1dB CL'!C187-G$5)</f>
        <v>0</v>
      </c>
      <c r="H19" s="43">
        <f>ABS('P1dB CL'!C243-H$5)</f>
        <v>0</v>
      </c>
      <c r="I19" s="43">
        <f>ABS('P1dB CL'!C299-I$5)</f>
        <v>0</v>
      </c>
      <c r="J19" s="43">
        <f>ABS('P1dB CL'!C355-J$5)</f>
        <v>0</v>
      </c>
      <c r="K19" s="20"/>
      <c r="L19" s="43">
        <f>ABS('P1dB CL'!C410-L$5)</f>
        <v>0</v>
      </c>
      <c r="M19" s="43">
        <f>ABS('P1dB CL'!C465-M$5)</f>
        <v>0</v>
      </c>
      <c r="N19" s="43">
        <f>ABS('P1dB CL'!C520-N$5)</f>
        <v>0</v>
      </c>
      <c r="O19" s="43">
        <f>ABS('P1dB CL'!C575-O$5)</f>
        <v>0</v>
      </c>
      <c r="P19" s="43">
        <f>ABS('P1dB CL'!C630-P$5)</f>
        <v>0</v>
      </c>
      <c r="Q19" s="43">
        <f>ABS('P1dB CL'!C681-Q$5)</f>
        <v>0</v>
      </c>
      <c r="S19" s="76">
        <f>'P1dB CL'!E15</f>
        <v>0</v>
      </c>
      <c r="T19" s="20"/>
      <c r="U19" s="83">
        <f>ABS('P1dB CL'!V19-U$5)</f>
        <v>0</v>
      </c>
      <c r="V19" s="43">
        <f>ABS('P1dB CL'!V75-V$5)</f>
        <v>0</v>
      </c>
      <c r="W19" s="43">
        <f>ABS('P1dB CL'!V131-W$5)</f>
        <v>0</v>
      </c>
      <c r="X19" s="43">
        <f>ABS('P1dB CL'!V187-X$5)</f>
        <v>0</v>
      </c>
      <c r="Y19" s="43">
        <f>ABS('P1dB CL'!V243-Y$5)</f>
        <v>0</v>
      </c>
      <c r="Z19" s="43">
        <f>ABS('P1dB CL'!V299-Z$5)</f>
        <v>0</v>
      </c>
      <c r="AA19" s="43">
        <f>ABS('P1dB CL'!V355-AA$5)</f>
        <v>0</v>
      </c>
      <c r="AB19" s="20"/>
      <c r="AC19" s="43">
        <f>ABS('P1dB CL'!V410-0)</f>
        <v>0</v>
      </c>
      <c r="AD19" s="43">
        <f>ABS('P1dB CL'!V465-0)</f>
        <v>0</v>
      </c>
      <c r="AE19" s="43">
        <f>ABS('P1dB CL'!V520-0)</f>
        <v>0</v>
      </c>
      <c r="AF19" s="43">
        <f>ABS('P1dB CL'!V575-0)</f>
        <v>0</v>
      </c>
      <c r="AG19" s="43">
        <f>ABS('P1dB CL'!V630-0)</f>
        <v>0</v>
      </c>
      <c r="AH19" s="43">
        <f>ABS('P1dB CL'!V685-0)</f>
        <v>0</v>
      </c>
      <c r="AI19" s="20"/>
    </row>
    <row r="20" spans="2:35" x14ac:dyDescent="0.25">
      <c r="B20" s="76">
        <f>'P1dB CL'!E16</f>
        <v>0</v>
      </c>
      <c r="C20" s="20"/>
      <c r="D20" s="83">
        <f>ABS('P1dB CL'!C20-D$5)</f>
        <v>0</v>
      </c>
      <c r="E20" s="43">
        <f>ABS('P1dB CL'!C76-E$5)</f>
        <v>0</v>
      </c>
      <c r="F20" s="43">
        <f>ABS('P1dB CL'!C132-F$5)</f>
        <v>0</v>
      </c>
      <c r="G20" s="43">
        <f>ABS('P1dB CL'!C188-G$5)</f>
        <v>0</v>
      </c>
      <c r="H20" s="43">
        <f>ABS('P1dB CL'!C244-H$5)</f>
        <v>0</v>
      </c>
      <c r="I20" s="43">
        <f>ABS('P1dB CL'!C300-I$5)</f>
        <v>0</v>
      </c>
      <c r="J20" s="43">
        <f>ABS('P1dB CL'!C356-J$5)</f>
        <v>0</v>
      </c>
      <c r="K20" s="20"/>
      <c r="L20" s="43">
        <f>ABS('P1dB CL'!C411-L$5)</f>
        <v>0</v>
      </c>
      <c r="M20" s="43">
        <f>ABS('P1dB CL'!C466-M$5)</f>
        <v>0</v>
      </c>
      <c r="N20" s="43">
        <f>ABS('P1dB CL'!C521-N$5)</f>
        <v>0</v>
      </c>
      <c r="O20" s="43">
        <f>ABS('P1dB CL'!C576-O$5)</f>
        <v>0</v>
      </c>
      <c r="P20" s="43">
        <f>ABS('P1dB CL'!C631-P$5)</f>
        <v>0</v>
      </c>
      <c r="Q20" s="43">
        <f>ABS('P1dB CL'!C682-Q$5)</f>
        <v>0</v>
      </c>
      <c r="S20" s="76">
        <f>'P1dB CL'!E16</f>
        <v>0</v>
      </c>
      <c r="T20" s="20"/>
      <c r="U20" s="83">
        <f>ABS('P1dB CL'!V20-U$5)</f>
        <v>0</v>
      </c>
      <c r="V20" s="43">
        <f>ABS('P1dB CL'!V76-V$5)</f>
        <v>0</v>
      </c>
      <c r="W20" s="43">
        <f>ABS('P1dB CL'!V132-W$5)</f>
        <v>0</v>
      </c>
      <c r="X20" s="43">
        <f>ABS('P1dB CL'!V188-X$5)</f>
        <v>0</v>
      </c>
      <c r="Y20" s="43">
        <f>ABS('P1dB CL'!V244-Y$5)</f>
        <v>0</v>
      </c>
      <c r="Z20" s="43">
        <f>ABS('P1dB CL'!V300-Z$5)</f>
        <v>0</v>
      </c>
      <c r="AA20" s="43">
        <f>ABS('P1dB CL'!V356-AA$5)</f>
        <v>0</v>
      </c>
      <c r="AB20" s="20"/>
      <c r="AC20" s="43">
        <f>ABS('P1dB CL'!V411-0)</f>
        <v>0</v>
      </c>
      <c r="AD20" s="43">
        <f>ABS('P1dB CL'!V466-0)</f>
        <v>0</v>
      </c>
      <c r="AE20" s="43">
        <f>ABS('P1dB CL'!V521-0)</f>
        <v>0</v>
      </c>
      <c r="AF20" s="43">
        <f>ABS('P1dB CL'!V576-0)</f>
        <v>0</v>
      </c>
      <c r="AG20" s="43">
        <f>ABS('P1dB CL'!V631-0)</f>
        <v>0</v>
      </c>
      <c r="AH20" s="43">
        <f>ABS('P1dB CL'!V686-0)</f>
        <v>0</v>
      </c>
      <c r="AI20" s="20"/>
    </row>
    <row r="21" spans="2:35" x14ac:dyDescent="0.25">
      <c r="B21" s="76">
        <f>'P1dB CL'!E17</f>
        <v>0</v>
      </c>
      <c r="C21" s="20"/>
      <c r="D21" s="83">
        <f>ABS('P1dB CL'!C21-D$5)</f>
        <v>0</v>
      </c>
      <c r="E21" s="43">
        <f>ABS('P1dB CL'!C77-E$5)</f>
        <v>0</v>
      </c>
      <c r="F21" s="43">
        <f>ABS('P1dB CL'!C133-F$5)</f>
        <v>0</v>
      </c>
      <c r="G21" s="43">
        <f>ABS('P1dB CL'!C189-G$5)</f>
        <v>0</v>
      </c>
      <c r="H21" s="43">
        <f>ABS('P1dB CL'!C245-H$5)</f>
        <v>0</v>
      </c>
      <c r="I21" s="43">
        <f>ABS('P1dB CL'!C301-I$5)</f>
        <v>0</v>
      </c>
      <c r="J21" s="43">
        <f>ABS('P1dB CL'!C357-J$5)</f>
        <v>0</v>
      </c>
      <c r="K21" s="20"/>
      <c r="L21" s="43">
        <f>ABS('P1dB CL'!C412-L$5)</f>
        <v>0</v>
      </c>
      <c r="M21" s="43">
        <f>ABS('P1dB CL'!C467-M$5)</f>
        <v>0</v>
      </c>
      <c r="N21" s="43">
        <f>ABS('P1dB CL'!C522-N$5)</f>
        <v>0</v>
      </c>
      <c r="O21" s="43">
        <f>ABS('P1dB CL'!C577-O$5)</f>
        <v>0</v>
      </c>
      <c r="P21" s="43">
        <f>ABS('P1dB CL'!C632-P$5)</f>
        <v>0</v>
      </c>
      <c r="Q21" s="43">
        <f>ABS('P1dB CL'!C683-Q$5)</f>
        <v>0</v>
      </c>
      <c r="S21" s="76">
        <f>'P1dB CL'!E17</f>
        <v>0</v>
      </c>
      <c r="T21" s="20"/>
      <c r="U21" s="83">
        <f>ABS('P1dB CL'!V21-U$5)</f>
        <v>0</v>
      </c>
      <c r="V21" s="43">
        <f>ABS('P1dB CL'!V77-V$5)</f>
        <v>0</v>
      </c>
      <c r="W21" s="43">
        <f>ABS('P1dB CL'!V133-W$5)</f>
        <v>0</v>
      </c>
      <c r="X21" s="43">
        <f>ABS('P1dB CL'!V189-X$5)</f>
        <v>0</v>
      </c>
      <c r="Y21" s="43">
        <f>ABS('P1dB CL'!V245-Y$5)</f>
        <v>0</v>
      </c>
      <c r="Z21" s="43">
        <f>ABS('P1dB CL'!V301-Z$5)</f>
        <v>0</v>
      </c>
      <c r="AA21" s="43">
        <f>ABS('P1dB CL'!V357-AA$5)</f>
        <v>0</v>
      </c>
      <c r="AB21" s="20"/>
      <c r="AC21" s="43">
        <f>ABS('P1dB CL'!V412-0)</f>
        <v>0</v>
      </c>
      <c r="AD21" s="43">
        <f>ABS('P1dB CL'!V467-0)</f>
        <v>0</v>
      </c>
      <c r="AE21" s="43">
        <f>ABS('P1dB CL'!V522-0)</f>
        <v>0</v>
      </c>
      <c r="AF21" s="43">
        <f>ABS('P1dB CL'!V577-0)</f>
        <v>0</v>
      </c>
      <c r="AG21" s="43">
        <f>ABS('P1dB CL'!V632-0)</f>
        <v>0</v>
      </c>
      <c r="AH21" s="43">
        <f>ABS('P1dB CL'!V687-0)</f>
        <v>0</v>
      </c>
      <c r="AI21" s="20"/>
    </row>
    <row r="22" spans="2:35" x14ac:dyDescent="0.25">
      <c r="B22" s="76">
        <f>'P1dB CL'!E18</f>
        <v>0</v>
      </c>
      <c r="C22" s="20"/>
      <c r="D22" s="83">
        <f>ABS('P1dB CL'!C22-D$5)</f>
        <v>0</v>
      </c>
      <c r="E22" s="43">
        <f>ABS('P1dB CL'!C78-E$5)</f>
        <v>0</v>
      </c>
      <c r="F22" s="43">
        <f>ABS('P1dB CL'!C134-F$5)</f>
        <v>0</v>
      </c>
      <c r="G22" s="43">
        <f>ABS('P1dB CL'!C190-G$5)</f>
        <v>0</v>
      </c>
      <c r="H22" s="43">
        <f>ABS('P1dB CL'!C246-H$5)</f>
        <v>0</v>
      </c>
      <c r="I22" s="43">
        <f>ABS('P1dB CL'!C302-I$5)</f>
        <v>0</v>
      </c>
      <c r="J22" s="43">
        <f>ABS('P1dB CL'!C358-J$5)</f>
        <v>0</v>
      </c>
      <c r="K22" s="20"/>
      <c r="L22" s="43">
        <f>ABS('P1dB CL'!C413-L$5)</f>
        <v>0</v>
      </c>
      <c r="M22" s="43">
        <f>ABS('P1dB CL'!C468-M$5)</f>
        <v>0</v>
      </c>
      <c r="N22" s="43">
        <f>ABS('P1dB CL'!C523-N$5)</f>
        <v>0</v>
      </c>
      <c r="O22" s="43">
        <f>ABS('P1dB CL'!C578-O$5)</f>
        <v>0</v>
      </c>
      <c r="P22" s="43">
        <f>ABS('P1dB CL'!C633-P$5)</f>
        <v>0</v>
      </c>
      <c r="Q22" s="43">
        <f>ABS('P1dB CL'!C684-Q$5)</f>
        <v>0</v>
      </c>
      <c r="S22" s="76">
        <f>'P1dB CL'!E18</f>
        <v>0</v>
      </c>
      <c r="T22" s="20"/>
      <c r="U22" s="83">
        <f>ABS('P1dB CL'!V22-U$5)</f>
        <v>0</v>
      </c>
      <c r="V22" s="43">
        <f>ABS('P1dB CL'!V78-V$5)</f>
        <v>0</v>
      </c>
      <c r="W22" s="43">
        <f>ABS('P1dB CL'!V134-W$5)</f>
        <v>0</v>
      </c>
      <c r="X22" s="43">
        <f>ABS('P1dB CL'!V190-X$5)</f>
        <v>0</v>
      </c>
      <c r="Y22" s="43">
        <f>ABS('P1dB CL'!V246-Y$5)</f>
        <v>0</v>
      </c>
      <c r="Z22" s="43">
        <f>ABS('P1dB CL'!V302-Z$5)</f>
        <v>0</v>
      </c>
      <c r="AA22" s="43">
        <f>ABS('P1dB CL'!V358-AA$5)</f>
        <v>0</v>
      </c>
      <c r="AB22" s="20"/>
      <c r="AC22" s="43">
        <f>ABS('P1dB CL'!V413-0)</f>
        <v>0</v>
      </c>
      <c r="AD22" s="43">
        <f>ABS('P1dB CL'!V468-0)</f>
        <v>0</v>
      </c>
      <c r="AE22" s="43">
        <f>ABS('P1dB CL'!V523-0)</f>
        <v>0</v>
      </c>
      <c r="AF22" s="43">
        <f>ABS('P1dB CL'!V578-0)</f>
        <v>0</v>
      </c>
      <c r="AG22" s="43">
        <f>ABS('P1dB CL'!V633-0)</f>
        <v>0</v>
      </c>
      <c r="AH22" s="43">
        <f>ABS('P1dB CL'!V688-0)</f>
        <v>0</v>
      </c>
      <c r="AI22" s="20"/>
    </row>
    <row r="23" spans="2:35" x14ac:dyDescent="0.25">
      <c r="B23" s="76">
        <f>'P1dB CL'!E19</f>
        <v>0</v>
      </c>
      <c r="C23" s="20"/>
      <c r="D23" s="83">
        <f>ABS('P1dB CL'!C23-D$5)</f>
        <v>0</v>
      </c>
      <c r="E23" s="43">
        <f>ABS('P1dB CL'!C79-E$5)</f>
        <v>0</v>
      </c>
      <c r="F23" s="43">
        <f>ABS('P1dB CL'!C135-F$5)</f>
        <v>0</v>
      </c>
      <c r="G23" s="43">
        <f>ABS('P1dB CL'!C191-G$5)</f>
        <v>0</v>
      </c>
      <c r="H23" s="43">
        <f>ABS('P1dB CL'!C247-H$5)</f>
        <v>0</v>
      </c>
      <c r="I23" s="43">
        <f>ABS('P1dB CL'!C303-I$5)</f>
        <v>0</v>
      </c>
      <c r="J23" s="43">
        <f>ABS('P1dB CL'!C359-J$5)</f>
        <v>0</v>
      </c>
      <c r="K23" s="20"/>
      <c r="L23" s="43">
        <f>ABS('P1dB CL'!C414-L$5)</f>
        <v>0</v>
      </c>
      <c r="M23" s="43">
        <f>ABS('P1dB CL'!C469-M$5)</f>
        <v>0</v>
      </c>
      <c r="N23" s="43">
        <f>ABS('P1dB CL'!C524-N$5)</f>
        <v>0</v>
      </c>
      <c r="O23" s="43">
        <f>ABS('P1dB CL'!C579-O$5)</f>
        <v>0</v>
      </c>
      <c r="P23" s="43">
        <f>ABS('P1dB CL'!C634-P$5)</f>
        <v>0</v>
      </c>
      <c r="Q23" s="43">
        <f>ABS('P1dB CL'!C685-Q$5)</f>
        <v>0</v>
      </c>
      <c r="S23" s="76">
        <f>'P1dB CL'!E19</f>
        <v>0</v>
      </c>
      <c r="T23" s="20"/>
      <c r="U23" s="83">
        <f>ABS('P1dB CL'!V23-U$5)</f>
        <v>0</v>
      </c>
      <c r="V23" s="43">
        <f>ABS('P1dB CL'!V79-V$5)</f>
        <v>0</v>
      </c>
      <c r="W23" s="43">
        <f>ABS('P1dB CL'!V135-W$5)</f>
        <v>0</v>
      </c>
      <c r="X23" s="43">
        <f>ABS('P1dB CL'!V191-X$5)</f>
        <v>0</v>
      </c>
      <c r="Y23" s="43">
        <f>ABS('P1dB CL'!V247-Y$5)</f>
        <v>0</v>
      </c>
      <c r="Z23" s="43">
        <f>ABS('P1dB CL'!V303-Z$5)</f>
        <v>0</v>
      </c>
      <c r="AA23" s="43">
        <f>ABS('P1dB CL'!V359-AA$5)</f>
        <v>0</v>
      </c>
      <c r="AB23" s="20"/>
      <c r="AC23" s="43">
        <f>ABS('P1dB CL'!V414-0)</f>
        <v>0</v>
      </c>
      <c r="AD23" s="43">
        <f>ABS('P1dB CL'!V469-0)</f>
        <v>0</v>
      </c>
      <c r="AE23" s="43">
        <f>ABS('P1dB CL'!V524-0)</f>
        <v>0</v>
      </c>
      <c r="AF23" s="43">
        <f>ABS('P1dB CL'!V579-0)</f>
        <v>0</v>
      </c>
      <c r="AG23" s="43">
        <f>ABS('P1dB CL'!V634-0)</f>
        <v>0</v>
      </c>
      <c r="AH23" s="43">
        <f>ABS('P1dB CL'!V689-0)</f>
        <v>0</v>
      </c>
      <c r="AI23" s="20"/>
    </row>
    <row r="24" spans="2:35" x14ac:dyDescent="0.25">
      <c r="B24" s="76">
        <f>'P1dB CL'!E20</f>
        <v>0</v>
      </c>
      <c r="C24" s="20"/>
      <c r="D24" s="83">
        <f>ABS('P1dB CL'!C24-D$5)</f>
        <v>0</v>
      </c>
      <c r="E24" s="43">
        <f>ABS('P1dB CL'!C80-E$5)</f>
        <v>0</v>
      </c>
      <c r="F24" s="43">
        <f>ABS('P1dB CL'!C136-F$5)</f>
        <v>0</v>
      </c>
      <c r="G24" s="43">
        <f>ABS('P1dB CL'!C192-G$5)</f>
        <v>0</v>
      </c>
      <c r="H24" s="43">
        <f>ABS('P1dB CL'!C248-H$5)</f>
        <v>0</v>
      </c>
      <c r="I24" s="43">
        <f>ABS('P1dB CL'!C304-I$5)</f>
        <v>0</v>
      </c>
      <c r="J24" s="43">
        <f>ABS('P1dB CL'!C360-J$5)</f>
        <v>0</v>
      </c>
      <c r="K24" s="20"/>
      <c r="L24" s="43">
        <f>ABS('P1dB CL'!C415-L$5)</f>
        <v>0</v>
      </c>
      <c r="M24" s="43">
        <f>ABS('P1dB CL'!C470-M$5)</f>
        <v>0</v>
      </c>
      <c r="N24" s="43">
        <f>ABS('P1dB CL'!C525-N$5)</f>
        <v>0</v>
      </c>
      <c r="O24" s="43">
        <f>ABS('P1dB CL'!C580-O$5)</f>
        <v>0</v>
      </c>
      <c r="P24" s="43">
        <f>ABS('P1dB CL'!C635-P$5)</f>
        <v>0</v>
      </c>
      <c r="Q24" s="43">
        <f>ABS('P1dB CL'!C686-Q$5)</f>
        <v>0</v>
      </c>
      <c r="S24" s="76">
        <f>'P1dB CL'!E20</f>
        <v>0</v>
      </c>
      <c r="T24" s="20"/>
      <c r="U24" s="83">
        <f>ABS('P1dB CL'!V24-U$5)</f>
        <v>0</v>
      </c>
      <c r="V24" s="43">
        <f>ABS('P1dB CL'!V80-V$5)</f>
        <v>0</v>
      </c>
      <c r="W24" s="43">
        <f>ABS('P1dB CL'!V136-W$5)</f>
        <v>0</v>
      </c>
      <c r="X24" s="43">
        <f>ABS('P1dB CL'!V192-X$5)</f>
        <v>0</v>
      </c>
      <c r="Y24" s="43">
        <f>ABS('P1dB CL'!V248-Y$5)</f>
        <v>0</v>
      </c>
      <c r="Z24" s="43">
        <f>ABS('P1dB CL'!V304-Z$5)</f>
        <v>0</v>
      </c>
      <c r="AA24" s="43">
        <f>ABS('P1dB CL'!V360-AA$5)</f>
        <v>0</v>
      </c>
      <c r="AB24" s="20"/>
      <c r="AC24" s="43">
        <f>ABS('P1dB CL'!V415-0)</f>
        <v>0</v>
      </c>
      <c r="AD24" s="43">
        <f>ABS('P1dB CL'!V470-0)</f>
        <v>0</v>
      </c>
      <c r="AE24" s="43">
        <f>ABS('P1dB CL'!V525-0)</f>
        <v>0</v>
      </c>
      <c r="AF24" s="43">
        <f>ABS('P1dB CL'!V580-0)</f>
        <v>0</v>
      </c>
      <c r="AG24" s="43">
        <f>ABS('P1dB CL'!V635-0)</f>
        <v>0</v>
      </c>
      <c r="AH24" s="43">
        <f>ABS('P1dB CL'!V690-0)</f>
        <v>0</v>
      </c>
      <c r="AI24" s="20"/>
    </row>
    <row r="25" spans="2:35" x14ac:dyDescent="0.25">
      <c r="B25" s="76">
        <f>'P1dB CL'!E21</f>
        <v>0</v>
      </c>
      <c r="C25" s="20"/>
      <c r="D25" s="83">
        <f>ABS('P1dB CL'!C25-D$5)</f>
        <v>0</v>
      </c>
      <c r="E25" s="43">
        <f>ABS('P1dB CL'!C81-E$5)</f>
        <v>0</v>
      </c>
      <c r="F25" s="43">
        <f>ABS('P1dB CL'!C137-F$5)</f>
        <v>0</v>
      </c>
      <c r="G25" s="43">
        <f>ABS('P1dB CL'!C193-G$5)</f>
        <v>0</v>
      </c>
      <c r="H25" s="43">
        <f>ABS('P1dB CL'!C249-H$5)</f>
        <v>0</v>
      </c>
      <c r="I25" s="43">
        <f>ABS('P1dB CL'!C305-I$5)</f>
        <v>0</v>
      </c>
      <c r="J25" s="43">
        <f>ABS('P1dB CL'!C361-J$5)</f>
        <v>0</v>
      </c>
      <c r="K25" s="20"/>
      <c r="L25" s="43">
        <f>ABS('P1dB CL'!C416-L$5)</f>
        <v>0</v>
      </c>
      <c r="M25" s="43">
        <f>ABS('P1dB CL'!C471-M$5)</f>
        <v>0</v>
      </c>
      <c r="N25" s="43">
        <f>ABS('P1dB CL'!C526-N$5)</f>
        <v>0</v>
      </c>
      <c r="O25" s="43">
        <f>ABS('P1dB CL'!C581-O$5)</f>
        <v>0</v>
      </c>
      <c r="P25" s="43">
        <f>ABS('P1dB CL'!C636-P$5)</f>
        <v>0</v>
      </c>
      <c r="Q25" s="43">
        <f>ABS('P1dB CL'!C687-Q$5)</f>
        <v>0</v>
      </c>
      <c r="S25" s="76">
        <f>'P1dB CL'!E21</f>
        <v>0</v>
      </c>
      <c r="T25" s="20"/>
      <c r="U25" s="83">
        <f>ABS('P1dB CL'!V25-U$5)</f>
        <v>0</v>
      </c>
      <c r="V25" s="43">
        <f>ABS('P1dB CL'!V81-V$5)</f>
        <v>0</v>
      </c>
      <c r="W25" s="43">
        <f>ABS('P1dB CL'!V137-W$5)</f>
        <v>0</v>
      </c>
      <c r="X25" s="43">
        <f>ABS('P1dB CL'!V193-X$5)</f>
        <v>0</v>
      </c>
      <c r="Y25" s="43">
        <f>ABS('P1dB CL'!V249-Y$5)</f>
        <v>0</v>
      </c>
      <c r="Z25" s="43">
        <f>ABS('P1dB CL'!V305-Z$5)</f>
        <v>0</v>
      </c>
      <c r="AA25" s="43">
        <f>ABS('P1dB CL'!V361-AA$5)</f>
        <v>0</v>
      </c>
      <c r="AB25" s="20"/>
      <c r="AC25" s="43">
        <f>ABS('P1dB CL'!V416-0)</f>
        <v>0</v>
      </c>
      <c r="AD25" s="43">
        <f>ABS('P1dB CL'!V471-0)</f>
        <v>0</v>
      </c>
      <c r="AE25" s="43">
        <f>ABS('P1dB CL'!V526-0)</f>
        <v>0</v>
      </c>
      <c r="AF25" s="43">
        <f>ABS('P1dB CL'!V581-0)</f>
        <v>0</v>
      </c>
      <c r="AG25" s="43">
        <f>ABS('P1dB CL'!V636-0)</f>
        <v>0</v>
      </c>
      <c r="AH25" s="43">
        <f>ABS('P1dB CL'!V691-0)</f>
        <v>0</v>
      </c>
      <c r="AI25" s="20"/>
    </row>
    <row r="26" spans="2:35" x14ac:dyDescent="0.25">
      <c r="B26" s="76">
        <f>'P1dB CL'!E22</f>
        <v>0</v>
      </c>
      <c r="C26" s="20"/>
      <c r="D26" s="83">
        <f>ABS('P1dB CL'!C26-D$5)</f>
        <v>0</v>
      </c>
      <c r="E26" s="43">
        <f>ABS('P1dB CL'!C82-E$5)</f>
        <v>0</v>
      </c>
      <c r="F26" s="43">
        <f>ABS('P1dB CL'!C138-F$5)</f>
        <v>0</v>
      </c>
      <c r="G26" s="43">
        <f>ABS('P1dB CL'!C194-G$5)</f>
        <v>0</v>
      </c>
      <c r="H26" s="43">
        <f>ABS('P1dB CL'!C250-H$5)</f>
        <v>0</v>
      </c>
      <c r="I26" s="43">
        <f>ABS('P1dB CL'!C306-I$5)</f>
        <v>0</v>
      </c>
      <c r="J26" s="43">
        <f>ABS('P1dB CL'!C362-J$5)</f>
        <v>0</v>
      </c>
      <c r="K26" s="20"/>
      <c r="L26" s="43">
        <f>ABS('P1dB CL'!C417-L$5)</f>
        <v>0</v>
      </c>
      <c r="M26" s="43">
        <f>ABS('P1dB CL'!C472-M$5)</f>
        <v>0</v>
      </c>
      <c r="N26" s="43">
        <f>ABS('P1dB CL'!C527-N$5)</f>
        <v>0</v>
      </c>
      <c r="O26" s="43">
        <f>ABS('P1dB CL'!C582-O$5)</f>
        <v>0</v>
      </c>
      <c r="P26" s="43">
        <f>ABS('P1dB CL'!C637-P$5)</f>
        <v>0</v>
      </c>
      <c r="Q26" s="43">
        <f>ABS('P1dB CL'!C688-Q$5)</f>
        <v>0</v>
      </c>
      <c r="S26" s="76">
        <f>'P1dB CL'!E22</f>
        <v>0</v>
      </c>
      <c r="T26" s="20"/>
      <c r="U26" s="83">
        <f>ABS('P1dB CL'!V26-U$5)</f>
        <v>0</v>
      </c>
      <c r="V26" s="43">
        <f>ABS('P1dB CL'!V82-V$5)</f>
        <v>0</v>
      </c>
      <c r="W26" s="43">
        <f>ABS('P1dB CL'!V138-W$5)</f>
        <v>0</v>
      </c>
      <c r="X26" s="43">
        <f>ABS('P1dB CL'!V194-X$5)</f>
        <v>0</v>
      </c>
      <c r="Y26" s="43">
        <f>ABS('P1dB CL'!V250-Y$5)</f>
        <v>0</v>
      </c>
      <c r="Z26" s="43">
        <f>ABS('P1dB CL'!V306-Z$5)</f>
        <v>0</v>
      </c>
      <c r="AA26" s="43">
        <f>ABS('P1dB CL'!V362-AA$5)</f>
        <v>0</v>
      </c>
      <c r="AB26" s="20"/>
      <c r="AC26" s="43">
        <f>ABS('P1dB CL'!V417-0)</f>
        <v>0</v>
      </c>
      <c r="AD26" s="43">
        <f>ABS('P1dB CL'!V472-0)</f>
        <v>0</v>
      </c>
      <c r="AE26" s="43">
        <f>ABS('P1dB CL'!V527-0)</f>
        <v>0</v>
      </c>
      <c r="AF26" s="43">
        <f>ABS('P1dB CL'!V582-0)</f>
        <v>0</v>
      </c>
      <c r="AG26" s="43">
        <f>ABS('P1dB CL'!V637-0)</f>
        <v>0</v>
      </c>
      <c r="AH26" s="43">
        <f>ABS('P1dB CL'!V692-0)</f>
        <v>0</v>
      </c>
      <c r="AI26" s="20"/>
    </row>
    <row r="27" spans="2:35" x14ac:dyDescent="0.25">
      <c r="B27" s="76">
        <f>'P1dB CL'!E23</f>
        <v>0</v>
      </c>
      <c r="C27" s="20"/>
      <c r="D27" s="83">
        <f>ABS('P1dB CL'!C27-D$5)</f>
        <v>0</v>
      </c>
      <c r="E27" s="43">
        <f>ABS('P1dB CL'!C83-E$5)</f>
        <v>0</v>
      </c>
      <c r="F27" s="43">
        <f>ABS('P1dB CL'!C139-F$5)</f>
        <v>0</v>
      </c>
      <c r="G27" s="43">
        <f>ABS('P1dB CL'!C195-G$5)</f>
        <v>0</v>
      </c>
      <c r="H27" s="43">
        <f>ABS('P1dB CL'!C251-H$5)</f>
        <v>0</v>
      </c>
      <c r="I27" s="43">
        <f>ABS('P1dB CL'!C307-I$5)</f>
        <v>0</v>
      </c>
      <c r="J27" s="43">
        <f>ABS('P1dB CL'!C363-J$5)</f>
        <v>0</v>
      </c>
      <c r="K27" s="20"/>
      <c r="L27" s="43">
        <f>ABS('P1dB CL'!C418-L$5)</f>
        <v>0</v>
      </c>
      <c r="M27" s="43">
        <f>ABS('P1dB CL'!C473-M$5)</f>
        <v>0</v>
      </c>
      <c r="N27" s="43">
        <f>ABS('P1dB CL'!C528-N$5)</f>
        <v>0</v>
      </c>
      <c r="O27" s="43">
        <f>ABS('P1dB CL'!C583-O$5)</f>
        <v>0</v>
      </c>
      <c r="P27" s="43">
        <f>ABS('P1dB CL'!C638-P$5)</f>
        <v>0</v>
      </c>
      <c r="Q27" s="43">
        <f>ABS('P1dB CL'!C689-Q$5)</f>
        <v>0</v>
      </c>
      <c r="S27" s="76">
        <f>'P1dB CL'!E23</f>
        <v>0</v>
      </c>
      <c r="T27" s="20"/>
      <c r="U27" s="83">
        <f>ABS('P1dB CL'!V27-U$5)</f>
        <v>0</v>
      </c>
      <c r="V27" s="43">
        <f>ABS('P1dB CL'!V83-V$5)</f>
        <v>0</v>
      </c>
      <c r="W27" s="43">
        <f>ABS('P1dB CL'!V139-W$5)</f>
        <v>0</v>
      </c>
      <c r="X27" s="43">
        <f>ABS('P1dB CL'!V195-X$5)</f>
        <v>0</v>
      </c>
      <c r="Y27" s="43">
        <f>ABS('P1dB CL'!V251-Y$5)</f>
        <v>0</v>
      </c>
      <c r="Z27" s="43">
        <f>ABS('P1dB CL'!V307-Z$5)</f>
        <v>0</v>
      </c>
      <c r="AA27" s="43">
        <f>ABS('P1dB CL'!V363-AA$5)</f>
        <v>0</v>
      </c>
      <c r="AB27" s="20"/>
      <c r="AC27" s="43">
        <f>ABS('P1dB CL'!V418-0)</f>
        <v>0</v>
      </c>
      <c r="AD27" s="43">
        <f>ABS('P1dB CL'!V473-0)</f>
        <v>0</v>
      </c>
      <c r="AE27" s="43">
        <f>ABS('P1dB CL'!V528-0)</f>
        <v>0</v>
      </c>
      <c r="AF27" s="43">
        <f>ABS('P1dB CL'!V583-0)</f>
        <v>0</v>
      </c>
      <c r="AG27" s="43">
        <f>ABS('P1dB CL'!V638-0)</f>
        <v>0</v>
      </c>
      <c r="AH27" s="43">
        <f>ABS('P1dB CL'!V693-0)</f>
        <v>0</v>
      </c>
      <c r="AI27" s="20"/>
    </row>
    <row r="28" spans="2:35" x14ac:dyDescent="0.25">
      <c r="B28" s="76">
        <f>'P1dB CL'!E24</f>
        <v>0</v>
      </c>
      <c r="C28" s="20"/>
      <c r="D28" s="83">
        <f>ABS('P1dB CL'!C28-D$5)</f>
        <v>0</v>
      </c>
      <c r="E28" s="43">
        <f>ABS('P1dB CL'!C84-E$5)</f>
        <v>0</v>
      </c>
      <c r="F28" s="43">
        <f>ABS('P1dB CL'!C140-F$5)</f>
        <v>0</v>
      </c>
      <c r="G28" s="43">
        <f>ABS('P1dB CL'!C196-G$5)</f>
        <v>0</v>
      </c>
      <c r="H28" s="43">
        <f>ABS('P1dB CL'!C252-H$5)</f>
        <v>0</v>
      </c>
      <c r="I28" s="43">
        <f>ABS('P1dB CL'!C308-I$5)</f>
        <v>0</v>
      </c>
      <c r="J28" s="43">
        <f>ABS('P1dB CL'!C364-J$5)</f>
        <v>0</v>
      </c>
      <c r="K28" s="20"/>
      <c r="L28" s="43">
        <f>ABS('P1dB CL'!C419-L$5)</f>
        <v>0</v>
      </c>
      <c r="M28" s="43">
        <f>ABS('P1dB CL'!C474-M$5)</f>
        <v>0</v>
      </c>
      <c r="N28" s="43">
        <f>ABS('P1dB CL'!C529-N$5)</f>
        <v>0</v>
      </c>
      <c r="O28" s="43">
        <f>ABS('P1dB CL'!C584-O$5)</f>
        <v>0</v>
      </c>
      <c r="P28" s="43">
        <f>ABS('P1dB CL'!C639-P$5)</f>
        <v>0</v>
      </c>
      <c r="Q28" s="43">
        <f>ABS('P1dB CL'!C690-Q$5)</f>
        <v>0</v>
      </c>
      <c r="S28" s="76">
        <f>'P1dB CL'!E24</f>
        <v>0</v>
      </c>
      <c r="T28" s="20"/>
      <c r="U28" s="83">
        <f>ABS('P1dB CL'!V28-U$5)</f>
        <v>0</v>
      </c>
      <c r="V28" s="43">
        <f>ABS('P1dB CL'!V84-V$5)</f>
        <v>0</v>
      </c>
      <c r="W28" s="43">
        <f>ABS('P1dB CL'!V140-W$5)</f>
        <v>0</v>
      </c>
      <c r="X28" s="43">
        <f>ABS('P1dB CL'!V196-X$5)</f>
        <v>0</v>
      </c>
      <c r="Y28" s="43">
        <f>ABS('P1dB CL'!V252-Y$5)</f>
        <v>0</v>
      </c>
      <c r="Z28" s="43">
        <f>ABS('P1dB CL'!V308-Z$5)</f>
        <v>0</v>
      </c>
      <c r="AA28" s="43">
        <f>ABS('P1dB CL'!V364-AA$5)</f>
        <v>0</v>
      </c>
      <c r="AB28" s="20"/>
      <c r="AC28" s="43">
        <f>ABS('P1dB CL'!V419-0)</f>
        <v>0</v>
      </c>
      <c r="AD28" s="43">
        <f>ABS('P1dB CL'!V474-0)</f>
        <v>0</v>
      </c>
      <c r="AE28" s="43">
        <f>ABS('P1dB CL'!V529-0)</f>
        <v>0</v>
      </c>
      <c r="AF28" s="43">
        <f>ABS('P1dB CL'!V584-0)</f>
        <v>0</v>
      </c>
      <c r="AG28" s="43">
        <f>ABS('P1dB CL'!V639-0)</f>
        <v>0</v>
      </c>
      <c r="AH28" s="43">
        <f>ABS('P1dB CL'!V694-0)</f>
        <v>0</v>
      </c>
      <c r="AI28" s="20"/>
    </row>
    <row r="29" spans="2:35" x14ac:dyDescent="0.25">
      <c r="B29" s="76">
        <f>'P1dB CL'!E25</f>
        <v>0</v>
      </c>
      <c r="C29" s="20"/>
      <c r="D29" s="83">
        <f>ABS('P1dB CL'!C29-D$5)</f>
        <v>0</v>
      </c>
      <c r="E29" s="43">
        <f>ABS('P1dB CL'!C85-E$5)</f>
        <v>0</v>
      </c>
      <c r="F29" s="43">
        <f>ABS('P1dB CL'!C141-F$5)</f>
        <v>0</v>
      </c>
      <c r="G29" s="43">
        <f>ABS('P1dB CL'!C197-G$5)</f>
        <v>0</v>
      </c>
      <c r="H29" s="43">
        <f>ABS('P1dB CL'!C253-H$5)</f>
        <v>0</v>
      </c>
      <c r="I29" s="43">
        <f>ABS('P1dB CL'!C309-I$5)</f>
        <v>0</v>
      </c>
      <c r="J29" s="43">
        <f>ABS('P1dB CL'!C365-J$5)</f>
        <v>0</v>
      </c>
      <c r="K29" s="20"/>
      <c r="L29" s="43">
        <f>ABS('P1dB CL'!C420-L$5)</f>
        <v>0</v>
      </c>
      <c r="M29" s="43">
        <f>ABS('P1dB CL'!C475-M$5)</f>
        <v>0</v>
      </c>
      <c r="N29" s="43">
        <f>ABS('P1dB CL'!C530-N$5)</f>
        <v>0</v>
      </c>
      <c r="O29" s="43">
        <f>ABS('P1dB CL'!C585-O$5)</f>
        <v>0</v>
      </c>
      <c r="P29" s="43">
        <f>ABS('P1dB CL'!C640-P$5)</f>
        <v>0</v>
      </c>
      <c r="Q29" s="43">
        <f>ABS('P1dB CL'!C691-Q$5)</f>
        <v>0</v>
      </c>
      <c r="S29" s="76">
        <f>'P1dB CL'!E25</f>
        <v>0</v>
      </c>
      <c r="T29" s="20"/>
      <c r="U29" s="83">
        <f>ABS('P1dB CL'!V29-U$5)</f>
        <v>0</v>
      </c>
      <c r="V29" s="43">
        <f>ABS('P1dB CL'!V85-V$5)</f>
        <v>0</v>
      </c>
      <c r="W29" s="43">
        <f>ABS('P1dB CL'!V141-W$5)</f>
        <v>0</v>
      </c>
      <c r="X29" s="43">
        <f>ABS('P1dB CL'!V197-X$5)</f>
        <v>0</v>
      </c>
      <c r="Y29" s="43">
        <f>ABS('P1dB CL'!V253-Y$5)</f>
        <v>0</v>
      </c>
      <c r="Z29" s="43">
        <f>ABS('P1dB CL'!V309-Z$5)</f>
        <v>0</v>
      </c>
      <c r="AA29" s="43">
        <f>ABS('P1dB CL'!V365-AA$5)</f>
        <v>0</v>
      </c>
      <c r="AB29" s="20"/>
      <c r="AC29" s="43">
        <f>ABS('P1dB CL'!V420-0)</f>
        <v>0</v>
      </c>
      <c r="AD29" s="43">
        <f>ABS('P1dB CL'!V475-0)</f>
        <v>0</v>
      </c>
      <c r="AE29" s="43">
        <f>ABS('P1dB CL'!V530-0)</f>
        <v>0</v>
      </c>
      <c r="AF29" s="43">
        <f>ABS('P1dB CL'!V585-0)</f>
        <v>0</v>
      </c>
      <c r="AG29" s="43">
        <f>ABS('P1dB CL'!V640-0)</f>
        <v>0</v>
      </c>
      <c r="AH29" s="43">
        <f>ABS('P1dB CL'!V695-0)</f>
        <v>0</v>
      </c>
      <c r="AI29" s="20"/>
    </row>
    <row r="30" spans="2:35" x14ac:dyDescent="0.25">
      <c r="B30" s="76">
        <f>'P1dB CL'!E26</f>
        <v>0</v>
      </c>
      <c r="C30" s="20"/>
      <c r="D30" s="83">
        <f>ABS('P1dB CL'!C30-D$5)</f>
        <v>0</v>
      </c>
      <c r="E30" s="43">
        <f>ABS('P1dB CL'!C86-E$5)</f>
        <v>0</v>
      </c>
      <c r="F30" s="43">
        <f>ABS('P1dB CL'!C142-F$5)</f>
        <v>0</v>
      </c>
      <c r="G30" s="43">
        <f>ABS('P1dB CL'!C198-G$5)</f>
        <v>0</v>
      </c>
      <c r="H30" s="43">
        <f>ABS('P1dB CL'!C254-H$5)</f>
        <v>0</v>
      </c>
      <c r="I30" s="43">
        <f>ABS('P1dB CL'!C310-I$5)</f>
        <v>0</v>
      </c>
      <c r="J30" s="43">
        <f>ABS('P1dB CL'!C366-J$5)</f>
        <v>0</v>
      </c>
      <c r="K30" s="20"/>
      <c r="L30" s="43">
        <f>ABS('P1dB CL'!C421-L$5)</f>
        <v>0</v>
      </c>
      <c r="M30" s="43">
        <f>ABS('P1dB CL'!C476-M$5)</f>
        <v>0</v>
      </c>
      <c r="N30" s="43">
        <f>ABS('P1dB CL'!C531-N$5)</f>
        <v>0</v>
      </c>
      <c r="O30" s="43">
        <f>ABS('P1dB CL'!C586-O$5)</f>
        <v>0</v>
      </c>
      <c r="P30" s="43">
        <f>ABS('P1dB CL'!C641-P$5)</f>
        <v>0</v>
      </c>
      <c r="Q30" s="43">
        <f>ABS('P1dB CL'!C692-Q$5)</f>
        <v>0</v>
      </c>
      <c r="S30" s="76">
        <f>'P1dB CL'!E26</f>
        <v>0</v>
      </c>
      <c r="T30" s="20"/>
      <c r="U30" s="83">
        <f>ABS('P1dB CL'!V30-U$5)</f>
        <v>0</v>
      </c>
      <c r="V30" s="43">
        <f>ABS('P1dB CL'!V86-V$5)</f>
        <v>0</v>
      </c>
      <c r="W30" s="43">
        <f>ABS('P1dB CL'!V142-W$5)</f>
        <v>0</v>
      </c>
      <c r="X30" s="43">
        <f>ABS('P1dB CL'!V198-X$5)</f>
        <v>0</v>
      </c>
      <c r="Y30" s="43">
        <f>ABS('P1dB CL'!V254-Y$5)</f>
        <v>0</v>
      </c>
      <c r="Z30" s="43">
        <f>ABS('P1dB CL'!V310-Z$5)</f>
        <v>0</v>
      </c>
      <c r="AA30" s="43">
        <f>ABS('P1dB CL'!V366-AA$5)</f>
        <v>0</v>
      </c>
      <c r="AB30" s="20"/>
      <c r="AC30" s="43">
        <f>ABS('P1dB CL'!V421-0)</f>
        <v>0</v>
      </c>
      <c r="AD30" s="43">
        <f>ABS('P1dB CL'!V476-0)</f>
        <v>0</v>
      </c>
      <c r="AE30" s="43">
        <f>ABS('P1dB CL'!V531-0)</f>
        <v>0</v>
      </c>
      <c r="AF30" s="43">
        <f>ABS('P1dB CL'!V586-0)</f>
        <v>0</v>
      </c>
      <c r="AG30" s="43">
        <f>ABS('P1dB CL'!V641-0)</f>
        <v>0</v>
      </c>
      <c r="AH30" s="43">
        <f>ABS('P1dB CL'!V696-0)</f>
        <v>0</v>
      </c>
      <c r="AI30" s="20"/>
    </row>
    <row r="31" spans="2:35" x14ac:dyDescent="0.25">
      <c r="B31" s="76">
        <f>'P1dB CL'!E27</f>
        <v>0</v>
      </c>
      <c r="C31" s="20"/>
      <c r="D31" s="83">
        <f>ABS('P1dB CL'!C31-D$5)</f>
        <v>0</v>
      </c>
      <c r="E31" s="43">
        <f>ABS('P1dB CL'!C87-E$5)</f>
        <v>0</v>
      </c>
      <c r="F31" s="43">
        <f>ABS('P1dB CL'!C143-F$5)</f>
        <v>0</v>
      </c>
      <c r="G31" s="43">
        <f>ABS('P1dB CL'!C199-G$5)</f>
        <v>0</v>
      </c>
      <c r="H31" s="43">
        <f>ABS('P1dB CL'!C255-H$5)</f>
        <v>0</v>
      </c>
      <c r="I31" s="43">
        <f>ABS('P1dB CL'!C311-I$5)</f>
        <v>0</v>
      </c>
      <c r="J31" s="43">
        <f>ABS('P1dB CL'!C367-J$5)</f>
        <v>0</v>
      </c>
      <c r="K31" s="20"/>
      <c r="L31" s="43">
        <f>ABS('P1dB CL'!C422-L$5)</f>
        <v>0</v>
      </c>
      <c r="M31" s="43">
        <f>ABS('P1dB CL'!C477-M$5)</f>
        <v>0</v>
      </c>
      <c r="N31" s="43">
        <f>ABS('P1dB CL'!C532-N$5)</f>
        <v>0</v>
      </c>
      <c r="O31" s="43">
        <f>ABS('P1dB CL'!C587-O$5)</f>
        <v>0</v>
      </c>
      <c r="P31" s="43">
        <f>ABS('P1dB CL'!C642-P$5)</f>
        <v>0</v>
      </c>
      <c r="Q31" s="43">
        <f>ABS('P1dB CL'!C693-Q$5)</f>
        <v>0</v>
      </c>
      <c r="S31" s="76">
        <f>'P1dB CL'!E27</f>
        <v>0</v>
      </c>
      <c r="T31" s="20"/>
      <c r="U31" s="83">
        <f>ABS('P1dB CL'!V31-U$5)</f>
        <v>0</v>
      </c>
      <c r="V31" s="43">
        <f>ABS('P1dB CL'!V87-V$5)</f>
        <v>0</v>
      </c>
      <c r="W31" s="43">
        <f>ABS('P1dB CL'!V143-W$5)</f>
        <v>0</v>
      </c>
      <c r="X31" s="43">
        <f>ABS('P1dB CL'!V199-X$5)</f>
        <v>0</v>
      </c>
      <c r="Y31" s="43">
        <f>ABS('P1dB CL'!V255-Y$5)</f>
        <v>0</v>
      </c>
      <c r="Z31" s="43">
        <f>ABS('P1dB CL'!V311-Z$5)</f>
        <v>0</v>
      </c>
      <c r="AA31" s="43">
        <f>ABS('P1dB CL'!V367-AA$5)</f>
        <v>0</v>
      </c>
      <c r="AB31" s="20"/>
      <c r="AC31" s="43">
        <f>ABS('P1dB CL'!V422-0)</f>
        <v>0</v>
      </c>
      <c r="AD31" s="43">
        <f>ABS('P1dB CL'!V477-0)</f>
        <v>0</v>
      </c>
      <c r="AE31" s="43">
        <f>ABS('P1dB CL'!V532-0)</f>
        <v>0</v>
      </c>
      <c r="AF31" s="43">
        <f>ABS('P1dB CL'!V587-0)</f>
        <v>0</v>
      </c>
      <c r="AG31" s="43">
        <f>ABS('P1dB CL'!V642-0)</f>
        <v>0</v>
      </c>
      <c r="AH31" s="43">
        <f>ABS('P1dB CL'!V697-0)</f>
        <v>0</v>
      </c>
      <c r="AI31" s="20"/>
    </row>
    <row r="32" spans="2:35" x14ac:dyDescent="0.25">
      <c r="B32" s="76">
        <f>'P1dB CL'!E28</f>
        <v>0</v>
      </c>
      <c r="C32" s="20"/>
      <c r="D32" s="83">
        <f>ABS('P1dB CL'!C32-D$5)</f>
        <v>0</v>
      </c>
      <c r="E32" s="43">
        <f>ABS('P1dB CL'!C88-E$5)</f>
        <v>0</v>
      </c>
      <c r="F32" s="43">
        <f>ABS('P1dB CL'!C144-F$5)</f>
        <v>0</v>
      </c>
      <c r="G32" s="43">
        <f>ABS('P1dB CL'!C200-G$5)</f>
        <v>0</v>
      </c>
      <c r="H32" s="43">
        <f>ABS('P1dB CL'!C256-H$5)</f>
        <v>0</v>
      </c>
      <c r="I32" s="43">
        <f>ABS('P1dB CL'!C312-I$5)</f>
        <v>0</v>
      </c>
      <c r="J32" s="43">
        <f>ABS('P1dB CL'!C368-J$5)</f>
        <v>0</v>
      </c>
      <c r="K32" s="20"/>
      <c r="L32" s="43">
        <f>ABS('P1dB CL'!C423-L$5)</f>
        <v>0</v>
      </c>
      <c r="M32" s="43">
        <f>ABS('P1dB CL'!C478-M$5)</f>
        <v>0</v>
      </c>
      <c r="N32" s="43">
        <f>ABS('P1dB CL'!C533-N$5)</f>
        <v>0</v>
      </c>
      <c r="O32" s="43">
        <f>ABS('P1dB CL'!C588-O$5)</f>
        <v>0</v>
      </c>
      <c r="P32" s="43">
        <f>ABS('P1dB CL'!C643-P$5)</f>
        <v>0</v>
      </c>
      <c r="Q32" s="43">
        <f>ABS('P1dB CL'!C694-Q$5)</f>
        <v>0</v>
      </c>
      <c r="S32" s="76">
        <f>'P1dB CL'!E28</f>
        <v>0</v>
      </c>
      <c r="T32" s="20"/>
      <c r="U32" s="83">
        <f>ABS('P1dB CL'!V32-U$5)</f>
        <v>0</v>
      </c>
      <c r="V32" s="43">
        <f>ABS('P1dB CL'!V88-V$5)</f>
        <v>0</v>
      </c>
      <c r="W32" s="43">
        <f>ABS('P1dB CL'!V144-W$5)</f>
        <v>0</v>
      </c>
      <c r="X32" s="43">
        <f>ABS('P1dB CL'!V200-X$5)</f>
        <v>0</v>
      </c>
      <c r="Y32" s="43">
        <f>ABS('P1dB CL'!V256-Y$5)</f>
        <v>0</v>
      </c>
      <c r="Z32" s="43">
        <f>ABS('P1dB CL'!V312-Z$5)</f>
        <v>0</v>
      </c>
      <c r="AA32" s="43">
        <f>ABS('P1dB CL'!V368-AA$5)</f>
        <v>0</v>
      </c>
      <c r="AB32" s="20"/>
      <c r="AC32" s="43">
        <f>ABS('P1dB CL'!V423-0)</f>
        <v>0</v>
      </c>
      <c r="AD32" s="43">
        <f>ABS('P1dB CL'!V478-0)</f>
        <v>0</v>
      </c>
      <c r="AE32" s="43">
        <f>ABS('P1dB CL'!V533-0)</f>
        <v>0</v>
      </c>
      <c r="AF32" s="43">
        <f>ABS('P1dB CL'!V588-0)</f>
        <v>0</v>
      </c>
      <c r="AG32" s="43">
        <f>ABS('P1dB CL'!V643-0)</f>
        <v>0</v>
      </c>
      <c r="AH32" s="43">
        <f>ABS('P1dB CL'!V698-0)</f>
        <v>0</v>
      </c>
      <c r="AI32" s="20"/>
    </row>
    <row r="33" spans="2:35" x14ac:dyDescent="0.25">
      <c r="B33" s="76">
        <f>'P1dB CL'!E29</f>
        <v>0</v>
      </c>
      <c r="C33" s="20"/>
      <c r="D33" s="83">
        <f>ABS('P1dB CL'!C33-D$5)</f>
        <v>0</v>
      </c>
      <c r="E33" s="43">
        <f>ABS('P1dB CL'!C89-E$5)</f>
        <v>0</v>
      </c>
      <c r="F33" s="43">
        <f>ABS('P1dB CL'!C145-F$5)</f>
        <v>0</v>
      </c>
      <c r="G33" s="43">
        <f>ABS('P1dB CL'!C201-G$5)</f>
        <v>0</v>
      </c>
      <c r="H33" s="43">
        <f>ABS('P1dB CL'!C257-H$5)</f>
        <v>0</v>
      </c>
      <c r="I33" s="43">
        <f>ABS('P1dB CL'!C313-I$5)</f>
        <v>0</v>
      </c>
      <c r="J33" s="43">
        <f>ABS('P1dB CL'!C369-J$5)</f>
        <v>0</v>
      </c>
      <c r="K33" s="20"/>
      <c r="L33" s="43">
        <f>ABS('P1dB CL'!C424-L$5)</f>
        <v>0</v>
      </c>
      <c r="M33" s="43">
        <f>ABS('P1dB CL'!C479-M$5)</f>
        <v>0</v>
      </c>
      <c r="N33" s="43">
        <f>ABS('P1dB CL'!C534-N$5)</f>
        <v>0</v>
      </c>
      <c r="O33" s="43">
        <f>ABS('P1dB CL'!C589-O$5)</f>
        <v>0</v>
      </c>
      <c r="P33" s="43">
        <f>ABS('P1dB CL'!C644-P$5)</f>
        <v>0</v>
      </c>
      <c r="Q33" s="43">
        <f>ABS('P1dB CL'!C695-Q$5)</f>
        <v>0</v>
      </c>
      <c r="S33" s="76">
        <f>'P1dB CL'!E29</f>
        <v>0</v>
      </c>
      <c r="T33" s="20"/>
      <c r="U33" s="83">
        <f>ABS('P1dB CL'!V33-U$5)</f>
        <v>0</v>
      </c>
      <c r="V33" s="43">
        <f>ABS('P1dB CL'!V89-V$5)</f>
        <v>0</v>
      </c>
      <c r="W33" s="43">
        <f>ABS('P1dB CL'!V145-W$5)</f>
        <v>0</v>
      </c>
      <c r="X33" s="43">
        <f>ABS('P1dB CL'!V201-X$5)</f>
        <v>0</v>
      </c>
      <c r="Y33" s="43">
        <f>ABS('P1dB CL'!V257-Y$5)</f>
        <v>0</v>
      </c>
      <c r="Z33" s="43">
        <f>ABS('P1dB CL'!V313-Z$5)</f>
        <v>0</v>
      </c>
      <c r="AA33" s="43">
        <f>ABS('P1dB CL'!V369-AA$5)</f>
        <v>0</v>
      </c>
      <c r="AB33" s="20"/>
      <c r="AC33" s="43">
        <f>ABS('P1dB CL'!V424-0)</f>
        <v>0</v>
      </c>
      <c r="AD33" s="43">
        <f>ABS('P1dB CL'!V479-0)</f>
        <v>0</v>
      </c>
      <c r="AE33" s="43">
        <f>ABS('P1dB CL'!V534-0)</f>
        <v>0</v>
      </c>
      <c r="AF33" s="43">
        <f>ABS('P1dB CL'!V589-0)</f>
        <v>0</v>
      </c>
      <c r="AG33" s="43">
        <f>ABS('P1dB CL'!V644-0)</f>
        <v>0</v>
      </c>
      <c r="AH33" s="43">
        <f>ABS('P1dB CL'!V699-0)</f>
        <v>0</v>
      </c>
      <c r="AI33" s="20"/>
    </row>
    <row r="34" spans="2:35" x14ac:dyDescent="0.25">
      <c r="B34" s="76">
        <f>'P1dB CL'!E30</f>
        <v>0</v>
      </c>
      <c r="C34" s="20"/>
      <c r="D34" s="83">
        <f>ABS('P1dB CL'!C34-D$5)</f>
        <v>0</v>
      </c>
      <c r="E34" s="43">
        <f>ABS('P1dB CL'!C90-E$5)</f>
        <v>0</v>
      </c>
      <c r="F34" s="43">
        <f>ABS('P1dB CL'!C146-F$5)</f>
        <v>0</v>
      </c>
      <c r="G34" s="43">
        <f>ABS('P1dB CL'!C202-G$5)</f>
        <v>0</v>
      </c>
      <c r="H34" s="43">
        <f>ABS('P1dB CL'!C258-H$5)</f>
        <v>0</v>
      </c>
      <c r="I34" s="43">
        <f>ABS('P1dB CL'!C314-I$5)</f>
        <v>0</v>
      </c>
      <c r="J34" s="43">
        <f>ABS('P1dB CL'!C370-J$5)</f>
        <v>0</v>
      </c>
      <c r="K34" s="20"/>
      <c r="L34" s="43">
        <f>ABS('P1dB CL'!C425-L$5)</f>
        <v>0</v>
      </c>
      <c r="M34" s="43">
        <f>ABS('P1dB CL'!C480-M$5)</f>
        <v>0</v>
      </c>
      <c r="N34" s="43">
        <f>ABS('P1dB CL'!C535-N$5)</f>
        <v>0</v>
      </c>
      <c r="O34" s="43">
        <f>ABS('P1dB CL'!C590-O$5)</f>
        <v>0</v>
      </c>
      <c r="P34" s="43">
        <f>ABS('P1dB CL'!C645-P$5)</f>
        <v>0</v>
      </c>
      <c r="Q34" s="43">
        <f>ABS('P1dB CL'!C696-Q$5)</f>
        <v>0</v>
      </c>
      <c r="S34" s="76">
        <f>'P1dB CL'!E30</f>
        <v>0</v>
      </c>
      <c r="T34" s="20"/>
      <c r="U34" s="83">
        <f>ABS('P1dB CL'!V34-U$5)</f>
        <v>0</v>
      </c>
      <c r="V34" s="43">
        <f>ABS('P1dB CL'!V90-V$5)</f>
        <v>0</v>
      </c>
      <c r="W34" s="43">
        <f>ABS('P1dB CL'!V146-W$5)</f>
        <v>0</v>
      </c>
      <c r="X34" s="43">
        <f>ABS('P1dB CL'!V202-X$5)</f>
        <v>0</v>
      </c>
      <c r="Y34" s="43">
        <f>ABS('P1dB CL'!V258-Y$5)</f>
        <v>0</v>
      </c>
      <c r="Z34" s="43">
        <f>ABS('P1dB CL'!V314-Z$5)</f>
        <v>0</v>
      </c>
      <c r="AA34" s="43">
        <f>ABS('P1dB CL'!V370-AA$5)</f>
        <v>0</v>
      </c>
      <c r="AB34" s="20"/>
      <c r="AC34" s="43">
        <f>ABS('P1dB CL'!V425-0)</f>
        <v>0</v>
      </c>
      <c r="AD34" s="43">
        <f>ABS('P1dB CL'!V480-0)</f>
        <v>0</v>
      </c>
      <c r="AE34" s="43">
        <f>ABS('P1dB CL'!V535-0)</f>
        <v>0</v>
      </c>
      <c r="AF34" s="43">
        <f>ABS('P1dB CL'!V590-0)</f>
        <v>0</v>
      </c>
      <c r="AG34" s="43">
        <f>ABS('P1dB CL'!V645-0)</f>
        <v>0</v>
      </c>
      <c r="AH34" s="43">
        <f>ABS('P1dB CL'!V700-0)</f>
        <v>0</v>
      </c>
      <c r="AI34" s="20"/>
    </row>
    <row r="35" spans="2:35" x14ac:dyDescent="0.25">
      <c r="B35" s="76">
        <f>'P1dB CL'!E31</f>
        <v>0</v>
      </c>
      <c r="C35" s="20"/>
      <c r="D35" s="83">
        <f>ABS('P1dB CL'!C35-D$5)</f>
        <v>0</v>
      </c>
      <c r="E35" s="43">
        <f>ABS('P1dB CL'!C91-E$5)</f>
        <v>0</v>
      </c>
      <c r="F35" s="43">
        <f>ABS('P1dB CL'!C147-F$5)</f>
        <v>0</v>
      </c>
      <c r="G35" s="43">
        <f>ABS('P1dB CL'!C203-G$5)</f>
        <v>0</v>
      </c>
      <c r="H35" s="43">
        <f>ABS('P1dB CL'!C259-H$5)</f>
        <v>0</v>
      </c>
      <c r="I35" s="43">
        <f>ABS('P1dB CL'!C315-I$5)</f>
        <v>0</v>
      </c>
      <c r="J35" s="43">
        <f>ABS('P1dB CL'!C371-J$5)</f>
        <v>0</v>
      </c>
      <c r="K35" s="20"/>
      <c r="L35" s="43">
        <f>ABS('P1dB CL'!C426-L$5)</f>
        <v>0</v>
      </c>
      <c r="M35" s="43">
        <f>ABS('P1dB CL'!C481-M$5)</f>
        <v>0</v>
      </c>
      <c r="N35" s="43">
        <f>ABS('P1dB CL'!C536-N$5)</f>
        <v>0</v>
      </c>
      <c r="O35" s="43">
        <f>ABS('P1dB CL'!C591-O$5)</f>
        <v>0</v>
      </c>
      <c r="P35" s="43">
        <f>ABS('P1dB CL'!C646-P$5)</f>
        <v>0</v>
      </c>
      <c r="Q35" s="43">
        <f>ABS('P1dB CL'!C697-Q$5)</f>
        <v>0</v>
      </c>
      <c r="S35" s="76">
        <f>'P1dB CL'!E31</f>
        <v>0</v>
      </c>
      <c r="T35" s="20"/>
      <c r="U35" s="83">
        <f>ABS('P1dB CL'!V35-U$5)</f>
        <v>0</v>
      </c>
      <c r="V35" s="43">
        <f>ABS('P1dB CL'!V91-V$5)</f>
        <v>0</v>
      </c>
      <c r="W35" s="43">
        <f>ABS('P1dB CL'!V147-W$5)</f>
        <v>0</v>
      </c>
      <c r="X35" s="43">
        <f>ABS('P1dB CL'!V203-X$5)</f>
        <v>0</v>
      </c>
      <c r="Y35" s="43">
        <f>ABS('P1dB CL'!V259-Y$5)</f>
        <v>0</v>
      </c>
      <c r="Z35" s="43">
        <f>ABS('P1dB CL'!V315-Z$5)</f>
        <v>0</v>
      </c>
      <c r="AA35" s="43">
        <f>ABS('P1dB CL'!V371-AA$5)</f>
        <v>0</v>
      </c>
      <c r="AB35" s="20"/>
      <c r="AC35" s="43">
        <f>ABS('P1dB CL'!V426-0)</f>
        <v>0</v>
      </c>
      <c r="AD35" s="43">
        <f>ABS('P1dB CL'!V481-0)</f>
        <v>0</v>
      </c>
      <c r="AE35" s="43">
        <f>ABS('P1dB CL'!V536-0)</f>
        <v>0</v>
      </c>
      <c r="AF35" s="43">
        <f>ABS('P1dB CL'!V591-0)</f>
        <v>0</v>
      </c>
      <c r="AG35" s="43">
        <f>ABS('P1dB CL'!V646-0)</f>
        <v>0</v>
      </c>
      <c r="AH35" s="43">
        <f>ABS('P1dB CL'!V701-0)</f>
        <v>0</v>
      </c>
      <c r="AI35" s="20"/>
    </row>
    <row r="36" spans="2:35" x14ac:dyDescent="0.25">
      <c r="B36" s="76">
        <f>'P1dB CL'!E32</f>
        <v>0</v>
      </c>
      <c r="C36" s="20"/>
      <c r="D36" s="83">
        <f>ABS('P1dB CL'!C36-D$5)</f>
        <v>0</v>
      </c>
      <c r="E36" s="43">
        <f>ABS('P1dB CL'!C92-E$5)</f>
        <v>0</v>
      </c>
      <c r="F36" s="43">
        <f>ABS('P1dB CL'!C148-F$5)</f>
        <v>0</v>
      </c>
      <c r="G36" s="43">
        <f>ABS('P1dB CL'!C204-G$5)</f>
        <v>0</v>
      </c>
      <c r="H36" s="43">
        <f>ABS('P1dB CL'!C260-H$5)</f>
        <v>0</v>
      </c>
      <c r="I36" s="43">
        <f>ABS('P1dB CL'!C316-I$5)</f>
        <v>0</v>
      </c>
      <c r="J36" s="43">
        <f>ABS('P1dB CL'!C372-J$5)</f>
        <v>0</v>
      </c>
      <c r="K36" s="20"/>
      <c r="L36" s="43">
        <f>ABS('P1dB CL'!C427-L$5)</f>
        <v>0</v>
      </c>
      <c r="M36" s="43">
        <f>ABS('P1dB CL'!C482-M$5)</f>
        <v>0</v>
      </c>
      <c r="N36" s="43">
        <f>ABS('P1dB CL'!C537-N$5)</f>
        <v>0</v>
      </c>
      <c r="O36" s="43">
        <f>ABS('P1dB CL'!C592-O$5)</f>
        <v>0</v>
      </c>
      <c r="P36" s="43">
        <f>ABS('P1dB CL'!C647-P$5)</f>
        <v>0</v>
      </c>
      <c r="Q36" s="43">
        <f>ABS('P1dB CL'!C698-Q$5)</f>
        <v>0</v>
      </c>
      <c r="S36" s="76">
        <f>'P1dB CL'!E32</f>
        <v>0</v>
      </c>
      <c r="T36" s="20"/>
      <c r="U36" s="83">
        <f>ABS('P1dB CL'!V36-U$5)</f>
        <v>0</v>
      </c>
      <c r="V36" s="43">
        <f>ABS('P1dB CL'!V92-V$5)</f>
        <v>0</v>
      </c>
      <c r="W36" s="43">
        <f>ABS('P1dB CL'!V148-W$5)</f>
        <v>0</v>
      </c>
      <c r="X36" s="43">
        <f>ABS('P1dB CL'!V204-X$5)</f>
        <v>0</v>
      </c>
      <c r="Y36" s="43">
        <f>ABS('P1dB CL'!V260-Y$5)</f>
        <v>0</v>
      </c>
      <c r="Z36" s="43">
        <f>ABS('P1dB CL'!V316-Z$5)</f>
        <v>0</v>
      </c>
      <c r="AA36" s="43">
        <f>ABS('P1dB CL'!V372-AA$5)</f>
        <v>0</v>
      </c>
      <c r="AB36" s="20"/>
      <c r="AC36" s="43">
        <f>ABS('P1dB CL'!V427-0)</f>
        <v>0</v>
      </c>
      <c r="AD36" s="43">
        <f>ABS('P1dB CL'!V482-0)</f>
        <v>0</v>
      </c>
      <c r="AE36" s="43">
        <f>ABS('P1dB CL'!V537-0)</f>
        <v>0</v>
      </c>
      <c r="AF36" s="43">
        <f>ABS('P1dB CL'!V592-0)</f>
        <v>0</v>
      </c>
      <c r="AG36" s="43">
        <f>ABS('P1dB CL'!V647-0)</f>
        <v>0</v>
      </c>
      <c r="AH36" s="43">
        <f>ABS('P1dB CL'!V702-0)</f>
        <v>0</v>
      </c>
      <c r="AI36" s="20"/>
    </row>
    <row r="37" spans="2:35" x14ac:dyDescent="0.25">
      <c r="B37" s="76">
        <f>'P1dB CL'!E33</f>
        <v>0</v>
      </c>
      <c r="C37" s="20"/>
      <c r="D37" s="83">
        <f>ABS('P1dB CL'!C37-D$5)</f>
        <v>0</v>
      </c>
      <c r="E37" s="43">
        <f>ABS('P1dB CL'!C93-E$5)</f>
        <v>0</v>
      </c>
      <c r="F37" s="43">
        <f>ABS('P1dB CL'!C149-F$5)</f>
        <v>0</v>
      </c>
      <c r="G37" s="43">
        <f>ABS('P1dB CL'!C205-G$5)</f>
        <v>0</v>
      </c>
      <c r="H37" s="43">
        <f>ABS('P1dB CL'!C261-H$5)</f>
        <v>0</v>
      </c>
      <c r="I37" s="43">
        <f>ABS('P1dB CL'!C317-I$5)</f>
        <v>0</v>
      </c>
      <c r="J37" s="43">
        <f>ABS('P1dB CL'!C373-J$5)</f>
        <v>0</v>
      </c>
      <c r="K37" s="20"/>
      <c r="L37" s="43">
        <f>ABS('P1dB CL'!C428-L$5)</f>
        <v>0</v>
      </c>
      <c r="M37" s="43">
        <f>ABS('P1dB CL'!C483-M$5)</f>
        <v>0</v>
      </c>
      <c r="N37" s="43">
        <f>ABS('P1dB CL'!C538-N$5)</f>
        <v>0</v>
      </c>
      <c r="O37" s="43">
        <f>ABS('P1dB CL'!C593-O$5)</f>
        <v>0</v>
      </c>
      <c r="P37" s="43">
        <f>ABS('P1dB CL'!C648-P$5)</f>
        <v>0</v>
      </c>
      <c r="Q37" s="43">
        <f>ABS('P1dB CL'!C699-Q$5)</f>
        <v>0</v>
      </c>
      <c r="S37" s="76">
        <f>'P1dB CL'!E33</f>
        <v>0</v>
      </c>
      <c r="T37" s="20"/>
      <c r="U37" s="83">
        <f>ABS('P1dB CL'!V37-U$5)</f>
        <v>0</v>
      </c>
      <c r="V37" s="43">
        <f>ABS('P1dB CL'!V93-V$5)</f>
        <v>0</v>
      </c>
      <c r="W37" s="43">
        <f>ABS('P1dB CL'!V149-W$5)</f>
        <v>0</v>
      </c>
      <c r="X37" s="43">
        <f>ABS('P1dB CL'!V205-X$5)</f>
        <v>0</v>
      </c>
      <c r="Y37" s="43">
        <f>ABS('P1dB CL'!V261-Y$5)</f>
        <v>0</v>
      </c>
      <c r="Z37" s="43">
        <f>ABS('P1dB CL'!V317-Z$5)</f>
        <v>0</v>
      </c>
      <c r="AA37" s="43">
        <f>ABS('P1dB CL'!V373-AA$5)</f>
        <v>0</v>
      </c>
      <c r="AB37" s="20"/>
      <c r="AC37" s="43">
        <f>ABS('P1dB CL'!V428-0)</f>
        <v>0</v>
      </c>
      <c r="AD37" s="43">
        <f>ABS('P1dB CL'!V483-0)</f>
        <v>0</v>
      </c>
      <c r="AE37" s="43">
        <f>ABS('P1dB CL'!V538-0)</f>
        <v>0</v>
      </c>
      <c r="AF37" s="43">
        <f>ABS('P1dB CL'!V593-0)</f>
        <v>0</v>
      </c>
      <c r="AG37" s="43">
        <f>ABS('P1dB CL'!V648-0)</f>
        <v>0</v>
      </c>
      <c r="AH37" s="43">
        <f>ABS('P1dB CL'!V703-0)</f>
        <v>0</v>
      </c>
      <c r="AI37" s="20"/>
    </row>
    <row r="38" spans="2:35" x14ac:dyDescent="0.25">
      <c r="B38" s="76">
        <f>'P1dB CL'!E34</f>
        <v>0</v>
      </c>
      <c r="C38" s="20"/>
      <c r="D38" s="83">
        <f>ABS('P1dB CL'!C38-D$5)</f>
        <v>0</v>
      </c>
      <c r="E38" s="43">
        <f>ABS('P1dB CL'!C94-E$5)</f>
        <v>0</v>
      </c>
      <c r="F38" s="43">
        <f>ABS('P1dB CL'!C150-F$5)</f>
        <v>0</v>
      </c>
      <c r="G38" s="43">
        <f>ABS('P1dB CL'!C206-G$5)</f>
        <v>0</v>
      </c>
      <c r="H38" s="43">
        <f>ABS('P1dB CL'!C262-H$5)</f>
        <v>0</v>
      </c>
      <c r="I38" s="43">
        <f>ABS('P1dB CL'!C318-I$5)</f>
        <v>0</v>
      </c>
      <c r="J38" s="43">
        <f>ABS('P1dB CL'!C374-J$5)</f>
        <v>0</v>
      </c>
      <c r="K38" s="20"/>
      <c r="L38" s="43">
        <f>ABS('P1dB CL'!C429-L$5)</f>
        <v>0</v>
      </c>
      <c r="M38" s="43">
        <f>ABS('P1dB CL'!C484-M$5)</f>
        <v>0</v>
      </c>
      <c r="N38" s="43">
        <f>ABS('P1dB CL'!C539-N$5)</f>
        <v>0</v>
      </c>
      <c r="O38" s="43">
        <f>ABS('P1dB CL'!C594-O$5)</f>
        <v>0</v>
      </c>
      <c r="P38" s="43">
        <f>ABS('P1dB CL'!C649-P$5)</f>
        <v>0</v>
      </c>
      <c r="Q38" s="43">
        <f>ABS('P1dB CL'!C700-Q$5)</f>
        <v>0</v>
      </c>
      <c r="S38" s="76">
        <f>'P1dB CL'!E34</f>
        <v>0</v>
      </c>
      <c r="T38" s="20"/>
      <c r="U38" s="83">
        <f>ABS('P1dB CL'!V38-U$5)</f>
        <v>0</v>
      </c>
      <c r="V38" s="43">
        <f>ABS('P1dB CL'!V94-V$5)</f>
        <v>0</v>
      </c>
      <c r="W38" s="43">
        <f>ABS('P1dB CL'!V150-W$5)</f>
        <v>0</v>
      </c>
      <c r="X38" s="43">
        <f>ABS('P1dB CL'!V206-X$5)</f>
        <v>0</v>
      </c>
      <c r="Y38" s="43">
        <f>ABS('P1dB CL'!V262-Y$5)</f>
        <v>0</v>
      </c>
      <c r="Z38" s="43">
        <f>ABS('P1dB CL'!V318-Z$5)</f>
        <v>0</v>
      </c>
      <c r="AA38" s="43">
        <f>ABS('P1dB CL'!V374-AA$5)</f>
        <v>0</v>
      </c>
      <c r="AB38" s="20"/>
      <c r="AC38" s="43">
        <f>ABS('P1dB CL'!V429-0)</f>
        <v>0</v>
      </c>
      <c r="AD38" s="43">
        <f>ABS('P1dB CL'!V484-0)</f>
        <v>0</v>
      </c>
      <c r="AE38" s="43">
        <f>ABS('P1dB CL'!V539-0)</f>
        <v>0</v>
      </c>
      <c r="AF38" s="43">
        <f>ABS('P1dB CL'!V594-0)</f>
        <v>0</v>
      </c>
      <c r="AG38" s="43">
        <f>ABS('P1dB CL'!V649-0)</f>
        <v>0</v>
      </c>
      <c r="AH38" s="43">
        <f>ABS('P1dB CL'!V704-0)</f>
        <v>0</v>
      </c>
      <c r="AI38" s="20"/>
    </row>
    <row r="39" spans="2:35" x14ac:dyDescent="0.25">
      <c r="B39" s="76">
        <f>'P1dB CL'!E35</f>
        <v>0</v>
      </c>
      <c r="C39" s="20"/>
      <c r="D39" s="83">
        <f>ABS('P1dB CL'!C39-D$5)</f>
        <v>0</v>
      </c>
      <c r="E39" s="43">
        <f>ABS('P1dB CL'!C95-E$5)</f>
        <v>0</v>
      </c>
      <c r="F39" s="43">
        <f>ABS('P1dB CL'!C151-F$5)</f>
        <v>0</v>
      </c>
      <c r="G39" s="43">
        <f>ABS('P1dB CL'!C207-G$5)</f>
        <v>0</v>
      </c>
      <c r="H39" s="43">
        <f>ABS('P1dB CL'!C263-H$5)</f>
        <v>0</v>
      </c>
      <c r="I39" s="43">
        <f>ABS('P1dB CL'!C319-I$5)</f>
        <v>0</v>
      </c>
      <c r="J39" s="43">
        <f>ABS('P1dB CL'!C375-J$5)</f>
        <v>0</v>
      </c>
      <c r="K39" s="20"/>
      <c r="L39" s="43">
        <f>ABS('P1dB CL'!C430-L$5)</f>
        <v>0</v>
      </c>
      <c r="M39" s="43">
        <f>ABS('P1dB CL'!C485-M$5)</f>
        <v>0</v>
      </c>
      <c r="N39" s="43">
        <f>ABS('P1dB CL'!C540-N$5)</f>
        <v>0</v>
      </c>
      <c r="O39" s="43">
        <f>ABS('P1dB CL'!C595-O$5)</f>
        <v>0</v>
      </c>
      <c r="P39" s="43">
        <f>ABS('P1dB CL'!C650-P$5)</f>
        <v>0</v>
      </c>
      <c r="Q39" s="43">
        <f>ABS('P1dB CL'!C701-Q$5)</f>
        <v>0</v>
      </c>
      <c r="S39" s="76">
        <f>'P1dB CL'!E35</f>
        <v>0</v>
      </c>
      <c r="T39" s="20"/>
      <c r="U39" s="83">
        <f>ABS('P1dB CL'!V39-U$5)</f>
        <v>0</v>
      </c>
      <c r="V39" s="43">
        <f>ABS('P1dB CL'!V95-V$5)</f>
        <v>0</v>
      </c>
      <c r="W39" s="43">
        <f>ABS('P1dB CL'!V151-W$5)</f>
        <v>0</v>
      </c>
      <c r="X39" s="43">
        <f>ABS('P1dB CL'!V207-X$5)</f>
        <v>0</v>
      </c>
      <c r="Y39" s="43">
        <f>ABS('P1dB CL'!V263-Y$5)</f>
        <v>0</v>
      </c>
      <c r="Z39" s="43">
        <f>ABS('P1dB CL'!V319-Z$5)</f>
        <v>0</v>
      </c>
      <c r="AA39" s="43">
        <f>ABS('P1dB CL'!V375-AA$5)</f>
        <v>0</v>
      </c>
      <c r="AB39" s="20"/>
      <c r="AC39" s="43">
        <f>ABS('P1dB CL'!V430-0)</f>
        <v>0</v>
      </c>
      <c r="AD39" s="43">
        <f>ABS('P1dB CL'!V485-0)</f>
        <v>0</v>
      </c>
      <c r="AE39" s="43">
        <f>ABS('P1dB CL'!V540-0)</f>
        <v>0</v>
      </c>
      <c r="AF39" s="43">
        <f>ABS('P1dB CL'!V595-0)</f>
        <v>0</v>
      </c>
      <c r="AG39" s="43">
        <f>ABS('P1dB CL'!V650-0)</f>
        <v>0</v>
      </c>
      <c r="AH39" s="43">
        <f>ABS('P1dB CL'!V705-0)</f>
        <v>0</v>
      </c>
      <c r="AI39" s="20"/>
    </row>
    <row r="40" spans="2:35" x14ac:dyDescent="0.25">
      <c r="B40" s="76">
        <f>'P1dB CL'!E36</f>
        <v>0</v>
      </c>
      <c r="C40" s="20"/>
      <c r="D40" s="83">
        <f>ABS('P1dB CL'!C40-D$5)</f>
        <v>0</v>
      </c>
      <c r="E40" s="43">
        <f>ABS('P1dB CL'!C96-E$5)</f>
        <v>0</v>
      </c>
      <c r="F40" s="43">
        <f>ABS('P1dB CL'!C152-F$5)</f>
        <v>0</v>
      </c>
      <c r="G40" s="43">
        <f>ABS('P1dB CL'!C208-G$5)</f>
        <v>0</v>
      </c>
      <c r="H40" s="43">
        <f>ABS('P1dB CL'!C264-H$5)</f>
        <v>0</v>
      </c>
      <c r="I40" s="43">
        <f>ABS('P1dB CL'!C320-I$5)</f>
        <v>0</v>
      </c>
      <c r="J40" s="43">
        <f>ABS('P1dB CL'!C376-J$5)</f>
        <v>0</v>
      </c>
      <c r="K40" s="20"/>
      <c r="L40" s="43">
        <f>ABS('P1dB CL'!C431-L$5)</f>
        <v>0</v>
      </c>
      <c r="M40" s="43">
        <f>ABS('P1dB CL'!C486-M$5)</f>
        <v>0</v>
      </c>
      <c r="N40" s="43">
        <f>ABS('P1dB CL'!C541-N$5)</f>
        <v>0</v>
      </c>
      <c r="O40" s="43">
        <f>ABS('P1dB CL'!C596-O$5)</f>
        <v>0</v>
      </c>
      <c r="P40" s="43">
        <f>ABS('P1dB CL'!C651-P$5)</f>
        <v>0</v>
      </c>
      <c r="Q40" s="43">
        <f>ABS('P1dB CL'!C702-Q$5)</f>
        <v>0</v>
      </c>
      <c r="S40" s="76">
        <f>'P1dB CL'!E36</f>
        <v>0</v>
      </c>
      <c r="T40" s="20"/>
      <c r="U40" s="83">
        <f>ABS('P1dB CL'!V40-U$5)</f>
        <v>0</v>
      </c>
      <c r="V40" s="43">
        <f>ABS('P1dB CL'!V96-V$5)</f>
        <v>0</v>
      </c>
      <c r="W40" s="43">
        <f>ABS('P1dB CL'!V152-W$5)</f>
        <v>0</v>
      </c>
      <c r="X40" s="43">
        <f>ABS('P1dB CL'!V208-X$5)</f>
        <v>0</v>
      </c>
      <c r="Y40" s="43">
        <f>ABS('P1dB CL'!V264-Y$5)</f>
        <v>0</v>
      </c>
      <c r="Z40" s="43">
        <f>ABS('P1dB CL'!V320-Z$5)</f>
        <v>0</v>
      </c>
      <c r="AA40" s="43">
        <f>ABS('P1dB CL'!V376-AA$5)</f>
        <v>0</v>
      </c>
      <c r="AB40" s="20"/>
      <c r="AC40" s="43">
        <f>ABS('P1dB CL'!V431-0)</f>
        <v>0</v>
      </c>
      <c r="AD40" s="43">
        <f>ABS('P1dB CL'!V486-0)</f>
        <v>0</v>
      </c>
      <c r="AE40" s="43">
        <f>ABS('P1dB CL'!V541-0)</f>
        <v>0</v>
      </c>
      <c r="AF40" s="43">
        <f>ABS('P1dB CL'!V596-0)</f>
        <v>0</v>
      </c>
      <c r="AG40" s="43">
        <f>ABS('P1dB CL'!V651-0)</f>
        <v>0</v>
      </c>
      <c r="AH40" s="43">
        <f>ABS('P1dB CL'!V706-0)</f>
        <v>0</v>
      </c>
      <c r="AI40" s="20"/>
    </row>
    <row r="41" spans="2:35" x14ac:dyDescent="0.25">
      <c r="B41" s="76">
        <f>'P1dB CL'!E37</f>
        <v>0</v>
      </c>
      <c r="C41" s="20"/>
      <c r="D41" s="83">
        <f>ABS('P1dB CL'!C41-D$5)</f>
        <v>0</v>
      </c>
      <c r="E41" s="43">
        <f>ABS('P1dB CL'!C97-E$5)</f>
        <v>0</v>
      </c>
      <c r="F41" s="43">
        <f>ABS('P1dB CL'!C153-F$5)</f>
        <v>0</v>
      </c>
      <c r="G41" s="43">
        <f>ABS('P1dB CL'!C209-G$5)</f>
        <v>0</v>
      </c>
      <c r="H41" s="43">
        <f>ABS('P1dB CL'!C265-H$5)</f>
        <v>0</v>
      </c>
      <c r="I41" s="43">
        <f>ABS('P1dB CL'!C321-I$5)</f>
        <v>0</v>
      </c>
      <c r="J41" s="43">
        <f>ABS('P1dB CL'!C377-J$5)</f>
        <v>0</v>
      </c>
      <c r="K41" s="20"/>
      <c r="L41" s="43">
        <f>ABS('P1dB CL'!C432-L$5)</f>
        <v>0</v>
      </c>
      <c r="M41" s="43">
        <f>ABS('P1dB CL'!C487-M$5)</f>
        <v>0</v>
      </c>
      <c r="N41" s="43">
        <f>ABS('P1dB CL'!C542-N$5)</f>
        <v>0</v>
      </c>
      <c r="O41" s="43">
        <f>ABS('P1dB CL'!C597-O$5)</f>
        <v>0</v>
      </c>
      <c r="P41" s="43">
        <f>ABS('P1dB CL'!C652-P$5)</f>
        <v>0</v>
      </c>
      <c r="Q41" s="43">
        <f>ABS('P1dB CL'!C703-Q$5)</f>
        <v>0</v>
      </c>
      <c r="S41" s="76">
        <f>'P1dB CL'!E37</f>
        <v>0</v>
      </c>
      <c r="T41" s="20"/>
      <c r="U41" s="83">
        <f>ABS('P1dB CL'!V41-U$5)</f>
        <v>0</v>
      </c>
      <c r="V41" s="43">
        <f>ABS('P1dB CL'!V97-V$5)</f>
        <v>0</v>
      </c>
      <c r="W41" s="43">
        <f>ABS('P1dB CL'!V153-W$5)</f>
        <v>0</v>
      </c>
      <c r="X41" s="43">
        <f>ABS('P1dB CL'!V209-X$5)</f>
        <v>0</v>
      </c>
      <c r="Y41" s="43">
        <f>ABS('P1dB CL'!V265-Y$5)</f>
        <v>0</v>
      </c>
      <c r="Z41" s="43">
        <f>ABS('P1dB CL'!V321-Z$5)</f>
        <v>0</v>
      </c>
      <c r="AA41" s="43">
        <f>ABS('P1dB CL'!V377-AA$5)</f>
        <v>0</v>
      </c>
      <c r="AB41" s="20"/>
      <c r="AC41" s="43">
        <f>ABS('P1dB CL'!V432-0)</f>
        <v>0</v>
      </c>
      <c r="AD41" s="43">
        <f>ABS('P1dB CL'!V487-0)</f>
        <v>0</v>
      </c>
      <c r="AE41" s="43">
        <f>ABS('P1dB CL'!V542-0)</f>
        <v>0</v>
      </c>
      <c r="AF41" s="43">
        <f>ABS('P1dB CL'!V597-0)</f>
        <v>0</v>
      </c>
      <c r="AG41" s="43">
        <f>ABS('P1dB CL'!V652-0)</f>
        <v>0</v>
      </c>
      <c r="AH41" s="43">
        <f>ABS('P1dB CL'!V707-0)</f>
        <v>0</v>
      </c>
      <c r="AI41" s="20"/>
    </row>
    <row r="42" spans="2:35" x14ac:dyDescent="0.25">
      <c r="B42" s="76">
        <f>'P1dB CL'!E38</f>
        <v>0</v>
      </c>
      <c r="C42" s="20"/>
      <c r="D42" s="83">
        <f>ABS('P1dB CL'!C42-D$5)</f>
        <v>0</v>
      </c>
      <c r="E42" s="43">
        <f>ABS('P1dB CL'!C98-E$5)</f>
        <v>0</v>
      </c>
      <c r="F42" s="43">
        <f>ABS('P1dB CL'!C154-F$5)</f>
        <v>0</v>
      </c>
      <c r="G42" s="43">
        <f>ABS('P1dB CL'!C210-G$5)</f>
        <v>0</v>
      </c>
      <c r="H42" s="43">
        <f>ABS('P1dB CL'!C266-H$5)</f>
        <v>0</v>
      </c>
      <c r="I42" s="43">
        <f>ABS('P1dB CL'!C322-I$5)</f>
        <v>0</v>
      </c>
      <c r="J42" s="43">
        <f>ABS('P1dB CL'!C378-J$5)</f>
        <v>0</v>
      </c>
      <c r="K42" s="20"/>
      <c r="L42" s="43">
        <f>ABS('P1dB CL'!C433-L$5)</f>
        <v>0</v>
      </c>
      <c r="M42" s="43">
        <f>ABS('P1dB CL'!C488-M$5)</f>
        <v>0</v>
      </c>
      <c r="N42" s="43">
        <f>ABS('P1dB CL'!C543-N$5)</f>
        <v>0</v>
      </c>
      <c r="O42" s="43">
        <f>ABS('P1dB CL'!C598-O$5)</f>
        <v>0</v>
      </c>
      <c r="P42" s="43">
        <f>ABS('P1dB CL'!C653-P$5)</f>
        <v>0</v>
      </c>
      <c r="Q42" s="43">
        <f>ABS('P1dB CL'!C704-Q$5)</f>
        <v>0</v>
      </c>
      <c r="S42" s="76">
        <f>'P1dB CL'!E38</f>
        <v>0</v>
      </c>
      <c r="T42" s="20"/>
      <c r="U42" s="83">
        <f>ABS('P1dB CL'!V42-U$5)</f>
        <v>0</v>
      </c>
      <c r="V42" s="43">
        <f>ABS('P1dB CL'!V98-V$5)</f>
        <v>0</v>
      </c>
      <c r="W42" s="43">
        <f>ABS('P1dB CL'!V154-W$5)</f>
        <v>0</v>
      </c>
      <c r="X42" s="43">
        <f>ABS('P1dB CL'!V210-X$5)</f>
        <v>0</v>
      </c>
      <c r="Y42" s="43">
        <f>ABS('P1dB CL'!V266-Y$5)</f>
        <v>0</v>
      </c>
      <c r="Z42" s="43">
        <f>ABS('P1dB CL'!V322-Z$5)</f>
        <v>0</v>
      </c>
      <c r="AA42" s="43">
        <f>ABS('P1dB CL'!V378-AA$5)</f>
        <v>0</v>
      </c>
      <c r="AB42" s="20"/>
      <c r="AC42" s="43">
        <f>ABS('P1dB CL'!V433-0)</f>
        <v>0</v>
      </c>
      <c r="AD42" s="43">
        <f>ABS('P1dB CL'!V488-0)</f>
        <v>0</v>
      </c>
      <c r="AE42" s="43">
        <f>ABS('P1dB CL'!V543-0)</f>
        <v>0</v>
      </c>
      <c r="AF42" s="43">
        <f>ABS('P1dB CL'!V598-0)</f>
        <v>0</v>
      </c>
      <c r="AG42" s="43">
        <f>ABS('P1dB CL'!V653-0)</f>
        <v>0</v>
      </c>
      <c r="AH42" s="43">
        <f>ABS('P1dB CL'!V708-0)</f>
        <v>0</v>
      </c>
      <c r="AI42" s="20"/>
    </row>
    <row r="43" spans="2:35" x14ac:dyDescent="0.25">
      <c r="B43" s="76">
        <f>'P1dB CL'!E39</f>
        <v>0</v>
      </c>
      <c r="C43" s="20"/>
      <c r="D43" s="83">
        <f>ABS('P1dB CL'!C43-D$5)</f>
        <v>0</v>
      </c>
      <c r="E43" s="43">
        <f>ABS('P1dB CL'!C99-E$5)</f>
        <v>0</v>
      </c>
      <c r="F43" s="43">
        <f>ABS('P1dB CL'!C155-F$5)</f>
        <v>0</v>
      </c>
      <c r="G43" s="43">
        <f>ABS('P1dB CL'!C211-G$5)</f>
        <v>0</v>
      </c>
      <c r="H43" s="43">
        <f>ABS('P1dB CL'!C267-H$5)</f>
        <v>0</v>
      </c>
      <c r="I43" s="43">
        <f>ABS('P1dB CL'!C323-I$5)</f>
        <v>0</v>
      </c>
      <c r="J43" s="43">
        <f>ABS('P1dB CL'!C379-J$5)</f>
        <v>0</v>
      </c>
      <c r="K43" s="20"/>
      <c r="L43" s="43">
        <f>ABS('P1dB CL'!C434-L$5)</f>
        <v>0</v>
      </c>
      <c r="M43" s="43">
        <f>ABS('P1dB CL'!C489-M$5)</f>
        <v>0</v>
      </c>
      <c r="N43" s="43">
        <f>ABS('P1dB CL'!C544-N$5)</f>
        <v>0</v>
      </c>
      <c r="O43" s="43">
        <f>ABS('P1dB CL'!C599-O$5)</f>
        <v>0</v>
      </c>
      <c r="P43" s="43">
        <f>ABS('P1dB CL'!C654-P$5)</f>
        <v>0</v>
      </c>
      <c r="Q43" s="43">
        <f>ABS('P1dB CL'!C705-Q$5)</f>
        <v>0</v>
      </c>
      <c r="S43" s="76">
        <f>'P1dB CL'!E39</f>
        <v>0</v>
      </c>
      <c r="T43" s="20"/>
      <c r="U43" s="83">
        <f>ABS('P1dB CL'!V43-U$5)</f>
        <v>0</v>
      </c>
      <c r="V43" s="43">
        <f>ABS('P1dB CL'!V99-V$5)</f>
        <v>0</v>
      </c>
      <c r="W43" s="43">
        <f>ABS('P1dB CL'!V155-W$5)</f>
        <v>0</v>
      </c>
      <c r="X43" s="43">
        <f>ABS('P1dB CL'!V211-X$5)</f>
        <v>0</v>
      </c>
      <c r="Y43" s="43">
        <f>ABS('P1dB CL'!V267-Y$5)</f>
        <v>0</v>
      </c>
      <c r="Z43" s="43">
        <f>ABS('P1dB CL'!V323-Z$5)</f>
        <v>0</v>
      </c>
      <c r="AA43" s="43">
        <f>ABS('P1dB CL'!V379-AA$5)</f>
        <v>0</v>
      </c>
      <c r="AB43" s="20"/>
      <c r="AC43" s="43">
        <f>ABS('P1dB CL'!V434-0)</f>
        <v>0</v>
      </c>
      <c r="AD43" s="43">
        <f>ABS('P1dB CL'!V489-0)</f>
        <v>0</v>
      </c>
      <c r="AE43" s="43">
        <f>ABS('P1dB CL'!V544-0)</f>
        <v>0</v>
      </c>
      <c r="AF43" s="43">
        <f>ABS('P1dB CL'!V599-0)</f>
        <v>0</v>
      </c>
      <c r="AG43" s="43">
        <f>ABS('P1dB CL'!V654-0)</f>
        <v>0</v>
      </c>
      <c r="AH43" s="43">
        <f>ABS('P1dB CL'!V709-0)</f>
        <v>0</v>
      </c>
      <c r="AI43" s="20"/>
    </row>
    <row r="44" spans="2:35" x14ac:dyDescent="0.25">
      <c r="B44" s="76">
        <f>'P1dB CL'!E40</f>
        <v>0</v>
      </c>
      <c r="C44" s="20"/>
      <c r="D44" s="83">
        <f>ABS('P1dB CL'!C44-D$5)</f>
        <v>0</v>
      </c>
      <c r="E44" s="43">
        <f>ABS('P1dB CL'!C100-E$5)</f>
        <v>0</v>
      </c>
      <c r="F44" s="43">
        <f>ABS('P1dB CL'!C156-F$5)</f>
        <v>0</v>
      </c>
      <c r="G44" s="43">
        <f>ABS('P1dB CL'!C212-G$5)</f>
        <v>0</v>
      </c>
      <c r="H44" s="43">
        <f>ABS('P1dB CL'!C268-H$5)</f>
        <v>0</v>
      </c>
      <c r="I44" s="43">
        <f>ABS('P1dB CL'!C324-I$5)</f>
        <v>0</v>
      </c>
      <c r="J44" s="43">
        <f>ABS('P1dB CL'!C380-J$5)</f>
        <v>0</v>
      </c>
      <c r="K44" s="20"/>
      <c r="L44" s="43">
        <f>ABS('P1dB CL'!C435-L$5)</f>
        <v>0</v>
      </c>
      <c r="M44" s="43">
        <f>ABS('P1dB CL'!C490-M$5)</f>
        <v>0</v>
      </c>
      <c r="N44" s="43">
        <f>ABS('P1dB CL'!C545-N$5)</f>
        <v>0</v>
      </c>
      <c r="O44" s="43">
        <f>ABS('P1dB CL'!C600-O$5)</f>
        <v>0</v>
      </c>
      <c r="P44" s="43">
        <f>ABS('P1dB CL'!C655-P$5)</f>
        <v>0</v>
      </c>
      <c r="Q44" s="43">
        <f>ABS('P1dB CL'!C706-Q$5)</f>
        <v>0</v>
      </c>
      <c r="S44" s="76">
        <f>'P1dB CL'!E40</f>
        <v>0</v>
      </c>
      <c r="T44" s="20"/>
      <c r="U44" s="83">
        <f>ABS('P1dB CL'!V44-U$5)</f>
        <v>0</v>
      </c>
      <c r="V44" s="43">
        <f>ABS('P1dB CL'!V100-V$5)</f>
        <v>0</v>
      </c>
      <c r="W44" s="43">
        <f>ABS('P1dB CL'!V156-W$5)</f>
        <v>0</v>
      </c>
      <c r="X44" s="43">
        <f>ABS('P1dB CL'!V212-X$5)</f>
        <v>0</v>
      </c>
      <c r="Y44" s="43">
        <f>ABS('P1dB CL'!V268-Y$5)</f>
        <v>0</v>
      </c>
      <c r="Z44" s="43">
        <f>ABS('P1dB CL'!V324-Z$5)</f>
        <v>0</v>
      </c>
      <c r="AA44" s="43">
        <f>ABS('P1dB CL'!V380-AA$5)</f>
        <v>0</v>
      </c>
      <c r="AB44" s="20"/>
      <c r="AC44" s="43">
        <f>ABS('P1dB CL'!V435-0)</f>
        <v>0</v>
      </c>
      <c r="AD44" s="43">
        <f>ABS('P1dB CL'!V490-0)</f>
        <v>0</v>
      </c>
      <c r="AE44" s="43">
        <f>ABS('P1dB CL'!V545-0)</f>
        <v>0</v>
      </c>
      <c r="AF44" s="43">
        <f>ABS('P1dB CL'!V600-0)</f>
        <v>0</v>
      </c>
      <c r="AG44" s="43">
        <f>ABS('P1dB CL'!V655-0)</f>
        <v>0</v>
      </c>
      <c r="AH44" s="43">
        <f>ABS('P1dB CL'!V710-0)</f>
        <v>0</v>
      </c>
      <c r="AI44" s="20"/>
    </row>
    <row r="45" spans="2:35" x14ac:dyDescent="0.25">
      <c r="B45" s="76">
        <f>'P1dB CL'!E41</f>
        <v>0</v>
      </c>
      <c r="C45" s="20"/>
      <c r="D45" s="83">
        <f>ABS('P1dB CL'!C45-D$5)</f>
        <v>0</v>
      </c>
      <c r="E45" s="43">
        <f>ABS('P1dB CL'!C101-E$5)</f>
        <v>0</v>
      </c>
      <c r="F45" s="43">
        <f>ABS('P1dB CL'!C157-F$5)</f>
        <v>0</v>
      </c>
      <c r="G45" s="43">
        <f>ABS('P1dB CL'!C213-G$5)</f>
        <v>0</v>
      </c>
      <c r="H45" s="43">
        <f>ABS('P1dB CL'!C269-H$5)</f>
        <v>0</v>
      </c>
      <c r="I45" s="43">
        <f>ABS('P1dB CL'!C325-I$5)</f>
        <v>0</v>
      </c>
      <c r="J45" s="43">
        <f>ABS('P1dB CL'!C381-J$5)</f>
        <v>0</v>
      </c>
      <c r="K45" s="20"/>
      <c r="L45" s="43">
        <f>ABS('P1dB CL'!C436-L$5)</f>
        <v>0</v>
      </c>
      <c r="M45" s="43">
        <f>ABS('P1dB CL'!C491-M$5)</f>
        <v>0</v>
      </c>
      <c r="N45" s="43">
        <f>ABS('P1dB CL'!C546-N$5)</f>
        <v>0</v>
      </c>
      <c r="O45" s="43">
        <f>ABS('P1dB CL'!C601-O$5)</f>
        <v>0</v>
      </c>
      <c r="P45" s="43">
        <f>ABS('P1dB CL'!C656-P$5)</f>
        <v>0</v>
      </c>
      <c r="Q45" s="43">
        <f>ABS('P1dB CL'!C707-Q$5)</f>
        <v>0</v>
      </c>
      <c r="S45" s="76">
        <f>'P1dB CL'!E41</f>
        <v>0</v>
      </c>
      <c r="T45" s="20"/>
      <c r="U45" s="83">
        <f>ABS('P1dB CL'!V45-U$5)</f>
        <v>0</v>
      </c>
      <c r="V45" s="43">
        <f>ABS('P1dB CL'!V101-V$5)</f>
        <v>0</v>
      </c>
      <c r="W45" s="43">
        <f>ABS('P1dB CL'!V157-W$5)</f>
        <v>0</v>
      </c>
      <c r="X45" s="43">
        <f>ABS('P1dB CL'!V213-X$5)</f>
        <v>0</v>
      </c>
      <c r="Y45" s="43">
        <f>ABS('P1dB CL'!V269-Y$5)</f>
        <v>0</v>
      </c>
      <c r="Z45" s="43">
        <f>ABS('P1dB CL'!V325-Z$5)</f>
        <v>0</v>
      </c>
      <c r="AA45" s="43">
        <f>ABS('P1dB CL'!V381-AA$5)</f>
        <v>0</v>
      </c>
      <c r="AB45" s="20"/>
      <c r="AC45" s="43">
        <f>ABS('P1dB CL'!V436-0)</f>
        <v>0</v>
      </c>
      <c r="AD45" s="43">
        <f>ABS('P1dB CL'!V491-0)</f>
        <v>0</v>
      </c>
      <c r="AE45" s="43">
        <f>ABS('P1dB CL'!V546-0)</f>
        <v>0</v>
      </c>
      <c r="AF45" s="43">
        <f>ABS('P1dB CL'!V601-0)</f>
        <v>0</v>
      </c>
      <c r="AG45" s="43">
        <f>ABS('P1dB CL'!V656-0)</f>
        <v>0</v>
      </c>
      <c r="AH45" s="43">
        <f>ABS('P1dB CL'!V711-0)</f>
        <v>0</v>
      </c>
      <c r="AI45" s="20"/>
    </row>
    <row r="46" spans="2:35" x14ac:dyDescent="0.25">
      <c r="B46" s="76">
        <f>'P1dB CL'!E42</f>
        <v>0</v>
      </c>
      <c r="C46" s="20"/>
      <c r="D46" s="83">
        <f>ABS('P1dB CL'!C46-D$5)</f>
        <v>0</v>
      </c>
      <c r="E46" s="43">
        <f>ABS('P1dB CL'!C102-E$5)</f>
        <v>0</v>
      </c>
      <c r="F46" s="43">
        <f>ABS('P1dB CL'!C158-F$5)</f>
        <v>0</v>
      </c>
      <c r="G46" s="43">
        <f>ABS('P1dB CL'!C214-G$5)</f>
        <v>0</v>
      </c>
      <c r="H46" s="43">
        <f>ABS('P1dB CL'!C270-H$5)</f>
        <v>0</v>
      </c>
      <c r="I46" s="43">
        <f>ABS('P1dB CL'!C326-I$5)</f>
        <v>0</v>
      </c>
      <c r="J46" s="43">
        <f>ABS('P1dB CL'!C382-J$5)</f>
        <v>0</v>
      </c>
      <c r="K46" s="20"/>
      <c r="L46" s="43">
        <f>ABS('P1dB CL'!C437-L$5)</f>
        <v>0</v>
      </c>
      <c r="M46" s="43">
        <f>ABS('P1dB CL'!C492-M$5)</f>
        <v>0</v>
      </c>
      <c r="N46" s="43">
        <f>ABS('P1dB CL'!C547-N$5)</f>
        <v>0</v>
      </c>
      <c r="O46" s="43">
        <f>ABS('P1dB CL'!C602-O$5)</f>
        <v>0</v>
      </c>
      <c r="P46" s="43">
        <f>ABS('P1dB CL'!C657-P$5)</f>
        <v>0</v>
      </c>
      <c r="Q46" s="43">
        <f>ABS('P1dB CL'!C708-Q$5)</f>
        <v>0</v>
      </c>
      <c r="S46" s="76">
        <f>'P1dB CL'!E42</f>
        <v>0</v>
      </c>
      <c r="T46" s="20"/>
      <c r="U46" s="83">
        <f>ABS('P1dB CL'!V46-U$5)</f>
        <v>0</v>
      </c>
      <c r="V46" s="43">
        <f>ABS('P1dB CL'!V102-V$5)</f>
        <v>0</v>
      </c>
      <c r="W46" s="43">
        <f>ABS('P1dB CL'!V158-W$5)</f>
        <v>0</v>
      </c>
      <c r="X46" s="43">
        <f>ABS('P1dB CL'!V214-X$5)</f>
        <v>0</v>
      </c>
      <c r="Y46" s="43">
        <f>ABS('P1dB CL'!V270-Y$5)</f>
        <v>0</v>
      </c>
      <c r="Z46" s="43">
        <f>ABS('P1dB CL'!V326-Z$5)</f>
        <v>0</v>
      </c>
      <c r="AA46" s="43">
        <f>ABS('P1dB CL'!V382-AA$5)</f>
        <v>0</v>
      </c>
      <c r="AB46" s="20"/>
      <c r="AC46" s="43">
        <f>ABS('P1dB CL'!V437-0)</f>
        <v>0</v>
      </c>
      <c r="AD46" s="43">
        <f>ABS('P1dB CL'!V492-0)</f>
        <v>0</v>
      </c>
      <c r="AE46" s="43">
        <f>ABS('P1dB CL'!V547-0)</f>
        <v>0</v>
      </c>
      <c r="AF46" s="43">
        <f>ABS('P1dB CL'!V602-0)</f>
        <v>0</v>
      </c>
      <c r="AG46" s="43">
        <f>ABS('P1dB CL'!V657-0)</f>
        <v>0</v>
      </c>
      <c r="AH46" s="43">
        <f>ABS('P1dB CL'!V712-0)</f>
        <v>0</v>
      </c>
      <c r="AI46" s="20"/>
    </row>
    <row r="47" spans="2:35" x14ac:dyDescent="0.25">
      <c r="B47" s="76">
        <f>'P1dB CL'!E43</f>
        <v>0</v>
      </c>
      <c r="C47" s="20"/>
      <c r="D47" s="83">
        <f>ABS('P1dB CL'!C47-D$5)</f>
        <v>0</v>
      </c>
      <c r="E47" s="43">
        <f>ABS('P1dB CL'!C103-E$5)</f>
        <v>0</v>
      </c>
      <c r="F47" s="43">
        <f>ABS('P1dB CL'!C159-F$5)</f>
        <v>0</v>
      </c>
      <c r="G47" s="43">
        <f>ABS('P1dB CL'!C215-G$5)</f>
        <v>0</v>
      </c>
      <c r="H47" s="43">
        <f>ABS('P1dB CL'!C271-H$5)</f>
        <v>0</v>
      </c>
      <c r="I47" s="43">
        <f>ABS('P1dB CL'!C327-I$5)</f>
        <v>0</v>
      </c>
      <c r="J47" s="43">
        <f>ABS('P1dB CL'!C383-J$5)</f>
        <v>0</v>
      </c>
      <c r="K47" s="20"/>
      <c r="L47" s="43">
        <f>ABS('P1dB CL'!C438-L$5)</f>
        <v>0</v>
      </c>
      <c r="M47" s="43">
        <f>ABS('P1dB CL'!C493-M$5)</f>
        <v>0</v>
      </c>
      <c r="N47" s="43">
        <f>ABS('P1dB CL'!C548-N$5)</f>
        <v>0</v>
      </c>
      <c r="O47" s="43">
        <f>ABS('P1dB CL'!C603-O$5)</f>
        <v>0</v>
      </c>
      <c r="P47" s="43">
        <f>ABS('P1dB CL'!C658-P$5)</f>
        <v>0</v>
      </c>
      <c r="Q47" s="43">
        <f>ABS('P1dB CL'!C709-Q$5)</f>
        <v>0</v>
      </c>
      <c r="S47" s="76">
        <f>'P1dB CL'!E43</f>
        <v>0</v>
      </c>
      <c r="T47" s="20"/>
      <c r="U47" s="83">
        <f>ABS('P1dB CL'!V47-U$5)</f>
        <v>0</v>
      </c>
      <c r="V47" s="43">
        <f>ABS('P1dB CL'!V103-V$5)</f>
        <v>0</v>
      </c>
      <c r="W47" s="43">
        <f>ABS('P1dB CL'!V159-W$5)</f>
        <v>0</v>
      </c>
      <c r="X47" s="43">
        <f>ABS('P1dB CL'!V215-X$5)</f>
        <v>0</v>
      </c>
      <c r="Y47" s="43">
        <f>ABS('P1dB CL'!V271-Y$5)</f>
        <v>0</v>
      </c>
      <c r="Z47" s="43">
        <f>ABS('P1dB CL'!V327-Z$5)</f>
        <v>0</v>
      </c>
      <c r="AA47" s="43">
        <f>ABS('P1dB CL'!V383-AA$5)</f>
        <v>0</v>
      </c>
      <c r="AB47" s="20"/>
      <c r="AC47" s="43">
        <f>ABS('P1dB CL'!V438-0)</f>
        <v>0</v>
      </c>
      <c r="AD47" s="43">
        <f>ABS('P1dB CL'!V493-0)</f>
        <v>0</v>
      </c>
      <c r="AE47" s="43">
        <f>ABS('P1dB CL'!V548-0)</f>
        <v>0</v>
      </c>
      <c r="AF47" s="43">
        <f>ABS('P1dB CL'!V603-0)</f>
        <v>0</v>
      </c>
      <c r="AG47" s="43">
        <f>ABS('P1dB CL'!V658-0)</f>
        <v>0</v>
      </c>
      <c r="AH47" s="43">
        <f>ABS('P1dB CL'!V713-0)</f>
        <v>0</v>
      </c>
      <c r="AI47" s="20"/>
    </row>
    <row r="48" spans="2:35" x14ac:dyDescent="0.25">
      <c r="B48" s="76">
        <f>'P1dB CL'!E44</f>
        <v>0</v>
      </c>
      <c r="C48" s="20"/>
      <c r="D48" s="83">
        <f>ABS('P1dB CL'!C48-D$5)</f>
        <v>0</v>
      </c>
      <c r="E48" s="43">
        <f>ABS('P1dB CL'!C104-E$5)</f>
        <v>0</v>
      </c>
      <c r="F48" s="43">
        <f>ABS('P1dB CL'!C160-F$5)</f>
        <v>0</v>
      </c>
      <c r="G48" s="43">
        <f>ABS('P1dB CL'!C216-G$5)</f>
        <v>0</v>
      </c>
      <c r="H48" s="43">
        <f>ABS('P1dB CL'!C272-H$5)</f>
        <v>0</v>
      </c>
      <c r="I48" s="43">
        <f>ABS('P1dB CL'!C328-I$5)</f>
        <v>0</v>
      </c>
      <c r="J48" s="43">
        <f>ABS('P1dB CL'!C384-J$5)</f>
        <v>0</v>
      </c>
      <c r="K48" s="20"/>
      <c r="L48" s="43">
        <f>ABS('P1dB CL'!C439-L$5)</f>
        <v>0</v>
      </c>
      <c r="M48" s="43">
        <f>ABS('P1dB CL'!C494-M$5)</f>
        <v>0</v>
      </c>
      <c r="N48" s="43">
        <f>ABS('P1dB CL'!C549-N$5)</f>
        <v>0</v>
      </c>
      <c r="O48" s="43">
        <f>ABS('P1dB CL'!C604-O$5)</f>
        <v>0</v>
      </c>
      <c r="P48" s="43">
        <f>ABS('P1dB CL'!C659-P$5)</f>
        <v>0</v>
      </c>
      <c r="Q48" s="43">
        <f>ABS('P1dB CL'!C710-Q$5)</f>
        <v>0</v>
      </c>
      <c r="S48" s="76">
        <f>'P1dB CL'!E44</f>
        <v>0</v>
      </c>
      <c r="T48" s="20"/>
      <c r="U48" s="83">
        <f>ABS('P1dB CL'!V48-U$5)</f>
        <v>0</v>
      </c>
      <c r="V48" s="43">
        <f>ABS('P1dB CL'!V104-V$5)</f>
        <v>0</v>
      </c>
      <c r="W48" s="43">
        <f>ABS('P1dB CL'!V160-W$5)</f>
        <v>0</v>
      </c>
      <c r="X48" s="43">
        <f>ABS('P1dB CL'!V216-X$5)</f>
        <v>0</v>
      </c>
      <c r="Y48" s="43">
        <f>ABS('P1dB CL'!V272-Y$5)</f>
        <v>0</v>
      </c>
      <c r="Z48" s="43">
        <f>ABS('P1dB CL'!V328-Z$5)</f>
        <v>0</v>
      </c>
      <c r="AA48" s="43">
        <f>ABS('P1dB CL'!V384-AA$5)</f>
        <v>0</v>
      </c>
      <c r="AB48" s="20"/>
      <c r="AC48" s="43">
        <f>ABS('P1dB CL'!V439-0)</f>
        <v>0</v>
      </c>
      <c r="AD48" s="43">
        <f>ABS('P1dB CL'!V494-0)</f>
        <v>0</v>
      </c>
      <c r="AE48" s="43">
        <f>ABS('P1dB CL'!V549-0)</f>
        <v>0</v>
      </c>
      <c r="AF48" s="43">
        <f>ABS('P1dB CL'!V604-0)</f>
        <v>0</v>
      </c>
      <c r="AG48" s="43">
        <f>ABS('P1dB CL'!V659-0)</f>
        <v>0</v>
      </c>
      <c r="AH48" s="43">
        <f>ABS('P1dB CL'!V714-0)</f>
        <v>0</v>
      </c>
      <c r="AI48" s="20"/>
    </row>
    <row r="49" spans="2:35" x14ac:dyDescent="0.25">
      <c r="B49" s="76">
        <f>'P1dB CL'!E45</f>
        <v>0</v>
      </c>
      <c r="C49" s="20"/>
      <c r="D49" s="83">
        <f>ABS('P1dB CL'!C49-D$5)</f>
        <v>0</v>
      </c>
      <c r="E49" s="43">
        <f>ABS('P1dB CL'!C105-E$5)</f>
        <v>0</v>
      </c>
      <c r="F49" s="43">
        <f>ABS('P1dB CL'!C161-F$5)</f>
        <v>0</v>
      </c>
      <c r="G49" s="43">
        <f>ABS('P1dB CL'!C217-G$5)</f>
        <v>0</v>
      </c>
      <c r="H49" s="43">
        <f>ABS('P1dB CL'!C273-H$5)</f>
        <v>0</v>
      </c>
      <c r="I49" s="43">
        <f>ABS('P1dB CL'!C329-I$5)</f>
        <v>0</v>
      </c>
      <c r="J49" s="43">
        <f>ABS('P1dB CL'!C385-J$5)</f>
        <v>0</v>
      </c>
      <c r="K49" s="20"/>
      <c r="L49" s="43">
        <f>ABS('P1dB CL'!C440-L$5)</f>
        <v>0</v>
      </c>
      <c r="M49" s="43">
        <f>ABS('P1dB CL'!C495-M$5)</f>
        <v>0</v>
      </c>
      <c r="N49" s="43">
        <f>ABS('P1dB CL'!C550-N$5)</f>
        <v>0</v>
      </c>
      <c r="O49" s="43">
        <f>ABS('P1dB CL'!C605-O$5)</f>
        <v>0</v>
      </c>
      <c r="P49" s="43">
        <f>ABS('P1dB CL'!C660-P$5)</f>
        <v>0</v>
      </c>
      <c r="Q49" s="43">
        <f>ABS('P1dB CL'!C711-Q$5)</f>
        <v>0</v>
      </c>
      <c r="S49" s="76">
        <f>'P1dB CL'!E45</f>
        <v>0</v>
      </c>
      <c r="T49" s="20"/>
      <c r="U49" s="83">
        <f>ABS('P1dB CL'!V49-U$5)</f>
        <v>0</v>
      </c>
      <c r="V49" s="43">
        <f>ABS('P1dB CL'!V105-V$5)</f>
        <v>0</v>
      </c>
      <c r="W49" s="43">
        <f>ABS('P1dB CL'!V161-W$5)</f>
        <v>0</v>
      </c>
      <c r="X49" s="43">
        <f>ABS('P1dB CL'!V217-X$5)</f>
        <v>0</v>
      </c>
      <c r="Y49" s="43">
        <f>ABS('P1dB CL'!V273-Y$5)</f>
        <v>0</v>
      </c>
      <c r="Z49" s="43">
        <f>ABS('P1dB CL'!V329-Z$5)</f>
        <v>0</v>
      </c>
      <c r="AA49" s="43">
        <f>ABS('P1dB CL'!V385-AA$5)</f>
        <v>0</v>
      </c>
      <c r="AB49" s="20"/>
      <c r="AC49" s="43">
        <f>ABS('P1dB CL'!V440-0)</f>
        <v>0</v>
      </c>
      <c r="AD49" s="43">
        <f>ABS('P1dB CL'!V495-0)</f>
        <v>0</v>
      </c>
      <c r="AE49" s="43">
        <f>ABS('P1dB CL'!V550-0)</f>
        <v>0</v>
      </c>
      <c r="AF49" s="43">
        <f>ABS('P1dB CL'!V605-0)</f>
        <v>0</v>
      </c>
      <c r="AG49" s="43">
        <f>ABS('P1dB CL'!V660-0)</f>
        <v>0</v>
      </c>
      <c r="AH49" s="43">
        <f>ABS('P1dB CL'!V715-0)</f>
        <v>0</v>
      </c>
      <c r="AI49" s="20"/>
    </row>
    <row r="50" spans="2:35" x14ac:dyDescent="0.25">
      <c r="B50" s="76">
        <f>'P1dB CL'!E46</f>
        <v>0</v>
      </c>
      <c r="C50" s="20"/>
      <c r="D50" s="83">
        <f>ABS('P1dB CL'!C50-D$5)</f>
        <v>0</v>
      </c>
      <c r="E50" s="43">
        <f>ABS('P1dB CL'!C106-E$5)</f>
        <v>0</v>
      </c>
      <c r="F50" s="43">
        <f>ABS('P1dB CL'!C162-F$5)</f>
        <v>0</v>
      </c>
      <c r="G50" s="43">
        <f>ABS('P1dB CL'!C218-G$5)</f>
        <v>0</v>
      </c>
      <c r="H50" s="43">
        <f>ABS('P1dB CL'!C274-H$5)</f>
        <v>0</v>
      </c>
      <c r="I50" s="43">
        <f>ABS('P1dB CL'!C330-I$5)</f>
        <v>0</v>
      </c>
      <c r="J50" s="43">
        <f>ABS('P1dB CL'!C386-J$5)</f>
        <v>0</v>
      </c>
      <c r="K50" s="20"/>
      <c r="L50" s="43">
        <f>ABS('P1dB CL'!C441-L$5)</f>
        <v>0</v>
      </c>
      <c r="M50" s="43">
        <f>ABS('P1dB CL'!C496-M$5)</f>
        <v>0</v>
      </c>
      <c r="N50" s="43">
        <f>ABS('P1dB CL'!C551-N$5)</f>
        <v>0</v>
      </c>
      <c r="O50" s="43">
        <f>ABS('P1dB CL'!C606-O$5)</f>
        <v>0</v>
      </c>
      <c r="P50" s="43">
        <f>ABS('P1dB CL'!C661-P$5)</f>
        <v>0</v>
      </c>
      <c r="Q50" s="43">
        <f>ABS('P1dB CL'!C712-Q$5)</f>
        <v>0</v>
      </c>
      <c r="S50" s="76">
        <f>'P1dB CL'!E46</f>
        <v>0</v>
      </c>
      <c r="T50" s="20"/>
      <c r="U50" s="83">
        <f>ABS('P1dB CL'!V50-U$5)</f>
        <v>0</v>
      </c>
      <c r="V50" s="43">
        <f>ABS('P1dB CL'!V106-V$5)</f>
        <v>0</v>
      </c>
      <c r="W50" s="43">
        <f>ABS('P1dB CL'!V162-W$5)</f>
        <v>0</v>
      </c>
      <c r="X50" s="43">
        <f>ABS('P1dB CL'!V218-X$5)</f>
        <v>0</v>
      </c>
      <c r="Y50" s="43">
        <f>ABS('P1dB CL'!V274-Y$5)</f>
        <v>0</v>
      </c>
      <c r="Z50" s="43">
        <f>ABS('P1dB CL'!V330-Z$5)</f>
        <v>0</v>
      </c>
      <c r="AA50" s="43">
        <f>ABS('P1dB CL'!V386-AA$5)</f>
        <v>0</v>
      </c>
      <c r="AB50" s="20"/>
      <c r="AC50" s="43">
        <f>ABS('P1dB CL'!V441-0)</f>
        <v>0</v>
      </c>
      <c r="AD50" s="43">
        <f>ABS('P1dB CL'!V496-0)</f>
        <v>0</v>
      </c>
      <c r="AE50" s="43">
        <f>ABS('P1dB CL'!V551-0)</f>
        <v>0</v>
      </c>
      <c r="AF50" s="43">
        <f>ABS('P1dB CL'!V606-0)</f>
        <v>0</v>
      </c>
      <c r="AG50" s="43">
        <f>ABS('P1dB CL'!V661-0)</f>
        <v>0</v>
      </c>
      <c r="AH50" s="43">
        <f>ABS('P1dB CL'!V716-0)</f>
        <v>0</v>
      </c>
      <c r="AI50" s="20"/>
    </row>
    <row r="51" spans="2:35" x14ac:dyDescent="0.25">
      <c r="B51" s="76">
        <f>'P1dB CL'!E47</f>
        <v>0</v>
      </c>
      <c r="C51" s="20"/>
      <c r="D51" s="83">
        <f>ABS('P1dB CL'!C51-D$5)</f>
        <v>0</v>
      </c>
      <c r="E51" s="43">
        <f>ABS('P1dB CL'!C107-E$5)</f>
        <v>0</v>
      </c>
      <c r="F51" s="43">
        <f>ABS('P1dB CL'!C163-F$5)</f>
        <v>0</v>
      </c>
      <c r="G51" s="43">
        <f>ABS('P1dB CL'!C219-G$5)</f>
        <v>0</v>
      </c>
      <c r="H51" s="43">
        <f>ABS('P1dB CL'!C275-H$5)</f>
        <v>0</v>
      </c>
      <c r="I51" s="43">
        <f>ABS('P1dB CL'!C331-I$5)</f>
        <v>0</v>
      </c>
      <c r="J51" s="43">
        <f>ABS('P1dB CL'!C387-J$5)</f>
        <v>0</v>
      </c>
      <c r="K51" s="20"/>
      <c r="L51" s="43">
        <f>ABS('P1dB CL'!C442-L$5)</f>
        <v>0</v>
      </c>
      <c r="M51" s="43">
        <f>ABS('P1dB CL'!C497-M$5)</f>
        <v>0</v>
      </c>
      <c r="N51" s="43">
        <f>ABS('P1dB CL'!C552-N$5)</f>
        <v>0</v>
      </c>
      <c r="O51" s="43">
        <f>ABS('P1dB CL'!C607-O$5)</f>
        <v>0</v>
      </c>
      <c r="P51" s="43">
        <f>ABS('P1dB CL'!C662-P$5)</f>
        <v>0</v>
      </c>
      <c r="Q51" s="43">
        <f>ABS('P1dB CL'!C713-Q$5)</f>
        <v>0</v>
      </c>
      <c r="S51" s="76">
        <f>'P1dB CL'!E47</f>
        <v>0</v>
      </c>
      <c r="T51" s="20"/>
      <c r="U51" s="83">
        <f>ABS('P1dB CL'!V51-U$5)</f>
        <v>0</v>
      </c>
      <c r="V51" s="43">
        <f>ABS('P1dB CL'!V107-V$5)</f>
        <v>0</v>
      </c>
      <c r="W51" s="43">
        <f>ABS('P1dB CL'!V163-W$5)</f>
        <v>0</v>
      </c>
      <c r="X51" s="43">
        <f>ABS('P1dB CL'!V219-X$5)</f>
        <v>0</v>
      </c>
      <c r="Y51" s="43">
        <f>ABS('P1dB CL'!V275-Y$5)</f>
        <v>0</v>
      </c>
      <c r="Z51" s="43">
        <f>ABS('P1dB CL'!V331-Z$5)</f>
        <v>0</v>
      </c>
      <c r="AA51" s="43">
        <f>ABS('P1dB CL'!V387-AA$5)</f>
        <v>0</v>
      </c>
      <c r="AB51" s="20"/>
      <c r="AC51" s="43">
        <f>ABS('P1dB CL'!V442-0)</f>
        <v>0</v>
      </c>
      <c r="AD51" s="43">
        <f>ABS('P1dB CL'!V497-0)</f>
        <v>0</v>
      </c>
      <c r="AE51" s="43">
        <f>ABS('P1dB CL'!V552-0)</f>
        <v>0</v>
      </c>
      <c r="AF51" s="43">
        <f>ABS('P1dB CL'!V607-0)</f>
        <v>0</v>
      </c>
      <c r="AG51" s="43">
        <f>ABS('P1dB CL'!V662-0)</f>
        <v>0</v>
      </c>
      <c r="AH51" s="43">
        <f>ABS('P1dB CL'!V717-0)</f>
        <v>0</v>
      </c>
      <c r="AI51" s="20"/>
    </row>
    <row r="52" spans="2:35" x14ac:dyDescent="0.25">
      <c r="B52" s="76">
        <f>'P1dB CL'!E48</f>
        <v>0</v>
      </c>
      <c r="C52" s="20"/>
      <c r="D52" s="83">
        <f>ABS('P1dB CL'!C52-D$5)</f>
        <v>0</v>
      </c>
      <c r="E52" s="43">
        <f>ABS('P1dB CL'!C108-E$5)</f>
        <v>0</v>
      </c>
      <c r="F52" s="43">
        <f>ABS('P1dB CL'!C164-F$5)</f>
        <v>0</v>
      </c>
      <c r="G52" s="43">
        <f>ABS('P1dB CL'!C220-G$5)</f>
        <v>0</v>
      </c>
      <c r="H52" s="43">
        <f>ABS('P1dB CL'!C276-H$5)</f>
        <v>0</v>
      </c>
      <c r="I52" s="43">
        <f>ABS('P1dB CL'!C332-I$5)</f>
        <v>0</v>
      </c>
      <c r="J52" s="43">
        <f>ABS('P1dB CL'!C388-J$5)</f>
        <v>0</v>
      </c>
      <c r="K52" s="20"/>
      <c r="L52" s="43">
        <f>ABS('P1dB CL'!C443-L$5)</f>
        <v>0</v>
      </c>
      <c r="M52" s="43">
        <f>ABS('P1dB CL'!C498-M$5)</f>
        <v>0</v>
      </c>
      <c r="N52" s="43">
        <f>ABS('P1dB CL'!C553-N$5)</f>
        <v>0</v>
      </c>
      <c r="O52" s="43">
        <f>ABS('P1dB CL'!C608-O$5)</f>
        <v>0</v>
      </c>
      <c r="P52" s="43">
        <f>ABS('P1dB CL'!C663-P$5)</f>
        <v>0</v>
      </c>
      <c r="Q52" s="43">
        <f>ABS('P1dB CL'!C714-Q$5)</f>
        <v>0</v>
      </c>
      <c r="S52" s="76">
        <f>'P1dB CL'!E48</f>
        <v>0</v>
      </c>
      <c r="T52" s="20"/>
      <c r="U52" s="83">
        <f>ABS('P1dB CL'!V52-U$5)</f>
        <v>0</v>
      </c>
      <c r="V52" s="43">
        <f>ABS('P1dB CL'!V108-V$5)</f>
        <v>0</v>
      </c>
      <c r="W52" s="43">
        <f>ABS('P1dB CL'!V164-W$5)</f>
        <v>0</v>
      </c>
      <c r="X52" s="43">
        <f>ABS('P1dB CL'!V220-X$5)</f>
        <v>0</v>
      </c>
      <c r="Y52" s="43">
        <f>ABS('P1dB CL'!V276-Y$5)</f>
        <v>0</v>
      </c>
      <c r="Z52" s="43">
        <f>ABS('P1dB CL'!V332-Z$5)</f>
        <v>0</v>
      </c>
      <c r="AA52" s="43">
        <f>ABS('P1dB CL'!V388-AA$5)</f>
        <v>0</v>
      </c>
      <c r="AB52" s="20"/>
      <c r="AC52" s="43">
        <f>ABS('P1dB CL'!V443-0)</f>
        <v>0</v>
      </c>
      <c r="AD52" s="43">
        <f>ABS('P1dB CL'!V498-0)</f>
        <v>0</v>
      </c>
      <c r="AE52" s="43">
        <f>ABS('P1dB CL'!V553-0)</f>
        <v>0</v>
      </c>
      <c r="AF52" s="43">
        <f>ABS('P1dB CL'!V608-0)</f>
        <v>0</v>
      </c>
      <c r="AG52" s="43">
        <f>ABS('P1dB CL'!V663-0)</f>
        <v>0</v>
      </c>
      <c r="AH52" s="43">
        <f>ABS('P1dB CL'!V718-0)</f>
        <v>0</v>
      </c>
      <c r="AI52" s="20"/>
    </row>
    <row r="53" spans="2:35" x14ac:dyDescent="0.25">
      <c r="B53" s="76">
        <f>'P1dB CL'!E49</f>
        <v>0</v>
      </c>
      <c r="C53" s="20"/>
      <c r="D53" s="83">
        <f>ABS('P1dB CL'!C53-D$5)</f>
        <v>0</v>
      </c>
      <c r="E53" s="43">
        <f>ABS('P1dB CL'!C109-E$5)</f>
        <v>0</v>
      </c>
      <c r="F53" s="43">
        <f>ABS('P1dB CL'!C165-F$5)</f>
        <v>0</v>
      </c>
      <c r="G53" s="43">
        <f>ABS('P1dB CL'!C221-G$5)</f>
        <v>0</v>
      </c>
      <c r="H53" s="43">
        <f>ABS('P1dB CL'!C277-H$5)</f>
        <v>0</v>
      </c>
      <c r="I53" s="43">
        <f>ABS('P1dB CL'!C333-I$5)</f>
        <v>0</v>
      </c>
      <c r="J53" s="43">
        <f>ABS('P1dB CL'!C389-J$5)</f>
        <v>0</v>
      </c>
      <c r="K53" s="20"/>
      <c r="L53" s="43">
        <f>ABS('P1dB CL'!C444-L$5)</f>
        <v>0</v>
      </c>
      <c r="M53" s="43">
        <f>ABS('P1dB CL'!C499-M$5)</f>
        <v>0</v>
      </c>
      <c r="N53" s="43">
        <f>ABS('P1dB CL'!C554-N$5)</f>
        <v>0</v>
      </c>
      <c r="O53" s="43">
        <f>ABS('P1dB CL'!C609-O$5)</f>
        <v>0</v>
      </c>
      <c r="P53" s="43">
        <f>ABS('P1dB CL'!C664-P$5)</f>
        <v>0</v>
      </c>
      <c r="Q53" s="43">
        <f>ABS('P1dB CL'!C715-Q$5)</f>
        <v>0</v>
      </c>
      <c r="S53" s="76">
        <f>'P1dB CL'!E49</f>
        <v>0</v>
      </c>
      <c r="T53" s="20"/>
      <c r="U53" s="83">
        <f>ABS('P1dB CL'!V53-U$5)</f>
        <v>0</v>
      </c>
      <c r="V53" s="43">
        <f>ABS('P1dB CL'!V109-V$5)</f>
        <v>0</v>
      </c>
      <c r="W53" s="43">
        <f>ABS('P1dB CL'!V165-W$5)</f>
        <v>0</v>
      </c>
      <c r="X53" s="43">
        <f>ABS('P1dB CL'!V221-X$5)</f>
        <v>0</v>
      </c>
      <c r="Y53" s="43">
        <f>ABS('P1dB CL'!V277-Y$5)</f>
        <v>0</v>
      </c>
      <c r="Z53" s="43">
        <f>ABS('P1dB CL'!V333-Z$5)</f>
        <v>0</v>
      </c>
      <c r="AA53" s="43">
        <f>ABS('P1dB CL'!V389-AA$5)</f>
        <v>0</v>
      </c>
      <c r="AB53" s="20"/>
      <c r="AC53" s="43">
        <f>ABS('P1dB CL'!V444-0)</f>
        <v>0</v>
      </c>
      <c r="AD53" s="43">
        <f>ABS('P1dB CL'!V499-0)</f>
        <v>0</v>
      </c>
      <c r="AE53" s="43">
        <f>ABS('P1dB CL'!V554-0)</f>
        <v>0</v>
      </c>
      <c r="AF53" s="43">
        <f>ABS('P1dB CL'!V609-0)</f>
        <v>0</v>
      </c>
      <c r="AG53" s="43">
        <f>ABS('P1dB CL'!V664-0)</f>
        <v>0</v>
      </c>
      <c r="AH53" s="43">
        <f>ABS('P1dB CL'!V719-0)</f>
        <v>0</v>
      </c>
      <c r="AI53" s="20"/>
    </row>
    <row r="54" spans="2:35" x14ac:dyDescent="0.25">
      <c r="B54" s="76">
        <f>'P1dB CL'!E50</f>
        <v>0</v>
      </c>
      <c r="C54" s="20"/>
      <c r="D54" s="83">
        <f>ABS('P1dB CL'!C54-D$5)</f>
        <v>0</v>
      </c>
      <c r="E54" s="43">
        <f>ABS('P1dB CL'!C110-E$5)</f>
        <v>0</v>
      </c>
      <c r="F54" s="43">
        <f>ABS('P1dB CL'!C166-F$5)</f>
        <v>0</v>
      </c>
      <c r="G54" s="43">
        <f>ABS('P1dB CL'!C222-G$5)</f>
        <v>0</v>
      </c>
      <c r="H54" s="43">
        <f>ABS('P1dB CL'!C278-H$5)</f>
        <v>0</v>
      </c>
      <c r="I54" s="43">
        <f>ABS('P1dB CL'!C334-I$5)</f>
        <v>0</v>
      </c>
      <c r="J54" s="43">
        <f>ABS('P1dB CL'!C390-J$5)</f>
        <v>0</v>
      </c>
      <c r="K54" s="20"/>
      <c r="L54" s="43">
        <f>ABS('P1dB CL'!C445-L$5)</f>
        <v>0</v>
      </c>
      <c r="M54" s="43">
        <f>ABS('P1dB CL'!C500-M$5)</f>
        <v>0</v>
      </c>
      <c r="N54" s="43">
        <f>ABS('P1dB CL'!C555-N$5)</f>
        <v>0</v>
      </c>
      <c r="O54" s="43">
        <f>ABS('P1dB CL'!C610-O$5)</f>
        <v>0</v>
      </c>
      <c r="P54" s="43">
        <f>ABS('P1dB CL'!C665-P$5)</f>
        <v>0</v>
      </c>
      <c r="Q54" s="43">
        <f>ABS('P1dB CL'!C716-Q$5)</f>
        <v>0</v>
      </c>
      <c r="S54" s="76">
        <f>'P1dB CL'!E50</f>
        <v>0</v>
      </c>
      <c r="T54" s="20"/>
      <c r="U54" s="83">
        <f>ABS('P1dB CL'!V54-U$5)</f>
        <v>0</v>
      </c>
      <c r="V54" s="43">
        <f>ABS('P1dB CL'!V110-V$5)</f>
        <v>0</v>
      </c>
      <c r="W54" s="43">
        <f>ABS('P1dB CL'!V166-W$5)</f>
        <v>0</v>
      </c>
      <c r="X54" s="43">
        <f>ABS('P1dB CL'!V222-X$5)</f>
        <v>0</v>
      </c>
      <c r="Y54" s="43">
        <f>ABS('P1dB CL'!V278-Y$5)</f>
        <v>0</v>
      </c>
      <c r="Z54" s="43">
        <f>ABS('P1dB CL'!V334-Z$5)</f>
        <v>0</v>
      </c>
      <c r="AA54" s="43">
        <f>ABS('P1dB CL'!V390-AA$5)</f>
        <v>0</v>
      </c>
      <c r="AB54" s="20"/>
      <c r="AC54" s="43">
        <f>ABS('P1dB CL'!V445-0)</f>
        <v>0</v>
      </c>
      <c r="AD54" s="43">
        <f>ABS('P1dB CL'!V500-0)</f>
        <v>0</v>
      </c>
      <c r="AE54" s="43">
        <f>ABS('P1dB CL'!V555-0)</f>
        <v>0</v>
      </c>
      <c r="AF54" s="43">
        <f>ABS('P1dB CL'!V610-0)</f>
        <v>0</v>
      </c>
      <c r="AG54" s="43">
        <f>ABS('P1dB CL'!V665-0)</f>
        <v>0</v>
      </c>
      <c r="AH54" s="43">
        <f>ABS('P1dB CL'!V720-0)</f>
        <v>0</v>
      </c>
      <c r="AI54" s="20"/>
    </row>
    <row r="55" spans="2:35" x14ac:dyDescent="0.25">
      <c r="B55" s="76">
        <f>'P1dB CL'!E51</f>
        <v>0</v>
      </c>
      <c r="C55" s="20"/>
      <c r="D55" s="83">
        <f>ABS('P1dB CL'!C55-D$5)</f>
        <v>0</v>
      </c>
      <c r="E55" s="43">
        <f>ABS('P1dB CL'!C111-E$5)</f>
        <v>0</v>
      </c>
      <c r="F55" s="43">
        <f>ABS('P1dB CL'!C167-F$5)</f>
        <v>0</v>
      </c>
      <c r="G55" s="43">
        <f>ABS('P1dB CL'!C223-G$5)</f>
        <v>0</v>
      </c>
      <c r="H55" s="43">
        <f>ABS('P1dB CL'!C279-H$5)</f>
        <v>0</v>
      </c>
      <c r="I55" s="43">
        <f>ABS('P1dB CL'!C335-I$5)</f>
        <v>0</v>
      </c>
      <c r="J55" s="43">
        <f>ABS('P1dB CL'!C391-J$5)</f>
        <v>0</v>
      </c>
      <c r="K55" s="20"/>
      <c r="L55" s="43">
        <f>ABS('P1dB CL'!C446-L$5)</f>
        <v>0</v>
      </c>
      <c r="M55" s="43">
        <f>ABS('P1dB CL'!C501-M$5)</f>
        <v>0</v>
      </c>
      <c r="N55" s="43">
        <f>ABS('P1dB CL'!C556-N$5)</f>
        <v>0</v>
      </c>
      <c r="O55" s="43">
        <f>ABS('P1dB CL'!C611-O$5)</f>
        <v>0</v>
      </c>
      <c r="P55" s="43">
        <f>ABS('P1dB CL'!C666-P$5)</f>
        <v>0</v>
      </c>
      <c r="Q55" s="43">
        <f>ABS('P1dB CL'!C717-Q$5)</f>
        <v>0</v>
      </c>
      <c r="S55" s="76">
        <f>'P1dB CL'!E51</f>
        <v>0</v>
      </c>
      <c r="T55" s="20"/>
      <c r="U55" s="83">
        <f>ABS('P1dB CL'!V55-U$5)</f>
        <v>0</v>
      </c>
      <c r="V55" s="43">
        <f>ABS('P1dB CL'!V111-V$5)</f>
        <v>0</v>
      </c>
      <c r="W55" s="43">
        <f>ABS('P1dB CL'!V167-W$5)</f>
        <v>0</v>
      </c>
      <c r="X55" s="43">
        <f>ABS('P1dB CL'!V223-X$5)</f>
        <v>0</v>
      </c>
      <c r="Y55" s="43">
        <f>ABS('P1dB CL'!V279-Y$5)</f>
        <v>0</v>
      </c>
      <c r="Z55" s="43">
        <f>ABS('P1dB CL'!V335-Z$5)</f>
        <v>0</v>
      </c>
      <c r="AA55" s="43">
        <f>ABS('P1dB CL'!V391-AA$5)</f>
        <v>0</v>
      </c>
      <c r="AB55" s="20"/>
      <c r="AC55" s="43">
        <f>ABS('P1dB CL'!V446-0)</f>
        <v>0</v>
      </c>
      <c r="AD55" s="43">
        <f>ABS('P1dB CL'!V501-0)</f>
        <v>0</v>
      </c>
      <c r="AE55" s="43">
        <f>ABS('P1dB CL'!V556-0)</f>
        <v>0</v>
      </c>
      <c r="AF55" s="43">
        <f>ABS('P1dB CL'!V611-0)</f>
        <v>0</v>
      </c>
      <c r="AG55" s="43">
        <f>ABS('P1dB CL'!V666-0)</f>
        <v>0</v>
      </c>
      <c r="AH55" s="43">
        <f>ABS('P1dB CL'!V721-0)</f>
        <v>0</v>
      </c>
      <c r="AI55" s="20"/>
    </row>
    <row r="56" spans="2:35" x14ac:dyDescent="0.25">
      <c r="B56" s="76">
        <f>'P1dB CL'!E52</f>
        <v>0</v>
      </c>
      <c r="D56" s="83">
        <f>ABS('P1dB CL'!C56-D$5)</f>
        <v>0</v>
      </c>
      <c r="E56" s="43">
        <f>ABS('P1dB CL'!C112-E$5)</f>
        <v>0</v>
      </c>
      <c r="F56" s="43">
        <f>ABS('P1dB CL'!C168-F$5)</f>
        <v>0</v>
      </c>
      <c r="G56" s="43">
        <f>ABS('P1dB CL'!C224-G$5)</f>
        <v>0</v>
      </c>
      <c r="H56" s="43">
        <f>ABS('P1dB CL'!C280-H$5)</f>
        <v>0</v>
      </c>
      <c r="I56" s="43">
        <f>ABS('P1dB CL'!C336-I$5)</f>
        <v>0</v>
      </c>
      <c r="J56" s="43">
        <f>ABS('P1dB CL'!C392-J$5)</f>
        <v>0</v>
      </c>
      <c r="K56" s="20"/>
      <c r="L56" s="43">
        <f>ABS('P1dB CL'!C447-L$5)</f>
        <v>0</v>
      </c>
      <c r="M56" s="43">
        <f>ABS('P1dB CL'!C502-M$5)</f>
        <v>0</v>
      </c>
      <c r="N56" s="43">
        <f>ABS('P1dB CL'!C557-N$5)</f>
        <v>0</v>
      </c>
      <c r="O56" s="43">
        <f>ABS('P1dB CL'!C612-O$5)</f>
        <v>0</v>
      </c>
      <c r="P56" s="43">
        <f>ABS('P1dB CL'!C667-P$5)</f>
        <v>0</v>
      </c>
      <c r="Q56" s="43">
        <f>ABS('P1dB CL'!C718-Q$5)</f>
        <v>0</v>
      </c>
      <c r="S56" s="76">
        <f>'P1dB CL'!E52</f>
        <v>0</v>
      </c>
      <c r="U56" s="83">
        <f>ABS('P1dB CL'!V56-U$5)</f>
        <v>0</v>
      </c>
      <c r="V56" s="43">
        <f>ABS('P1dB CL'!V112-V$5)</f>
        <v>0</v>
      </c>
      <c r="W56" s="43">
        <f>ABS('P1dB CL'!V168-W$5)</f>
        <v>0</v>
      </c>
      <c r="X56" s="43">
        <f>ABS('P1dB CL'!V224-X$5)</f>
        <v>0</v>
      </c>
      <c r="Y56" s="43">
        <f>ABS('P1dB CL'!V280-Y$5)</f>
        <v>0</v>
      </c>
      <c r="Z56" s="43">
        <f>ABS('P1dB CL'!V336-Z$5)</f>
        <v>0</v>
      </c>
      <c r="AA56" s="43">
        <f>ABS('P1dB CL'!V392-AA$5)</f>
        <v>0</v>
      </c>
      <c r="AB56" s="20"/>
      <c r="AC56" s="43">
        <f>ABS('P1dB CL'!V447-0)</f>
        <v>0</v>
      </c>
      <c r="AD56" s="43">
        <f>ABS('P1dB CL'!V502-0)</f>
        <v>0</v>
      </c>
      <c r="AE56" s="43">
        <f>ABS('P1dB CL'!V557-0)</f>
        <v>0</v>
      </c>
      <c r="AF56" s="43">
        <f>ABS('P1dB CL'!V612-0)</f>
        <v>0</v>
      </c>
      <c r="AG56" s="43">
        <f>ABS('P1dB CL'!V667-0)</f>
        <v>0</v>
      </c>
      <c r="AH56" s="43">
        <f>ABS('P1dB CL'!V722-0)</f>
        <v>0</v>
      </c>
    </row>
    <row r="57" spans="2:35" x14ac:dyDescent="0.25">
      <c r="B57" s="76">
        <f>'P1dB CL'!E53</f>
        <v>0</v>
      </c>
      <c r="D57" s="83">
        <f>ABS('P1dB CL'!C57-D$5)</f>
        <v>0</v>
      </c>
      <c r="E57" s="43">
        <f>ABS('P1dB CL'!C113-E$5)</f>
        <v>0</v>
      </c>
      <c r="F57" s="43">
        <f>ABS('P1dB CL'!C169-F$5)</f>
        <v>0</v>
      </c>
      <c r="G57" s="43">
        <f>ABS('P1dB CL'!C225-G$5)</f>
        <v>0</v>
      </c>
      <c r="H57" s="43">
        <f>ABS('P1dB CL'!C281-H$5)</f>
        <v>0</v>
      </c>
      <c r="I57" s="43">
        <f>ABS('P1dB CL'!C337-I$5)</f>
        <v>0</v>
      </c>
      <c r="J57" s="43">
        <f>ABS('P1dB CL'!C393-J$5)</f>
        <v>0</v>
      </c>
      <c r="K57" s="20"/>
      <c r="L57" s="43">
        <f>ABS('P1dB CL'!C448-L$5)</f>
        <v>0</v>
      </c>
      <c r="M57" s="43">
        <f>ABS('P1dB CL'!C503-M$5)</f>
        <v>0</v>
      </c>
      <c r="N57" s="43">
        <f>ABS('P1dB CL'!C558-N$5)</f>
        <v>0</v>
      </c>
      <c r="O57" s="43">
        <f>ABS('P1dB CL'!C613-O$5)</f>
        <v>0</v>
      </c>
      <c r="P57" s="43">
        <f>ABS('P1dB CL'!C668-P$5)</f>
        <v>0</v>
      </c>
      <c r="Q57" s="43">
        <f>ABS('P1dB CL'!C719-Q$5)</f>
        <v>0</v>
      </c>
      <c r="S57" s="76">
        <f>'P1dB CL'!E53</f>
        <v>0</v>
      </c>
      <c r="U57" s="83">
        <f>ABS('P1dB CL'!V57-U$5)</f>
        <v>0</v>
      </c>
      <c r="V57" s="43">
        <f>ABS('P1dB CL'!V113-V$5)</f>
        <v>0</v>
      </c>
      <c r="W57" s="43">
        <f>ABS('P1dB CL'!V169-W$5)</f>
        <v>0</v>
      </c>
      <c r="X57" s="43">
        <f>ABS('P1dB CL'!V225-X$5)</f>
        <v>0</v>
      </c>
      <c r="Y57" s="43">
        <f>ABS('P1dB CL'!V281-Y$5)</f>
        <v>0</v>
      </c>
      <c r="Z57" s="43">
        <f>ABS('P1dB CL'!V337-Z$5)</f>
        <v>0</v>
      </c>
      <c r="AA57" s="43">
        <f>ABS('P1dB CL'!V393-AA$5)</f>
        <v>0</v>
      </c>
      <c r="AB57" s="20"/>
      <c r="AC57" s="43">
        <f>ABS('P1dB CL'!V448-0)</f>
        <v>0</v>
      </c>
      <c r="AD57" s="43">
        <f>ABS('P1dB CL'!V503-0)</f>
        <v>0</v>
      </c>
      <c r="AE57" s="43">
        <f>ABS('P1dB CL'!V558-0)</f>
        <v>0</v>
      </c>
      <c r="AF57" s="43">
        <f>ABS('P1dB CL'!V613-0)</f>
        <v>0</v>
      </c>
      <c r="AG57" s="43">
        <f>ABS('P1dB CL'!V668-0)</f>
        <v>0</v>
      </c>
      <c r="AH57" s="43">
        <f>ABS('P1dB CL'!V723-0)</f>
        <v>0</v>
      </c>
    </row>
    <row r="58" spans="2:35" x14ac:dyDescent="0.25">
      <c r="B58" s="76">
        <f>'P1dB CL'!E54</f>
        <v>0</v>
      </c>
      <c r="D58" s="83">
        <f>ABS('P1dB CL'!C58-D$5)</f>
        <v>0</v>
      </c>
      <c r="E58" s="43">
        <f>ABS('P1dB CL'!C114-E$5)</f>
        <v>0</v>
      </c>
      <c r="F58" s="43">
        <f>ABS('P1dB CL'!C170-F$5)</f>
        <v>0</v>
      </c>
      <c r="G58" s="43">
        <f>ABS('P1dB CL'!C226-G$5)</f>
        <v>0</v>
      </c>
      <c r="H58" s="43">
        <f>ABS('P1dB CL'!C282-H$5)</f>
        <v>0</v>
      </c>
      <c r="I58" s="43">
        <f>ABS('P1dB CL'!C338-I$5)</f>
        <v>0</v>
      </c>
      <c r="J58" s="43">
        <f>ABS('P1dB CL'!C394-J$5)</f>
        <v>0</v>
      </c>
      <c r="K58" s="20"/>
      <c r="L58" s="43">
        <f>ABS('P1dB CL'!C449-L$5)</f>
        <v>0</v>
      </c>
      <c r="M58" s="43">
        <f>ABS('P1dB CL'!C504-M$5)</f>
        <v>0</v>
      </c>
      <c r="N58" s="43">
        <f>ABS('P1dB CL'!C559-N$5)</f>
        <v>0</v>
      </c>
      <c r="O58" s="43">
        <f>ABS('P1dB CL'!C614-O$5)</f>
        <v>0</v>
      </c>
      <c r="P58" s="43">
        <f>ABS('P1dB CL'!C669-P$5)</f>
        <v>0</v>
      </c>
      <c r="Q58" s="43">
        <f>ABS('P1dB CL'!C720-Q$5)</f>
        <v>0</v>
      </c>
      <c r="S58" s="76">
        <f>'P1dB CL'!E54</f>
        <v>0</v>
      </c>
      <c r="U58" s="83">
        <f>ABS('P1dB CL'!V58-U$5)</f>
        <v>0</v>
      </c>
      <c r="V58" s="43">
        <f>ABS('P1dB CL'!V114-V$5)</f>
        <v>0</v>
      </c>
      <c r="W58" s="43">
        <f>ABS('P1dB CL'!V170-W$5)</f>
        <v>0</v>
      </c>
      <c r="X58" s="43">
        <f>ABS('P1dB CL'!V226-X$5)</f>
        <v>0</v>
      </c>
      <c r="Y58" s="43">
        <f>ABS('P1dB CL'!V282-Y$5)</f>
        <v>0</v>
      </c>
      <c r="Z58" s="43">
        <f>ABS('P1dB CL'!V338-Z$5)</f>
        <v>0</v>
      </c>
      <c r="AA58" s="43">
        <f>ABS('P1dB CL'!V394-AA$5)</f>
        <v>0</v>
      </c>
      <c r="AB58" s="20"/>
      <c r="AC58" s="43">
        <f>ABS('P1dB CL'!V449-0)</f>
        <v>0</v>
      </c>
      <c r="AD58" s="43">
        <f>ABS('P1dB CL'!V504-0)</f>
        <v>0</v>
      </c>
      <c r="AE58" s="43">
        <f>ABS('P1dB CL'!V559-0)</f>
        <v>0</v>
      </c>
      <c r="AF58" s="43">
        <f>ABS('P1dB CL'!V614-0)</f>
        <v>0</v>
      </c>
      <c r="AG58" s="43">
        <f>ABS('P1dB CL'!V669-0)</f>
        <v>0</v>
      </c>
      <c r="AH58" s="43">
        <f>ABS('P1dB CL'!V724-0)</f>
        <v>0</v>
      </c>
    </row>
    <row r="59" spans="2:35" x14ac:dyDescent="0.25">
      <c r="B59" s="76">
        <f>'P1dB CL'!E55</f>
        <v>0</v>
      </c>
      <c r="D59" s="83">
        <f>ABS('P1dB CL'!C59-D$5)</f>
        <v>0</v>
      </c>
      <c r="E59" s="43">
        <f>ABS('P1dB CL'!C115-E$5)</f>
        <v>0</v>
      </c>
      <c r="F59" s="43">
        <f>ABS('P1dB CL'!C171-F$5)</f>
        <v>0</v>
      </c>
      <c r="G59" s="43">
        <f>ABS('P1dB CL'!C227-G$5)</f>
        <v>0</v>
      </c>
      <c r="H59" s="43">
        <f>ABS('P1dB CL'!C283-H$5)</f>
        <v>0</v>
      </c>
      <c r="I59" s="43">
        <f>ABS('P1dB CL'!C339-I$5)</f>
        <v>0</v>
      </c>
      <c r="J59" s="43">
        <f>ABS('P1dB CL'!C395-J$5)</f>
        <v>0</v>
      </c>
      <c r="K59" s="20"/>
      <c r="L59" s="43">
        <f>ABS('P1dB CL'!C450-L$5)</f>
        <v>0</v>
      </c>
      <c r="M59" s="43">
        <f>ABS('P1dB CL'!C505-M$5)</f>
        <v>0</v>
      </c>
      <c r="N59" s="43">
        <f>ABS('P1dB CL'!C560-N$5)</f>
        <v>0</v>
      </c>
      <c r="O59" s="43">
        <f>ABS('P1dB CL'!C615-O$5)</f>
        <v>0</v>
      </c>
      <c r="P59" s="43">
        <f>ABS('P1dB CL'!C670-P$5)</f>
        <v>0</v>
      </c>
      <c r="Q59" s="43">
        <f>ABS('P1dB CL'!C721-Q$5)</f>
        <v>0</v>
      </c>
      <c r="S59" s="76">
        <f>'P1dB CL'!E55</f>
        <v>0</v>
      </c>
      <c r="U59" s="83">
        <f>ABS('P1dB CL'!V59-U$5)</f>
        <v>0</v>
      </c>
      <c r="V59" s="43">
        <f>ABS('P1dB CL'!V115-V$5)</f>
        <v>0</v>
      </c>
      <c r="W59" s="43">
        <f>ABS('P1dB CL'!V171-W$5)</f>
        <v>0</v>
      </c>
      <c r="X59" s="43">
        <f>ABS('P1dB CL'!V227-X$5)</f>
        <v>0</v>
      </c>
      <c r="Y59" s="43">
        <f>ABS('P1dB CL'!V283-Y$5)</f>
        <v>0</v>
      </c>
      <c r="Z59" s="43">
        <f>ABS('P1dB CL'!V339-Z$5)</f>
        <v>0</v>
      </c>
      <c r="AA59" s="43">
        <f>ABS('P1dB CL'!V395-AA$5)</f>
        <v>0</v>
      </c>
      <c r="AB59" s="20"/>
      <c r="AC59" s="43">
        <f>ABS('P1dB CL'!V450-0)</f>
        <v>0</v>
      </c>
      <c r="AD59" s="43">
        <f>ABS('P1dB CL'!V505-0)</f>
        <v>0</v>
      </c>
      <c r="AE59" s="43">
        <f>ABS('P1dB CL'!V560-0)</f>
        <v>0</v>
      </c>
      <c r="AF59" s="43">
        <f>ABS('P1dB CL'!V615-0)</f>
        <v>0</v>
      </c>
      <c r="AG59" s="43">
        <f>ABS('P1dB CL'!V670-0)</f>
        <v>0</v>
      </c>
      <c r="AH59" s="43">
        <f>ABS('P1dB CL'!V725-0)</f>
        <v>0</v>
      </c>
    </row>
    <row r="60" spans="2:35" x14ac:dyDescent="0.25">
      <c r="B60" s="76"/>
      <c r="D60" s="43"/>
      <c r="E60" s="43"/>
      <c r="F60" s="43"/>
      <c r="G60" s="43"/>
      <c r="H60" s="43"/>
      <c r="I60" s="43"/>
      <c r="J60" s="43"/>
      <c r="L60" s="43"/>
      <c r="M60" s="43"/>
      <c r="N60" s="43"/>
      <c r="O60" s="43"/>
      <c r="P60" s="43"/>
      <c r="Q60" s="43"/>
      <c r="S60" s="76"/>
      <c r="U60" s="43"/>
      <c r="V60" s="43"/>
      <c r="W60" s="43"/>
      <c r="X60" s="43"/>
      <c r="Y60" s="43"/>
      <c r="Z60" s="43"/>
      <c r="AA60" s="43"/>
      <c r="AC60" s="43"/>
      <c r="AD60" s="43"/>
      <c r="AE60" s="43"/>
      <c r="AF60" s="43"/>
      <c r="AG60" s="43"/>
      <c r="AH60" s="43"/>
    </row>
    <row r="61" spans="2:35" x14ac:dyDescent="0.25">
      <c r="B61" s="76"/>
      <c r="D61" s="43"/>
      <c r="E61" s="43"/>
      <c r="F61" s="43"/>
      <c r="G61" s="43"/>
      <c r="H61" s="43"/>
      <c r="I61" s="43"/>
      <c r="J61" s="43"/>
      <c r="L61" s="43"/>
      <c r="M61" s="43"/>
      <c r="N61" s="43"/>
      <c r="O61" s="43"/>
      <c r="P61" s="43"/>
      <c r="Q61" s="43"/>
      <c r="S61" s="76"/>
      <c r="U61" s="43"/>
      <c r="V61" s="43"/>
      <c r="W61" s="43"/>
      <c r="X61" s="43"/>
      <c r="Y61" s="43"/>
      <c r="Z61" s="43"/>
      <c r="AA61" s="43"/>
      <c r="AC61" s="43"/>
      <c r="AD61" s="43"/>
      <c r="AE61" s="43"/>
      <c r="AF61" s="43"/>
      <c r="AG61" s="43"/>
      <c r="AH61" s="43"/>
    </row>
    <row r="62" spans="2:35" x14ac:dyDescent="0.25">
      <c r="B62" s="76"/>
      <c r="D62" s="43"/>
      <c r="E62" s="43"/>
      <c r="F62" s="43"/>
      <c r="G62" s="43"/>
      <c r="H62" s="43"/>
      <c r="I62" s="43"/>
      <c r="J62" s="43"/>
      <c r="L62" s="43"/>
      <c r="M62" s="43"/>
      <c r="N62" s="43"/>
      <c r="O62" s="43"/>
      <c r="P62" s="43"/>
      <c r="Q62" s="43"/>
      <c r="S62" s="76"/>
      <c r="U62" s="43"/>
      <c r="V62" s="43"/>
      <c r="W62" s="43"/>
      <c r="X62" s="43"/>
      <c r="Y62" s="43"/>
      <c r="Z62" s="43"/>
      <c r="AA62" s="43"/>
      <c r="AC62" s="43"/>
      <c r="AD62" s="43"/>
      <c r="AE62" s="43"/>
      <c r="AF62" s="43"/>
      <c r="AG62" s="43"/>
      <c r="AH62" s="43"/>
    </row>
    <row r="63" spans="2:35" x14ac:dyDescent="0.25">
      <c r="B63" s="76"/>
      <c r="D63" s="43"/>
      <c r="E63" s="43"/>
      <c r="F63" s="43"/>
      <c r="G63" s="43"/>
      <c r="H63" s="43"/>
      <c r="I63" s="43"/>
      <c r="J63" s="43"/>
      <c r="L63" s="43"/>
      <c r="M63" s="43"/>
      <c r="N63" s="43"/>
      <c r="O63" s="43"/>
      <c r="P63" s="43"/>
      <c r="Q63" s="43"/>
      <c r="S63" s="76"/>
      <c r="U63" s="43"/>
      <c r="V63" s="43"/>
      <c r="W63" s="43"/>
      <c r="X63" s="43"/>
      <c r="Y63" s="43"/>
      <c r="Z63" s="43"/>
      <c r="AA63" s="43"/>
      <c r="AC63" s="43"/>
      <c r="AD63" s="43"/>
      <c r="AE63" s="43"/>
      <c r="AF63" s="43"/>
      <c r="AG63" s="43"/>
      <c r="AH63" s="43"/>
    </row>
    <row r="64" spans="2:35" x14ac:dyDescent="0.25">
      <c r="B64" s="76"/>
      <c r="D64" s="43"/>
      <c r="E64" s="43"/>
      <c r="F64" s="43"/>
      <c r="G64" s="43"/>
      <c r="H64" s="43"/>
      <c r="I64" s="43"/>
      <c r="J64" s="43"/>
      <c r="L64" s="43"/>
      <c r="M64" s="43"/>
      <c r="N64" s="43"/>
      <c r="O64" s="43"/>
      <c r="P64" s="43"/>
      <c r="Q64" s="43"/>
      <c r="S64" s="76"/>
      <c r="U64" s="43"/>
      <c r="V64" s="43"/>
      <c r="W64" s="43"/>
      <c r="X64" s="43"/>
      <c r="Y64" s="43"/>
      <c r="Z64" s="43"/>
      <c r="AA64" s="43"/>
      <c r="AC64" s="43"/>
      <c r="AD64" s="43"/>
      <c r="AE64" s="43"/>
      <c r="AF64" s="43"/>
      <c r="AG64" s="43"/>
      <c r="AH64" s="43"/>
    </row>
    <row r="65" spans="2:34" x14ac:dyDescent="0.25">
      <c r="B65" s="76"/>
      <c r="D65" s="43"/>
      <c r="E65" s="43"/>
      <c r="F65" s="43"/>
      <c r="G65" s="43"/>
      <c r="H65" s="43"/>
      <c r="I65" s="43"/>
      <c r="J65" s="43"/>
      <c r="L65" s="43"/>
      <c r="M65" s="43"/>
      <c r="N65" s="43"/>
      <c r="O65" s="43"/>
      <c r="P65" s="43"/>
      <c r="Q65" s="43"/>
      <c r="S65" s="76"/>
      <c r="U65" s="43"/>
      <c r="V65" s="43"/>
      <c r="W65" s="43"/>
      <c r="X65" s="43"/>
      <c r="Y65" s="43"/>
      <c r="Z65" s="43"/>
      <c r="AA65" s="43"/>
      <c r="AC65" s="43"/>
      <c r="AD65" s="43"/>
      <c r="AE65" s="43"/>
      <c r="AF65" s="43"/>
      <c r="AG65" s="43"/>
      <c r="AH65" s="43"/>
    </row>
    <row r="66" spans="2:34" x14ac:dyDescent="0.25">
      <c r="B66" s="76"/>
      <c r="D66" s="43"/>
      <c r="E66" s="43"/>
      <c r="F66" s="43"/>
      <c r="G66" s="43"/>
      <c r="H66" s="43"/>
      <c r="I66" s="43"/>
      <c r="J66" s="43"/>
      <c r="L66" s="43"/>
      <c r="M66" s="43"/>
      <c r="N66" s="43"/>
      <c r="O66" s="43"/>
      <c r="P66" s="43"/>
      <c r="Q66" s="43"/>
      <c r="S66" s="76"/>
      <c r="U66" s="43"/>
      <c r="V66" s="43"/>
      <c r="W66" s="43"/>
      <c r="X66" s="43"/>
      <c r="Y66" s="43"/>
      <c r="Z66" s="43"/>
      <c r="AA66" s="43"/>
      <c r="AC66" s="43"/>
      <c r="AD66" s="43"/>
      <c r="AE66" s="43"/>
      <c r="AF66" s="43"/>
      <c r="AG66" s="43"/>
      <c r="AH66" s="43"/>
    </row>
    <row r="67" spans="2:34" x14ac:dyDescent="0.25">
      <c r="B67" s="76"/>
      <c r="D67" s="43"/>
      <c r="E67" s="43"/>
      <c r="F67" s="43"/>
      <c r="G67" s="43"/>
      <c r="H67" s="43"/>
      <c r="I67" s="43"/>
      <c r="J67" s="43"/>
      <c r="L67" s="43"/>
      <c r="M67" s="43"/>
      <c r="N67" s="43"/>
      <c r="O67" s="43"/>
      <c r="P67" s="43"/>
      <c r="Q67" s="43"/>
      <c r="S67" s="76"/>
      <c r="U67" s="43"/>
      <c r="V67" s="43"/>
      <c r="W67" s="43"/>
      <c r="X67" s="43"/>
      <c r="Y67" s="43"/>
      <c r="Z67" s="43"/>
      <c r="AA67" s="43"/>
      <c r="AC67" s="43"/>
      <c r="AD67" s="43"/>
      <c r="AE67" s="43"/>
      <c r="AF67" s="43"/>
      <c r="AG67" s="43"/>
      <c r="AH67" s="43"/>
    </row>
    <row r="68" spans="2:34" x14ac:dyDescent="0.25">
      <c r="B68" s="76"/>
      <c r="D68" s="43"/>
      <c r="E68" s="43"/>
      <c r="F68" s="43"/>
      <c r="G68" s="43"/>
      <c r="H68" s="43"/>
      <c r="I68" s="43"/>
      <c r="J68" s="43"/>
      <c r="L68" s="43"/>
      <c r="M68" s="43"/>
      <c r="N68" s="43"/>
      <c r="O68" s="43"/>
      <c r="P68" s="43"/>
      <c r="Q68" s="43"/>
      <c r="S68" s="76"/>
      <c r="U68" s="43"/>
      <c r="V68" s="43"/>
      <c r="W68" s="43"/>
      <c r="X68" s="43"/>
      <c r="Y68" s="43"/>
      <c r="Z68" s="43"/>
      <c r="AA68" s="43"/>
      <c r="AC68" s="43"/>
      <c r="AD68" s="43"/>
      <c r="AE68" s="43"/>
      <c r="AF68" s="43"/>
      <c r="AG68" s="43"/>
      <c r="AH68" s="43"/>
    </row>
    <row r="69" spans="2:34" x14ac:dyDescent="0.25">
      <c r="B69" s="76"/>
      <c r="D69" s="43"/>
      <c r="E69" s="43"/>
      <c r="F69" s="43"/>
      <c r="G69" s="43"/>
      <c r="H69" s="43"/>
      <c r="I69" s="43"/>
      <c r="J69" s="43"/>
      <c r="L69" s="43"/>
      <c r="M69" s="43"/>
      <c r="N69" s="43"/>
      <c r="O69" s="43"/>
      <c r="P69" s="43"/>
      <c r="Q69" s="43"/>
      <c r="S69" s="76"/>
      <c r="U69" s="43"/>
      <c r="V69" s="43"/>
      <c r="W69" s="43"/>
      <c r="X69" s="43"/>
      <c r="Y69" s="43"/>
      <c r="Z69" s="43"/>
      <c r="AA69" s="43"/>
      <c r="AC69" s="43"/>
      <c r="AD69" s="43"/>
      <c r="AE69" s="43"/>
      <c r="AF69" s="43"/>
      <c r="AG69" s="43"/>
      <c r="AH69" s="43"/>
    </row>
    <row r="70" spans="2:34" x14ac:dyDescent="0.25">
      <c r="B70" s="76"/>
      <c r="D70" s="43"/>
      <c r="E70" s="43"/>
      <c r="F70" s="43"/>
      <c r="G70" s="43"/>
      <c r="H70" s="43"/>
      <c r="I70" s="43"/>
      <c r="J70" s="43"/>
      <c r="L70" s="43"/>
      <c r="M70" s="43"/>
      <c r="N70" s="43"/>
      <c r="O70" s="43"/>
      <c r="P70" s="43"/>
      <c r="Q70" s="43"/>
      <c r="S70" s="76"/>
      <c r="U70" s="43"/>
      <c r="V70" s="43"/>
      <c r="W70" s="43"/>
      <c r="X70" s="43"/>
      <c r="Y70" s="43"/>
      <c r="Z70" s="43"/>
      <c r="AA70" s="43"/>
      <c r="AC70" s="43"/>
      <c r="AD70" s="43"/>
      <c r="AE70" s="43"/>
      <c r="AF70" s="43"/>
      <c r="AG70" s="43"/>
      <c r="AH70" s="43"/>
    </row>
    <row r="71" spans="2:34" x14ac:dyDescent="0.25">
      <c r="B71" s="76"/>
      <c r="D71" s="43"/>
      <c r="E71" s="43"/>
      <c r="F71" s="43"/>
      <c r="G71" s="43"/>
      <c r="H71" s="43"/>
      <c r="I71" s="43"/>
      <c r="J71" s="43"/>
      <c r="L71" s="43"/>
      <c r="M71" s="43"/>
      <c r="N71" s="43"/>
      <c r="O71" s="43"/>
      <c r="P71" s="43"/>
      <c r="Q71" s="43"/>
      <c r="S71" s="76"/>
      <c r="U71" s="43"/>
      <c r="V71" s="43"/>
      <c r="W71" s="43"/>
      <c r="X71" s="43"/>
      <c r="Y71" s="43"/>
      <c r="Z71" s="43"/>
      <c r="AA71" s="43"/>
      <c r="AC71" s="43"/>
      <c r="AD71" s="43"/>
      <c r="AE71" s="43"/>
      <c r="AF71" s="43"/>
      <c r="AG71" s="43"/>
      <c r="AH71" s="43"/>
    </row>
    <row r="72" spans="2:34" x14ac:dyDescent="0.25">
      <c r="B72" s="76"/>
      <c r="D72" s="43"/>
      <c r="E72" s="43"/>
      <c r="F72" s="43"/>
      <c r="G72" s="43"/>
      <c r="H72" s="43"/>
      <c r="I72" s="43"/>
      <c r="J72" s="43"/>
      <c r="L72" s="43"/>
      <c r="M72" s="43"/>
      <c r="N72" s="43"/>
      <c r="O72" s="43"/>
      <c r="P72" s="43"/>
      <c r="Q72" s="43"/>
      <c r="S72" s="76"/>
      <c r="U72" s="43"/>
      <c r="V72" s="43"/>
      <c r="W72" s="43"/>
      <c r="X72" s="43"/>
      <c r="Y72" s="43"/>
      <c r="Z72" s="43"/>
      <c r="AA72" s="43"/>
      <c r="AC72" s="43"/>
      <c r="AD72" s="43"/>
      <c r="AE72" s="43"/>
      <c r="AF72" s="43"/>
      <c r="AG72" s="43"/>
      <c r="AH72" s="43"/>
    </row>
    <row r="73" spans="2:34" x14ac:dyDescent="0.25">
      <c r="B73" s="76"/>
      <c r="D73" s="43"/>
      <c r="E73" s="43"/>
      <c r="F73" s="43"/>
      <c r="G73" s="43"/>
      <c r="H73" s="43"/>
      <c r="I73" s="43"/>
      <c r="J73" s="43"/>
      <c r="L73" s="43"/>
      <c r="M73" s="43"/>
      <c r="N73" s="43"/>
      <c r="O73" s="43"/>
      <c r="P73" s="43"/>
      <c r="Q73" s="43"/>
      <c r="S73" s="76"/>
      <c r="U73" s="43"/>
      <c r="V73" s="43"/>
      <c r="W73" s="43"/>
      <c r="X73" s="43"/>
      <c r="Y73" s="43"/>
      <c r="Z73" s="43"/>
      <c r="AA73" s="43"/>
      <c r="AC73" s="43"/>
      <c r="AD73" s="43"/>
      <c r="AE73" s="43"/>
      <c r="AF73" s="43"/>
      <c r="AG73" s="43"/>
      <c r="AH73" s="43"/>
    </row>
    <row r="74" spans="2:34" x14ac:dyDescent="0.25">
      <c r="B74" s="76"/>
      <c r="D74" s="43"/>
      <c r="E74" s="43"/>
      <c r="F74" s="43"/>
      <c r="G74" s="43"/>
      <c r="H74" s="43"/>
      <c r="I74" s="43"/>
      <c r="J74" s="43"/>
      <c r="L74" s="43"/>
      <c r="M74" s="43"/>
      <c r="N74" s="43"/>
      <c r="O74" s="43"/>
      <c r="P74" s="43"/>
      <c r="Q74" s="43"/>
      <c r="S74" s="76"/>
      <c r="U74" s="43"/>
      <c r="V74" s="43"/>
      <c r="W74" s="43"/>
      <c r="X74" s="43"/>
      <c r="Y74" s="43"/>
      <c r="Z74" s="43"/>
      <c r="AA74" s="43"/>
      <c r="AC74" s="43"/>
      <c r="AD74" s="43"/>
      <c r="AE74" s="43"/>
      <c r="AF74" s="43"/>
      <c r="AG74" s="43"/>
      <c r="AH74" s="43"/>
    </row>
    <row r="75" spans="2:34" x14ac:dyDescent="0.25">
      <c r="B75" s="76"/>
      <c r="D75" s="43"/>
      <c r="E75" s="43"/>
      <c r="F75" s="43"/>
      <c r="G75" s="43"/>
      <c r="H75" s="43"/>
      <c r="I75" s="43"/>
      <c r="J75" s="43"/>
      <c r="L75" s="43"/>
      <c r="M75" s="43"/>
      <c r="N75" s="43"/>
      <c r="O75" s="43"/>
      <c r="P75" s="43"/>
      <c r="Q75" s="43"/>
      <c r="S75" s="76"/>
      <c r="U75" s="43"/>
      <c r="V75" s="43"/>
      <c r="W75" s="43"/>
      <c r="X75" s="43"/>
      <c r="Y75" s="43"/>
      <c r="Z75" s="43"/>
      <c r="AA75" s="43"/>
      <c r="AC75" s="43"/>
      <c r="AD75" s="43"/>
      <c r="AE75" s="43"/>
      <c r="AF75" s="43"/>
      <c r="AG75" s="43"/>
      <c r="AH75" s="43"/>
    </row>
    <row r="76" spans="2:34" x14ac:dyDescent="0.25">
      <c r="B76" s="76"/>
      <c r="D76" s="43"/>
      <c r="E76" s="43"/>
      <c r="F76" s="43"/>
      <c r="G76" s="43"/>
      <c r="H76" s="43"/>
      <c r="I76" s="43"/>
      <c r="J76" s="43"/>
      <c r="L76" s="43"/>
      <c r="M76" s="43"/>
      <c r="N76" s="43"/>
      <c r="O76" s="43"/>
      <c r="P76" s="43"/>
      <c r="Q76" s="43"/>
      <c r="S76" s="76"/>
      <c r="U76" s="43"/>
      <c r="V76" s="43"/>
      <c r="W76" s="43"/>
      <c r="X76" s="43"/>
      <c r="Y76" s="43"/>
      <c r="Z76" s="43"/>
      <c r="AA76" s="43"/>
      <c r="AC76" s="43"/>
      <c r="AD76" s="43"/>
      <c r="AE76" s="43"/>
      <c r="AF76" s="43"/>
      <c r="AG76" s="43"/>
      <c r="AH76" s="43"/>
    </row>
    <row r="77" spans="2:34" x14ac:dyDescent="0.25">
      <c r="B77" s="76"/>
      <c r="D77" s="43"/>
      <c r="E77" s="43"/>
      <c r="F77" s="43"/>
      <c r="G77" s="43"/>
      <c r="H77" s="43"/>
      <c r="I77" s="43"/>
      <c r="J77" s="43"/>
      <c r="L77" s="43"/>
      <c r="M77" s="43"/>
      <c r="N77" s="43"/>
      <c r="O77" s="43"/>
      <c r="P77" s="43"/>
      <c r="Q77" s="43"/>
      <c r="S77" s="76"/>
      <c r="U77" s="43"/>
      <c r="V77" s="43"/>
      <c r="W77" s="43"/>
      <c r="X77" s="43"/>
      <c r="Y77" s="43"/>
      <c r="Z77" s="43"/>
      <c r="AA77" s="43"/>
      <c r="AC77" s="43"/>
      <c r="AD77" s="43"/>
      <c r="AE77" s="43"/>
      <c r="AF77" s="43"/>
      <c r="AG77" s="43"/>
      <c r="AH77" s="43"/>
    </row>
    <row r="78" spans="2:34" x14ac:dyDescent="0.25">
      <c r="B78" s="76"/>
      <c r="D78" s="43"/>
      <c r="E78" s="43"/>
      <c r="F78" s="43"/>
      <c r="G78" s="43"/>
      <c r="H78" s="43"/>
      <c r="I78" s="43"/>
      <c r="J78" s="43"/>
      <c r="L78" s="43"/>
      <c r="M78" s="43"/>
      <c r="N78" s="43"/>
      <c r="O78" s="43"/>
      <c r="P78" s="43"/>
      <c r="Q78" s="43"/>
      <c r="S78" s="76"/>
      <c r="U78" s="43"/>
      <c r="V78" s="43"/>
      <c r="W78" s="43"/>
      <c r="X78" s="43"/>
      <c r="Y78" s="43"/>
      <c r="Z78" s="43"/>
      <c r="AA78" s="43"/>
      <c r="AC78" s="43"/>
      <c r="AD78" s="43"/>
      <c r="AE78" s="43"/>
      <c r="AF78" s="43"/>
      <c r="AG78" s="43"/>
      <c r="AH78" s="43"/>
    </row>
    <row r="79" spans="2:34" x14ac:dyDescent="0.25">
      <c r="B79" s="76"/>
      <c r="D79" s="43"/>
      <c r="E79" s="43"/>
      <c r="F79" s="43"/>
      <c r="G79" s="43"/>
      <c r="H79" s="43"/>
      <c r="I79" s="43"/>
      <c r="J79" s="43"/>
      <c r="L79" s="43"/>
      <c r="M79" s="43"/>
      <c r="N79" s="43"/>
      <c r="O79" s="43"/>
      <c r="P79" s="43"/>
      <c r="Q79" s="43"/>
      <c r="S79" s="76"/>
      <c r="U79" s="43"/>
      <c r="V79" s="43"/>
      <c r="W79" s="43"/>
      <c r="X79" s="43"/>
      <c r="Y79" s="43"/>
      <c r="Z79" s="43"/>
      <c r="AA79" s="43"/>
      <c r="AC79" s="43"/>
      <c r="AD79" s="43"/>
      <c r="AE79" s="43"/>
      <c r="AF79" s="43"/>
      <c r="AG79" s="43"/>
      <c r="AH79" s="43"/>
    </row>
    <row r="80" spans="2:34" x14ac:dyDescent="0.25">
      <c r="B80" s="76"/>
      <c r="D80" s="43"/>
      <c r="E80" s="43"/>
      <c r="F80" s="43"/>
      <c r="G80" s="43"/>
      <c r="H80" s="43"/>
      <c r="I80" s="43"/>
      <c r="J80" s="43"/>
      <c r="L80" s="43"/>
      <c r="M80" s="43"/>
      <c r="N80" s="43"/>
      <c r="O80" s="43"/>
      <c r="P80" s="43"/>
      <c r="Q80" s="43"/>
      <c r="S80" s="76"/>
      <c r="U80" s="43"/>
      <c r="V80" s="43"/>
      <c r="W80" s="43"/>
      <c r="X80" s="43"/>
      <c r="Y80" s="43"/>
      <c r="Z80" s="43"/>
      <c r="AA80" s="43"/>
      <c r="AC80" s="43"/>
      <c r="AD80" s="43"/>
      <c r="AE80" s="43"/>
      <c r="AF80" s="43"/>
      <c r="AG80" s="43"/>
      <c r="AH80" s="43"/>
    </row>
    <row r="81" spans="2:34" x14ac:dyDescent="0.25">
      <c r="B81" s="76"/>
      <c r="D81" s="43"/>
      <c r="E81" s="43"/>
      <c r="F81" s="43"/>
      <c r="G81" s="43"/>
      <c r="H81" s="43"/>
      <c r="I81" s="43"/>
      <c r="J81" s="43"/>
      <c r="L81" s="43"/>
      <c r="M81" s="43"/>
      <c r="N81" s="43"/>
      <c r="O81" s="43"/>
      <c r="P81" s="43"/>
      <c r="Q81" s="43"/>
      <c r="S81" s="76"/>
      <c r="U81" s="43"/>
      <c r="V81" s="43"/>
      <c r="W81" s="43"/>
      <c r="X81" s="43"/>
      <c r="Y81" s="43"/>
      <c r="Z81" s="43"/>
      <c r="AA81" s="43"/>
      <c r="AC81" s="43"/>
      <c r="AD81" s="43"/>
      <c r="AE81" s="43"/>
      <c r="AF81" s="43"/>
      <c r="AG81" s="43"/>
      <c r="AH81" s="43"/>
    </row>
    <row r="82" spans="2:34" x14ac:dyDescent="0.25">
      <c r="B82" s="76"/>
      <c r="D82" s="43"/>
      <c r="E82" s="43"/>
      <c r="F82" s="43"/>
      <c r="G82" s="43"/>
      <c r="H82" s="43"/>
      <c r="I82" s="43"/>
      <c r="J82" s="43"/>
      <c r="L82" s="43"/>
      <c r="M82" s="43"/>
      <c r="N82" s="43"/>
      <c r="O82" s="43"/>
      <c r="P82" s="43"/>
      <c r="Q82" s="43"/>
      <c r="S82" s="76"/>
      <c r="U82" s="43"/>
      <c r="V82" s="43"/>
      <c r="W82" s="43"/>
      <c r="X82" s="43"/>
      <c r="Y82" s="43"/>
      <c r="Z82" s="43"/>
      <c r="AA82" s="43"/>
      <c r="AC82" s="43"/>
      <c r="AD82" s="43"/>
      <c r="AE82" s="43"/>
      <c r="AF82" s="43"/>
      <c r="AG82" s="43"/>
      <c r="AH82" s="43"/>
    </row>
    <row r="83" spans="2:34" x14ac:dyDescent="0.25">
      <c r="B83" s="76"/>
      <c r="D83" s="43"/>
      <c r="E83" s="43"/>
      <c r="F83" s="43"/>
      <c r="G83" s="43"/>
      <c r="H83" s="43"/>
      <c r="I83" s="43"/>
      <c r="J83" s="43"/>
      <c r="L83" s="43"/>
      <c r="M83" s="43"/>
      <c r="N83" s="43"/>
      <c r="O83" s="43"/>
      <c r="P83" s="43"/>
      <c r="Q83" s="43"/>
      <c r="S83" s="76"/>
      <c r="U83" s="43"/>
      <c r="V83" s="43"/>
      <c r="W83" s="43"/>
      <c r="X83" s="43"/>
      <c r="Y83" s="43"/>
      <c r="Z83" s="43"/>
      <c r="AA83" s="43"/>
      <c r="AC83" s="43"/>
      <c r="AD83" s="43"/>
      <c r="AE83" s="43"/>
      <c r="AF83" s="43"/>
      <c r="AG83" s="43"/>
      <c r="AH83" s="43"/>
    </row>
    <row r="84" spans="2:34" x14ac:dyDescent="0.25">
      <c r="B84" s="76"/>
      <c r="D84" s="43"/>
      <c r="E84" s="43"/>
      <c r="F84" s="43"/>
      <c r="G84" s="43"/>
      <c r="H84" s="43"/>
      <c r="I84" s="43"/>
      <c r="J84" s="43"/>
      <c r="L84" s="43"/>
      <c r="M84" s="43"/>
      <c r="N84" s="43"/>
      <c r="O84" s="43"/>
      <c r="P84" s="43"/>
      <c r="Q84" s="43"/>
      <c r="S84" s="76"/>
      <c r="U84" s="43"/>
      <c r="V84" s="43"/>
      <c r="W84" s="43"/>
      <c r="X84" s="43"/>
      <c r="Y84" s="43"/>
      <c r="Z84" s="43"/>
      <c r="AA84" s="43"/>
      <c r="AC84" s="43"/>
      <c r="AD84" s="43"/>
      <c r="AE84" s="43"/>
      <c r="AF84" s="43"/>
      <c r="AG84" s="43"/>
      <c r="AH84" s="43"/>
    </row>
    <row r="85" spans="2:34" x14ac:dyDescent="0.25">
      <c r="B85" s="76"/>
      <c r="D85" s="43"/>
      <c r="E85" s="43"/>
      <c r="F85" s="43"/>
      <c r="G85" s="43"/>
      <c r="H85" s="43"/>
      <c r="I85" s="43"/>
      <c r="J85" s="43"/>
      <c r="L85" s="43"/>
      <c r="M85" s="43"/>
      <c r="N85" s="43"/>
      <c r="O85" s="43"/>
      <c r="P85" s="43"/>
      <c r="Q85" s="43"/>
      <c r="S85" s="76"/>
      <c r="U85" s="43"/>
      <c r="V85" s="43"/>
      <c r="W85" s="43"/>
      <c r="X85" s="43"/>
      <c r="Y85" s="43"/>
      <c r="Z85" s="43"/>
      <c r="AA85" s="43"/>
      <c r="AC85" s="43"/>
      <c r="AD85" s="43"/>
      <c r="AE85" s="43"/>
      <c r="AF85" s="43"/>
      <c r="AG85" s="43"/>
      <c r="AH85" s="43"/>
    </row>
    <row r="86" spans="2:34" x14ac:dyDescent="0.25">
      <c r="B86" s="76"/>
      <c r="D86" s="43"/>
      <c r="E86" s="43"/>
      <c r="F86" s="43"/>
      <c r="G86" s="43"/>
      <c r="H86" s="43"/>
      <c r="I86" s="43"/>
      <c r="J86" s="43"/>
      <c r="L86" s="43"/>
      <c r="M86" s="43"/>
      <c r="N86" s="43"/>
      <c r="O86" s="43"/>
      <c r="P86" s="43"/>
      <c r="Q86" s="43"/>
      <c r="S86" s="76"/>
      <c r="U86" s="43"/>
      <c r="V86" s="43"/>
      <c r="W86" s="43"/>
      <c r="X86" s="43"/>
      <c r="Y86" s="43"/>
      <c r="Z86" s="43"/>
      <c r="AA86" s="43"/>
      <c r="AC86" s="43"/>
      <c r="AD86" s="43"/>
      <c r="AE86" s="43"/>
      <c r="AF86" s="43"/>
      <c r="AG86" s="43"/>
      <c r="AH86" s="43"/>
    </row>
    <row r="87" spans="2:34" x14ac:dyDescent="0.25">
      <c r="B87" s="76"/>
      <c r="D87" s="43"/>
      <c r="E87" s="43"/>
      <c r="F87" s="43"/>
      <c r="G87" s="43"/>
      <c r="H87" s="43"/>
      <c r="I87" s="43"/>
      <c r="J87" s="43"/>
      <c r="L87" s="43"/>
      <c r="M87" s="43"/>
      <c r="N87" s="43"/>
      <c r="O87" s="43"/>
      <c r="P87" s="43"/>
      <c r="Q87" s="43"/>
      <c r="S87" s="76"/>
      <c r="U87" s="43"/>
      <c r="V87" s="43"/>
      <c r="W87" s="43"/>
      <c r="X87" s="43"/>
      <c r="Y87" s="43"/>
      <c r="Z87" s="43"/>
      <c r="AA87" s="43"/>
      <c r="AC87" s="43"/>
      <c r="AD87" s="43"/>
      <c r="AE87" s="43"/>
      <c r="AF87" s="43"/>
      <c r="AG87" s="43"/>
      <c r="AH87" s="43"/>
    </row>
    <row r="88" spans="2:34" x14ac:dyDescent="0.25">
      <c r="B88" s="76"/>
      <c r="D88" s="43"/>
      <c r="E88" s="43"/>
      <c r="F88" s="43"/>
      <c r="G88" s="43"/>
      <c r="H88" s="43"/>
      <c r="I88" s="43"/>
      <c r="J88" s="43"/>
      <c r="L88" s="43"/>
      <c r="M88" s="43"/>
      <c r="N88" s="43"/>
      <c r="O88" s="43"/>
      <c r="P88" s="43"/>
      <c r="Q88" s="43"/>
      <c r="S88" s="76"/>
      <c r="U88" s="43"/>
      <c r="V88" s="43"/>
      <c r="W88" s="43"/>
      <c r="X88" s="43"/>
      <c r="Y88" s="43"/>
      <c r="Z88" s="43"/>
      <c r="AA88" s="43"/>
      <c r="AC88" s="43"/>
      <c r="AD88" s="43"/>
      <c r="AE88" s="43"/>
      <c r="AF88" s="43"/>
      <c r="AG88" s="43"/>
      <c r="AH88" s="43"/>
    </row>
    <row r="89" spans="2:34" x14ac:dyDescent="0.25">
      <c r="B89" s="76"/>
      <c r="D89" s="43"/>
      <c r="E89" s="43"/>
      <c r="F89" s="43"/>
      <c r="G89" s="43"/>
      <c r="H89" s="43"/>
      <c r="I89" s="43"/>
      <c r="J89" s="43"/>
      <c r="L89" s="43"/>
      <c r="M89" s="43"/>
      <c r="N89" s="43"/>
      <c r="O89" s="43"/>
      <c r="P89" s="43"/>
      <c r="Q89" s="43"/>
      <c r="S89" s="76"/>
      <c r="U89" s="43"/>
      <c r="V89" s="43"/>
      <c r="W89" s="43"/>
      <c r="X89" s="43"/>
      <c r="Y89" s="43"/>
      <c r="Z89" s="43"/>
      <c r="AA89" s="43"/>
      <c r="AC89" s="43"/>
      <c r="AD89" s="43"/>
      <c r="AE89" s="43"/>
      <c r="AF89" s="43"/>
      <c r="AG89" s="43"/>
      <c r="AH89" s="43"/>
    </row>
    <row r="90" spans="2:34" x14ac:dyDescent="0.25">
      <c r="B90" s="76"/>
      <c r="D90" s="43"/>
      <c r="E90" s="43"/>
      <c r="F90" s="43"/>
      <c r="G90" s="43"/>
      <c r="H90" s="43"/>
      <c r="I90" s="43"/>
      <c r="J90" s="43"/>
      <c r="L90" s="43"/>
      <c r="M90" s="43"/>
      <c r="N90" s="43"/>
      <c r="O90" s="43"/>
      <c r="P90" s="43"/>
      <c r="Q90" s="43"/>
      <c r="S90" s="76"/>
      <c r="U90" s="43"/>
      <c r="V90" s="43"/>
      <c r="W90" s="43"/>
      <c r="X90" s="43"/>
      <c r="Y90" s="43"/>
      <c r="Z90" s="43"/>
      <c r="AA90" s="43"/>
      <c r="AC90" s="43"/>
      <c r="AD90" s="43"/>
      <c r="AE90" s="43"/>
      <c r="AF90" s="43"/>
      <c r="AG90" s="43"/>
      <c r="AH90" s="43"/>
    </row>
    <row r="91" spans="2:34" x14ac:dyDescent="0.25">
      <c r="B91" s="76"/>
      <c r="D91" s="43"/>
      <c r="E91" s="43"/>
      <c r="F91" s="43"/>
      <c r="G91" s="43"/>
      <c r="H91" s="43"/>
      <c r="I91" s="43"/>
      <c r="J91" s="43"/>
      <c r="L91" s="43"/>
      <c r="M91" s="43"/>
      <c r="N91" s="43"/>
      <c r="O91" s="43"/>
      <c r="P91" s="43"/>
      <c r="Q91" s="43"/>
      <c r="S91" s="76"/>
      <c r="U91" s="43"/>
      <c r="V91" s="43"/>
      <c r="W91" s="43"/>
      <c r="X91" s="43"/>
      <c r="Y91" s="43"/>
      <c r="Z91" s="43"/>
      <c r="AA91" s="43"/>
      <c r="AC91" s="43"/>
      <c r="AD91" s="43"/>
      <c r="AE91" s="43"/>
      <c r="AF91" s="43"/>
      <c r="AG91" s="43"/>
      <c r="AH91" s="43"/>
    </row>
    <row r="92" spans="2:34" x14ac:dyDescent="0.25">
      <c r="B92" s="76"/>
      <c r="D92" s="43"/>
      <c r="E92" s="43"/>
      <c r="F92" s="43"/>
      <c r="G92" s="43"/>
      <c r="H92" s="43"/>
      <c r="I92" s="43"/>
      <c r="J92" s="43"/>
      <c r="L92" s="43"/>
      <c r="M92" s="43"/>
      <c r="N92" s="43"/>
      <c r="O92" s="43"/>
      <c r="P92" s="43"/>
      <c r="Q92" s="43"/>
      <c r="S92" s="76"/>
      <c r="U92" s="43"/>
      <c r="V92" s="43"/>
      <c r="W92" s="43"/>
      <c r="X92" s="43"/>
      <c r="Y92" s="43"/>
      <c r="Z92" s="43"/>
      <c r="AA92" s="43"/>
      <c r="AC92" s="43"/>
      <c r="AD92" s="43"/>
      <c r="AE92" s="43"/>
      <c r="AF92" s="43"/>
      <c r="AG92" s="43"/>
      <c r="AH92" s="43"/>
    </row>
    <row r="93" spans="2:34" x14ac:dyDescent="0.25">
      <c r="B93" s="76"/>
      <c r="D93" s="43"/>
      <c r="E93" s="43"/>
      <c r="F93" s="43"/>
      <c r="G93" s="43"/>
      <c r="H93" s="43"/>
      <c r="I93" s="43"/>
      <c r="J93" s="43"/>
      <c r="L93" s="43"/>
      <c r="M93" s="43"/>
      <c r="N93" s="43"/>
      <c r="O93" s="43"/>
      <c r="P93" s="43"/>
      <c r="Q93" s="43"/>
      <c r="S93" s="76"/>
      <c r="U93" s="43"/>
      <c r="V93" s="43"/>
      <c r="W93" s="43"/>
      <c r="X93" s="43"/>
      <c r="Y93" s="43"/>
      <c r="Z93" s="43"/>
      <c r="AA93" s="43"/>
      <c r="AC93" s="43"/>
      <c r="AD93" s="43"/>
      <c r="AE93" s="43"/>
      <c r="AF93" s="43"/>
      <c r="AG93" s="43"/>
      <c r="AH93" s="43"/>
    </row>
    <row r="94" spans="2:34" x14ac:dyDescent="0.25">
      <c r="B94" s="76"/>
      <c r="D94" s="43"/>
      <c r="E94" s="43"/>
      <c r="F94" s="43"/>
      <c r="G94" s="43"/>
      <c r="H94" s="43"/>
      <c r="I94" s="43"/>
      <c r="J94" s="43"/>
      <c r="L94" s="43"/>
      <c r="M94" s="43"/>
      <c r="N94" s="43"/>
      <c r="O94" s="43"/>
      <c r="P94" s="43"/>
      <c r="Q94" s="43"/>
      <c r="S94" s="76"/>
      <c r="U94" s="43"/>
      <c r="V94" s="43"/>
      <c r="W94" s="43"/>
      <c r="X94" s="43"/>
      <c r="Y94" s="43"/>
      <c r="Z94" s="43"/>
      <c r="AA94" s="43"/>
      <c r="AC94" s="43"/>
      <c r="AD94" s="43"/>
      <c r="AE94" s="43"/>
      <c r="AF94" s="43"/>
      <c r="AG94" s="43"/>
      <c r="AH94" s="43"/>
    </row>
    <row r="95" spans="2:34" x14ac:dyDescent="0.25">
      <c r="B95" s="76"/>
      <c r="D95" s="43"/>
      <c r="E95" s="43"/>
      <c r="F95" s="43"/>
      <c r="G95" s="43"/>
      <c r="H95" s="43"/>
      <c r="I95" s="43"/>
      <c r="J95" s="43"/>
      <c r="L95" s="43"/>
      <c r="M95" s="43"/>
      <c r="N95" s="43"/>
      <c r="O95" s="43"/>
      <c r="P95" s="43"/>
      <c r="Q95" s="43"/>
      <c r="S95" s="76"/>
      <c r="U95" s="43"/>
      <c r="V95" s="43"/>
      <c r="W95" s="43"/>
      <c r="X95" s="43"/>
      <c r="Y95" s="43"/>
      <c r="Z95" s="43"/>
      <c r="AA95" s="43"/>
      <c r="AC95" s="43"/>
      <c r="AD95" s="43"/>
      <c r="AE95" s="43"/>
      <c r="AF95" s="43"/>
      <c r="AG95" s="43"/>
      <c r="AH95" s="43"/>
    </row>
    <row r="96" spans="2:34" x14ac:dyDescent="0.25">
      <c r="B96" s="76"/>
      <c r="D96" s="43"/>
      <c r="E96" s="43"/>
      <c r="F96" s="43"/>
      <c r="G96" s="43"/>
      <c r="H96" s="43"/>
      <c r="I96" s="43"/>
      <c r="J96" s="43"/>
      <c r="L96" s="43"/>
      <c r="M96" s="43"/>
      <c r="N96" s="43"/>
      <c r="O96" s="43"/>
      <c r="P96" s="43"/>
      <c r="Q96" s="43"/>
      <c r="S96" s="76"/>
      <c r="U96" s="43"/>
      <c r="V96" s="43"/>
      <c r="W96" s="43"/>
      <c r="X96" s="43"/>
      <c r="Y96" s="43"/>
      <c r="Z96" s="43"/>
      <c r="AA96" s="43"/>
      <c r="AC96" s="43"/>
      <c r="AD96" s="43"/>
      <c r="AE96" s="43"/>
      <c r="AF96" s="43"/>
      <c r="AG96" s="43"/>
      <c r="AH96" s="43"/>
    </row>
    <row r="97" spans="2:34" x14ac:dyDescent="0.25">
      <c r="B97" s="76"/>
      <c r="D97" s="43"/>
      <c r="E97" s="43"/>
      <c r="F97" s="43"/>
      <c r="G97" s="43"/>
      <c r="H97" s="43"/>
      <c r="I97" s="43"/>
      <c r="J97" s="43"/>
      <c r="L97" s="43"/>
      <c r="M97" s="43"/>
      <c r="N97" s="43"/>
      <c r="O97" s="43"/>
      <c r="P97" s="43"/>
      <c r="Q97" s="43"/>
      <c r="S97" s="76"/>
      <c r="U97" s="43"/>
      <c r="V97" s="43"/>
      <c r="W97" s="43"/>
      <c r="X97" s="43"/>
      <c r="Y97" s="43"/>
      <c r="Z97" s="43"/>
      <c r="AA97" s="43"/>
      <c r="AC97" s="43"/>
      <c r="AD97" s="43"/>
      <c r="AE97" s="43"/>
      <c r="AF97" s="43"/>
      <c r="AG97" s="43"/>
      <c r="AH97" s="43"/>
    </row>
    <row r="98" spans="2:34" x14ac:dyDescent="0.25">
      <c r="B98" s="76"/>
      <c r="D98" s="43"/>
      <c r="E98" s="43"/>
      <c r="F98" s="43"/>
      <c r="G98" s="43"/>
      <c r="H98" s="43"/>
      <c r="I98" s="43"/>
      <c r="J98" s="43"/>
      <c r="L98" s="43"/>
      <c r="M98" s="43"/>
      <c r="N98" s="43"/>
      <c r="O98" s="43"/>
      <c r="P98" s="43"/>
      <c r="Q98" s="43"/>
      <c r="S98" s="76"/>
      <c r="U98" s="43"/>
      <c r="V98" s="43"/>
      <c r="W98" s="43"/>
      <c r="X98" s="43"/>
      <c r="Y98" s="43"/>
      <c r="Z98" s="43"/>
      <c r="AA98" s="43"/>
      <c r="AC98" s="43"/>
      <c r="AD98" s="43"/>
      <c r="AE98" s="43"/>
      <c r="AF98" s="43"/>
      <c r="AG98" s="43"/>
      <c r="AH98" s="43"/>
    </row>
    <row r="99" spans="2:34" x14ac:dyDescent="0.25">
      <c r="B99" s="76"/>
      <c r="D99" s="43"/>
      <c r="E99" s="43"/>
      <c r="F99" s="43"/>
      <c r="G99" s="43"/>
      <c r="H99" s="43"/>
      <c r="I99" s="43"/>
      <c r="J99" s="43"/>
      <c r="L99" s="43"/>
      <c r="M99" s="43"/>
      <c r="N99" s="43"/>
      <c r="O99" s="43"/>
      <c r="P99" s="43"/>
      <c r="Q99" s="43"/>
      <c r="S99" s="76"/>
      <c r="U99" s="43"/>
      <c r="V99" s="43"/>
      <c r="W99" s="43"/>
      <c r="X99" s="43"/>
      <c r="Y99" s="43"/>
      <c r="Z99" s="43"/>
      <c r="AA99" s="43"/>
      <c r="AC99" s="43"/>
      <c r="AD99" s="43"/>
      <c r="AE99" s="43"/>
      <c r="AF99" s="43"/>
      <c r="AG99" s="43"/>
      <c r="AH99" s="43"/>
    </row>
    <row r="100" spans="2:34" x14ac:dyDescent="0.25">
      <c r="B100" s="76"/>
      <c r="D100" s="43"/>
      <c r="E100" s="43"/>
      <c r="F100" s="43"/>
      <c r="G100" s="43"/>
      <c r="H100" s="43"/>
      <c r="I100" s="43"/>
      <c r="J100" s="43"/>
      <c r="L100" s="43"/>
      <c r="M100" s="43"/>
      <c r="N100" s="43"/>
      <c r="O100" s="43"/>
      <c r="P100" s="43"/>
      <c r="Q100" s="43"/>
      <c r="S100" s="76"/>
      <c r="U100" s="43"/>
      <c r="V100" s="43"/>
      <c r="W100" s="43"/>
      <c r="X100" s="43"/>
      <c r="Y100" s="43"/>
      <c r="Z100" s="43"/>
      <c r="AA100" s="43"/>
      <c r="AC100" s="43"/>
      <c r="AD100" s="43"/>
      <c r="AE100" s="43"/>
      <c r="AF100" s="43"/>
      <c r="AG100" s="43"/>
      <c r="AH100" s="43"/>
    </row>
    <row r="101" spans="2:34" x14ac:dyDescent="0.25">
      <c r="B101" s="76"/>
      <c r="D101" s="43"/>
      <c r="E101" s="43"/>
      <c r="F101" s="43"/>
      <c r="G101" s="43"/>
      <c r="H101" s="43"/>
      <c r="I101" s="43"/>
      <c r="J101" s="43"/>
      <c r="L101" s="43"/>
      <c r="M101" s="43"/>
      <c r="N101" s="43"/>
      <c r="O101" s="43"/>
      <c r="P101" s="43"/>
      <c r="Q101" s="43"/>
      <c r="S101" s="76"/>
      <c r="U101" s="43"/>
      <c r="V101" s="43"/>
      <c r="W101" s="43"/>
      <c r="X101" s="43"/>
      <c r="Y101" s="43"/>
      <c r="Z101" s="43"/>
      <c r="AA101" s="43"/>
      <c r="AC101" s="43"/>
      <c r="AD101" s="43"/>
      <c r="AE101" s="43"/>
      <c r="AF101" s="43"/>
      <c r="AG101" s="43"/>
      <c r="AH101" s="43"/>
    </row>
    <row r="102" spans="2:34" x14ac:dyDescent="0.25">
      <c r="B102" s="76"/>
      <c r="D102" s="43"/>
      <c r="E102" s="43"/>
      <c r="F102" s="43"/>
      <c r="G102" s="43"/>
      <c r="H102" s="43"/>
      <c r="I102" s="43"/>
      <c r="J102" s="43"/>
      <c r="L102" s="43"/>
      <c r="M102" s="43"/>
      <c r="N102" s="43"/>
      <c r="O102" s="43"/>
      <c r="P102" s="43"/>
      <c r="Q102" s="43"/>
      <c r="S102" s="76"/>
      <c r="U102" s="43"/>
      <c r="V102" s="43"/>
      <c r="W102" s="43"/>
      <c r="X102" s="43"/>
      <c r="Y102" s="43"/>
      <c r="Z102" s="43"/>
      <c r="AA102" s="43"/>
      <c r="AC102" s="43"/>
      <c r="AD102" s="43"/>
      <c r="AE102" s="43"/>
      <c r="AF102" s="43"/>
      <c r="AG102" s="43"/>
      <c r="AH102" s="43"/>
    </row>
    <row r="103" spans="2:34" x14ac:dyDescent="0.25">
      <c r="B103" s="76"/>
      <c r="D103" s="43"/>
      <c r="E103" s="43"/>
      <c r="F103" s="43"/>
      <c r="G103" s="43"/>
      <c r="H103" s="43"/>
      <c r="I103" s="43"/>
      <c r="J103" s="43"/>
      <c r="L103" s="43"/>
      <c r="M103" s="43"/>
      <c r="N103" s="43"/>
      <c r="O103" s="43"/>
      <c r="P103" s="43"/>
      <c r="Q103" s="43"/>
      <c r="S103" s="76"/>
      <c r="U103" s="43"/>
      <c r="V103" s="43"/>
      <c r="W103" s="43"/>
      <c r="X103" s="43"/>
      <c r="Y103" s="43"/>
      <c r="Z103" s="43"/>
      <c r="AA103" s="43"/>
      <c r="AC103" s="43"/>
      <c r="AD103" s="43"/>
      <c r="AE103" s="43"/>
      <c r="AF103" s="43"/>
      <c r="AG103" s="43"/>
      <c r="AH103" s="43"/>
    </row>
    <row r="104" spans="2:34" x14ac:dyDescent="0.25">
      <c r="B104" s="76"/>
      <c r="D104" s="43"/>
      <c r="E104" s="43"/>
      <c r="F104" s="43"/>
      <c r="G104" s="43"/>
      <c r="H104" s="43"/>
      <c r="I104" s="43"/>
      <c r="J104" s="43"/>
      <c r="L104" s="43"/>
      <c r="M104" s="43"/>
      <c r="N104" s="43"/>
      <c r="O104" s="43"/>
      <c r="P104" s="43"/>
      <c r="Q104" s="43"/>
      <c r="S104" s="76"/>
      <c r="U104" s="43"/>
      <c r="V104" s="43"/>
      <c r="W104" s="43"/>
      <c r="X104" s="43"/>
      <c r="Y104" s="43"/>
      <c r="Z104" s="43"/>
      <c r="AA104" s="43"/>
      <c r="AC104" s="43"/>
      <c r="AD104" s="43"/>
      <c r="AE104" s="43"/>
      <c r="AF104" s="43"/>
      <c r="AG104" s="43"/>
      <c r="AH104" s="43"/>
    </row>
    <row r="105" spans="2:34" x14ac:dyDescent="0.25">
      <c r="B105" s="76"/>
      <c r="D105" s="43"/>
      <c r="E105" s="43"/>
      <c r="F105" s="43"/>
      <c r="G105" s="43"/>
      <c r="H105" s="43"/>
      <c r="I105" s="43"/>
      <c r="J105" s="43"/>
      <c r="L105" s="43"/>
      <c r="M105" s="43"/>
      <c r="N105" s="43"/>
      <c r="O105" s="43"/>
      <c r="P105" s="43"/>
      <c r="Q105" s="43"/>
      <c r="S105" s="76"/>
      <c r="U105" s="43"/>
      <c r="V105" s="43"/>
      <c r="W105" s="43"/>
      <c r="X105" s="43"/>
      <c r="Y105" s="43"/>
      <c r="Z105" s="43"/>
      <c r="AA105" s="43"/>
      <c r="AC105" s="43"/>
      <c r="AD105" s="43"/>
      <c r="AE105" s="43"/>
      <c r="AF105" s="43"/>
      <c r="AG105" s="43"/>
      <c r="AH105" s="43"/>
    </row>
    <row r="106" spans="2:34" x14ac:dyDescent="0.25">
      <c r="B106" s="76"/>
      <c r="D106" s="43"/>
      <c r="E106" s="43"/>
      <c r="F106" s="43"/>
      <c r="G106" s="43"/>
      <c r="H106" s="43"/>
      <c r="I106" s="43"/>
      <c r="J106" s="43"/>
      <c r="L106" s="43"/>
      <c r="M106" s="43"/>
      <c r="N106" s="43"/>
      <c r="O106" s="43"/>
      <c r="P106" s="43"/>
      <c r="Q106" s="43"/>
      <c r="S106" s="76"/>
      <c r="U106" s="43"/>
      <c r="V106" s="43"/>
      <c r="W106" s="43"/>
      <c r="X106" s="43"/>
      <c r="Y106" s="43"/>
      <c r="Z106" s="43"/>
      <c r="AA106" s="43"/>
      <c r="AC106" s="43"/>
      <c r="AD106" s="43"/>
      <c r="AE106" s="43"/>
      <c r="AF106" s="43"/>
      <c r="AG106" s="43"/>
      <c r="AH106" s="43"/>
    </row>
    <row r="107" spans="2:34" x14ac:dyDescent="0.25">
      <c r="B107" s="76"/>
      <c r="D107" s="43"/>
      <c r="E107" s="43"/>
      <c r="F107" s="43"/>
      <c r="G107" s="43"/>
      <c r="H107" s="43"/>
      <c r="I107" s="43"/>
      <c r="J107" s="43"/>
      <c r="L107" s="43"/>
      <c r="M107" s="43"/>
      <c r="N107" s="43"/>
      <c r="O107" s="43"/>
      <c r="P107" s="43"/>
      <c r="Q107" s="43"/>
      <c r="S107" s="76"/>
      <c r="U107" s="43"/>
      <c r="V107" s="43"/>
      <c r="W107" s="43"/>
      <c r="X107" s="43"/>
      <c r="Y107" s="43"/>
      <c r="Z107" s="43"/>
      <c r="AA107" s="43"/>
      <c r="AC107" s="43"/>
      <c r="AD107" s="43"/>
      <c r="AE107" s="43"/>
      <c r="AF107" s="43"/>
      <c r="AG107" s="43"/>
      <c r="AH107" s="43"/>
    </row>
    <row r="108" spans="2:34" x14ac:dyDescent="0.25">
      <c r="B108" s="76"/>
      <c r="D108" s="43"/>
      <c r="E108" s="43"/>
      <c r="F108" s="43"/>
      <c r="G108" s="43"/>
      <c r="H108" s="43"/>
      <c r="I108" s="43"/>
      <c r="J108" s="43"/>
      <c r="L108" s="43"/>
      <c r="M108" s="43"/>
      <c r="N108" s="43"/>
      <c r="O108" s="43"/>
      <c r="P108" s="43"/>
      <c r="Q108" s="43"/>
      <c r="S108" s="76"/>
      <c r="U108" s="43"/>
      <c r="V108" s="43"/>
      <c r="W108" s="43"/>
      <c r="X108" s="43"/>
      <c r="Y108" s="43"/>
      <c r="Z108" s="43"/>
      <c r="AA108" s="43"/>
      <c r="AC108" s="43"/>
      <c r="AD108" s="43"/>
      <c r="AE108" s="43"/>
      <c r="AF108" s="43"/>
      <c r="AG108" s="43"/>
      <c r="AH108" s="43"/>
    </row>
    <row r="109" spans="2:34" x14ac:dyDescent="0.25">
      <c r="B109" s="76"/>
      <c r="D109" s="43"/>
      <c r="E109" s="43"/>
      <c r="F109" s="43"/>
      <c r="G109" s="43"/>
      <c r="H109" s="43"/>
      <c r="I109" s="43"/>
      <c r="J109" s="43"/>
      <c r="L109" s="43"/>
      <c r="M109" s="43"/>
      <c r="N109" s="43"/>
      <c r="O109" s="43"/>
      <c r="P109" s="43"/>
      <c r="Q109" s="43"/>
      <c r="S109" s="76"/>
      <c r="U109" s="43"/>
      <c r="V109" s="43"/>
      <c r="W109" s="43"/>
      <c r="X109" s="43"/>
      <c r="Y109" s="43"/>
      <c r="Z109" s="43"/>
      <c r="AA109" s="43"/>
      <c r="AC109" s="43"/>
      <c r="AD109" s="43"/>
      <c r="AE109" s="43"/>
      <c r="AF109" s="43"/>
      <c r="AG109" s="43"/>
      <c r="AH109" s="43"/>
    </row>
    <row r="110" spans="2:34" x14ac:dyDescent="0.25">
      <c r="B110" s="76"/>
      <c r="D110" s="43"/>
      <c r="E110" s="43"/>
      <c r="F110" s="43"/>
      <c r="G110" s="43"/>
      <c r="H110" s="43"/>
      <c r="I110" s="43"/>
      <c r="J110" s="43"/>
      <c r="L110" s="43"/>
      <c r="M110" s="43"/>
      <c r="N110" s="43"/>
      <c r="O110" s="43"/>
      <c r="P110" s="43"/>
      <c r="Q110" s="43"/>
      <c r="S110" s="76"/>
      <c r="U110" s="43"/>
      <c r="V110" s="43"/>
      <c r="W110" s="43"/>
      <c r="X110" s="43"/>
      <c r="Y110" s="43"/>
      <c r="Z110" s="43"/>
      <c r="AA110" s="43"/>
      <c r="AC110" s="43"/>
      <c r="AD110" s="43"/>
      <c r="AE110" s="43"/>
      <c r="AF110" s="43"/>
      <c r="AG110" s="43"/>
      <c r="AH110" s="43"/>
    </row>
    <row r="111" spans="2:34" x14ac:dyDescent="0.25">
      <c r="B111" s="76"/>
      <c r="D111" s="43"/>
      <c r="E111" s="43"/>
      <c r="F111" s="43"/>
      <c r="G111" s="43"/>
      <c r="H111" s="43"/>
      <c r="I111" s="43"/>
      <c r="J111" s="43"/>
      <c r="L111" s="43"/>
      <c r="M111" s="43"/>
      <c r="N111" s="43"/>
      <c r="O111" s="43"/>
      <c r="P111" s="43"/>
      <c r="Q111" s="43"/>
      <c r="S111" s="76"/>
      <c r="U111" s="43"/>
      <c r="V111" s="43"/>
      <c r="W111" s="43"/>
      <c r="X111" s="43"/>
      <c r="Y111" s="43"/>
      <c r="Z111" s="43"/>
      <c r="AA111" s="43"/>
      <c r="AC111" s="43"/>
      <c r="AD111" s="43"/>
      <c r="AE111" s="43"/>
      <c r="AF111" s="43"/>
      <c r="AG111" s="43"/>
      <c r="AH111" s="43"/>
    </row>
    <row r="112" spans="2:34" x14ac:dyDescent="0.25">
      <c r="B112" s="76"/>
      <c r="D112" s="43"/>
      <c r="E112" s="43"/>
      <c r="F112" s="43"/>
      <c r="G112" s="43"/>
      <c r="H112" s="43"/>
      <c r="I112" s="43"/>
      <c r="J112" s="43"/>
      <c r="L112" s="43"/>
      <c r="M112" s="43"/>
      <c r="N112" s="43"/>
      <c r="O112" s="43"/>
      <c r="P112" s="43"/>
      <c r="Q112" s="43"/>
      <c r="S112" s="76"/>
      <c r="U112" s="43"/>
      <c r="V112" s="43"/>
      <c r="W112" s="43"/>
      <c r="X112" s="43"/>
      <c r="Y112" s="43"/>
      <c r="Z112" s="43"/>
      <c r="AA112" s="43"/>
      <c r="AC112" s="43"/>
      <c r="AD112" s="43"/>
      <c r="AE112" s="43"/>
      <c r="AF112" s="43"/>
      <c r="AG112" s="43"/>
      <c r="AH112" s="43"/>
    </row>
    <row r="113" spans="2:34" x14ac:dyDescent="0.25">
      <c r="B113" s="76"/>
      <c r="D113" s="43"/>
      <c r="E113" s="43"/>
      <c r="F113" s="43"/>
      <c r="G113" s="43"/>
      <c r="H113" s="43"/>
      <c r="I113" s="43"/>
      <c r="J113" s="43"/>
      <c r="L113" s="43"/>
      <c r="M113" s="43"/>
      <c r="N113" s="43"/>
      <c r="O113" s="43"/>
      <c r="P113" s="43"/>
      <c r="Q113" s="43"/>
      <c r="S113" s="76"/>
      <c r="U113" s="43"/>
      <c r="V113" s="43"/>
      <c r="W113" s="43"/>
      <c r="X113" s="43"/>
      <c r="Y113" s="43"/>
      <c r="Z113" s="43"/>
      <c r="AA113" s="43"/>
      <c r="AC113" s="43"/>
      <c r="AD113" s="43"/>
      <c r="AE113" s="43"/>
      <c r="AF113" s="43"/>
      <c r="AG113" s="43"/>
      <c r="AH113" s="43"/>
    </row>
    <row r="114" spans="2:34" x14ac:dyDescent="0.25">
      <c r="B114" s="76"/>
      <c r="D114" s="43"/>
      <c r="E114" s="43"/>
      <c r="F114" s="43"/>
      <c r="G114" s="43"/>
      <c r="H114" s="43"/>
      <c r="I114" s="43"/>
      <c r="J114" s="43"/>
      <c r="L114" s="43"/>
      <c r="M114" s="43"/>
      <c r="N114" s="43"/>
      <c r="O114" s="43"/>
      <c r="P114" s="43"/>
      <c r="Q114" s="43"/>
      <c r="S114" s="76"/>
      <c r="U114" s="43"/>
      <c r="V114" s="43"/>
      <c r="W114" s="43"/>
      <c r="X114" s="43"/>
      <c r="Y114" s="43"/>
      <c r="Z114" s="43"/>
      <c r="AA114" s="43"/>
      <c r="AC114" s="43"/>
      <c r="AD114" s="43"/>
      <c r="AE114" s="43"/>
      <c r="AF114" s="43"/>
      <c r="AG114" s="43"/>
      <c r="AH114" s="43"/>
    </row>
    <row r="115" spans="2:34" x14ac:dyDescent="0.25">
      <c r="B115" s="76"/>
      <c r="D115" s="43"/>
      <c r="E115" s="43"/>
      <c r="F115" s="43"/>
      <c r="G115" s="43"/>
      <c r="H115" s="43"/>
      <c r="I115" s="43"/>
      <c r="J115" s="43"/>
      <c r="L115" s="43"/>
      <c r="M115" s="43"/>
      <c r="N115" s="43"/>
      <c r="O115" s="43"/>
      <c r="P115" s="43"/>
      <c r="Q115" s="43"/>
      <c r="S115" s="76"/>
      <c r="U115" s="43"/>
      <c r="V115" s="43"/>
      <c r="W115" s="43"/>
      <c r="X115" s="43"/>
      <c r="Y115" s="43"/>
      <c r="Z115" s="43"/>
      <c r="AA115" s="43"/>
      <c r="AC115" s="43"/>
      <c r="AD115" s="43"/>
      <c r="AE115" s="43"/>
      <c r="AF115" s="43"/>
      <c r="AG115" s="43"/>
      <c r="AH115" s="43"/>
    </row>
    <row r="116" spans="2:34" x14ac:dyDescent="0.25">
      <c r="B116" s="76"/>
      <c r="D116" s="43"/>
      <c r="E116" s="43"/>
      <c r="F116" s="43"/>
      <c r="G116" s="43"/>
      <c r="H116" s="43"/>
      <c r="I116" s="43"/>
      <c r="J116" s="43"/>
      <c r="L116" s="43"/>
      <c r="M116" s="43"/>
      <c r="N116" s="43"/>
      <c r="O116" s="43"/>
      <c r="P116" s="43"/>
      <c r="Q116" s="43"/>
      <c r="S116" s="76"/>
      <c r="U116" s="43"/>
      <c r="V116" s="43"/>
      <c r="W116" s="43"/>
      <c r="X116" s="43"/>
      <c r="Y116" s="43"/>
      <c r="Z116" s="43"/>
      <c r="AA116" s="43"/>
      <c r="AC116" s="43"/>
      <c r="AD116" s="43"/>
      <c r="AE116" s="43"/>
      <c r="AF116" s="43"/>
      <c r="AG116" s="43"/>
      <c r="AH116" s="43"/>
    </row>
    <row r="117" spans="2:34" x14ac:dyDescent="0.25">
      <c r="B117" s="76"/>
      <c r="D117" s="43"/>
      <c r="E117" s="43"/>
      <c r="F117" s="43"/>
      <c r="G117" s="43"/>
      <c r="H117" s="43"/>
      <c r="I117" s="43"/>
      <c r="J117" s="43"/>
      <c r="L117" s="43"/>
      <c r="M117" s="43"/>
      <c r="N117" s="43"/>
      <c r="O117" s="43"/>
      <c r="P117" s="43"/>
      <c r="Q117" s="43"/>
      <c r="S117" s="76"/>
      <c r="U117" s="43"/>
      <c r="V117" s="43"/>
      <c r="W117" s="43"/>
      <c r="X117" s="43"/>
      <c r="Y117" s="43"/>
      <c r="Z117" s="43"/>
      <c r="AA117" s="43"/>
      <c r="AC117" s="43"/>
      <c r="AD117" s="43"/>
      <c r="AE117" s="43"/>
      <c r="AF117" s="43"/>
      <c r="AG117" s="43"/>
      <c r="AH117" s="43"/>
    </row>
    <row r="118" spans="2:34" x14ac:dyDescent="0.25">
      <c r="B118" s="76"/>
      <c r="D118" s="43"/>
      <c r="E118" s="43"/>
      <c r="F118" s="43"/>
      <c r="G118" s="43"/>
      <c r="H118" s="43"/>
      <c r="I118" s="43"/>
      <c r="J118" s="43"/>
      <c r="L118" s="43"/>
      <c r="M118" s="43"/>
      <c r="N118" s="43"/>
      <c r="O118" s="43"/>
      <c r="P118" s="43"/>
      <c r="Q118" s="43"/>
      <c r="S118" s="76"/>
      <c r="U118" s="43"/>
      <c r="V118" s="43"/>
      <c r="W118" s="43"/>
      <c r="X118" s="43"/>
      <c r="Y118" s="43"/>
      <c r="Z118" s="43"/>
      <c r="AA118" s="43"/>
      <c r="AC118" s="43"/>
      <c r="AD118" s="43"/>
      <c r="AE118" s="43"/>
      <c r="AF118" s="43"/>
      <c r="AG118" s="43"/>
      <c r="AH118" s="43"/>
    </row>
    <row r="119" spans="2:34" x14ac:dyDescent="0.25">
      <c r="B119" s="76"/>
      <c r="D119" s="43"/>
      <c r="E119" s="43"/>
      <c r="F119" s="43"/>
      <c r="G119" s="43"/>
      <c r="H119" s="43"/>
      <c r="I119" s="43"/>
      <c r="J119" s="43"/>
      <c r="L119" s="43"/>
      <c r="M119" s="43"/>
      <c r="N119" s="43"/>
      <c r="O119" s="43"/>
      <c r="P119" s="43"/>
      <c r="Q119" s="43"/>
      <c r="S119" s="76"/>
      <c r="U119" s="43"/>
      <c r="V119" s="43"/>
      <c r="W119" s="43"/>
      <c r="X119" s="43"/>
      <c r="Y119" s="43"/>
      <c r="Z119" s="43"/>
      <c r="AA119" s="43"/>
      <c r="AC119" s="43"/>
      <c r="AD119" s="43"/>
      <c r="AE119" s="43"/>
      <c r="AF119" s="43"/>
      <c r="AG119" s="43"/>
      <c r="AH119" s="43"/>
    </row>
    <row r="120" spans="2:34" x14ac:dyDescent="0.25">
      <c r="B120" s="76"/>
      <c r="D120" s="43"/>
      <c r="E120" s="43"/>
      <c r="F120" s="43"/>
      <c r="G120" s="43"/>
      <c r="H120" s="43"/>
      <c r="I120" s="43"/>
      <c r="J120" s="43"/>
      <c r="L120" s="43"/>
      <c r="M120" s="43"/>
      <c r="N120" s="43"/>
      <c r="O120" s="43"/>
      <c r="P120" s="43"/>
      <c r="Q120" s="43"/>
      <c r="S120" s="76"/>
      <c r="U120" s="43"/>
      <c r="V120" s="43"/>
      <c r="W120" s="43"/>
      <c r="X120" s="43"/>
      <c r="Y120" s="43"/>
      <c r="Z120" s="43"/>
      <c r="AA120" s="43"/>
      <c r="AC120" s="43"/>
      <c r="AD120" s="43"/>
      <c r="AE120" s="43"/>
      <c r="AF120" s="43"/>
      <c r="AG120" s="43"/>
      <c r="AH120" s="43"/>
    </row>
    <row r="121" spans="2:34" x14ac:dyDescent="0.25">
      <c r="B121" s="76"/>
      <c r="D121" s="43"/>
      <c r="E121" s="43"/>
      <c r="F121" s="43"/>
      <c r="G121" s="43"/>
      <c r="H121" s="43"/>
      <c r="I121" s="43"/>
      <c r="J121" s="43"/>
      <c r="L121" s="43"/>
      <c r="M121" s="43"/>
      <c r="N121" s="43"/>
      <c r="O121" s="43"/>
      <c r="P121" s="43"/>
      <c r="Q121" s="43"/>
      <c r="S121" s="76"/>
      <c r="U121" s="43"/>
      <c r="V121" s="43"/>
      <c r="W121" s="43"/>
      <c r="X121" s="43"/>
      <c r="Y121" s="43"/>
      <c r="Z121" s="43"/>
      <c r="AA121" s="43"/>
      <c r="AC121" s="43"/>
      <c r="AD121" s="43"/>
      <c r="AE121" s="43"/>
      <c r="AF121" s="43"/>
      <c r="AG121" s="43"/>
      <c r="AH121" s="43"/>
    </row>
    <row r="122" spans="2:34" x14ac:dyDescent="0.25">
      <c r="B122" s="76"/>
      <c r="D122" s="43"/>
      <c r="E122" s="43"/>
      <c r="F122" s="43"/>
      <c r="G122" s="43"/>
      <c r="H122" s="43"/>
      <c r="I122" s="43"/>
      <c r="J122" s="43"/>
      <c r="L122" s="43"/>
      <c r="M122" s="43"/>
      <c r="N122" s="43"/>
      <c r="O122" s="43"/>
      <c r="P122" s="43"/>
      <c r="Q122" s="43"/>
      <c r="S122" s="76"/>
      <c r="U122" s="43"/>
      <c r="V122" s="43"/>
      <c r="W122" s="43"/>
      <c r="X122" s="43"/>
      <c r="Y122" s="43"/>
      <c r="Z122" s="43"/>
      <c r="AA122" s="43"/>
      <c r="AC122" s="43"/>
      <c r="AD122" s="43"/>
      <c r="AE122" s="43"/>
      <c r="AF122" s="43"/>
      <c r="AG122" s="43"/>
      <c r="AH122" s="43"/>
    </row>
    <row r="123" spans="2:34" x14ac:dyDescent="0.25">
      <c r="B123" s="76"/>
      <c r="D123" s="43"/>
      <c r="E123" s="43"/>
      <c r="F123" s="43"/>
      <c r="G123" s="43"/>
      <c r="H123" s="43"/>
      <c r="I123" s="43"/>
      <c r="J123" s="43"/>
      <c r="L123" s="43"/>
      <c r="M123" s="43"/>
      <c r="N123" s="43"/>
      <c r="O123" s="43"/>
      <c r="P123" s="43"/>
      <c r="Q123" s="43"/>
      <c r="S123" s="76"/>
      <c r="U123" s="43"/>
      <c r="V123" s="43"/>
      <c r="W123" s="43"/>
      <c r="X123" s="43"/>
      <c r="Y123" s="43"/>
      <c r="Z123" s="43"/>
      <c r="AA123" s="43"/>
      <c r="AC123" s="43"/>
      <c r="AD123" s="43"/>
      <c r="AE123" s="43"/>
      <c r="AF123" s="43"/>
      <c r="AG123" s="43"/>
      <c r="AH123" s="43"/>
    </row>
    <row r="124" spans="2:34" x14ac:dyDescent="0.25">
      <c r="B124" s="76"/>
      <c r="D124" s="43"/>
      <c r="E124" s="43"/>
      <c r="F124" s="43"/>
      <c r="G124" s="43"/>
      <c r="H124" s="43"/>
      <c r="I124" s="43"/>
      <c r="J124" s="43"/>
      <c r="L124" s="43"/>
      <c r="M124" s="43"/>
      <c r="N124" s="43"/>
      <c r="O124" s="43"/>
      <c r="P124" s="43"/>
      <c r="Q124" s="43"/>
      <c r="S124" s="76"/>
      <c r="U124" s="43"/>
      <c r="V124" s="43"/>
      <c r="W124" s="43"/>
      <c r="X124" s="43"/>
      <c r="Y124" s="43"/>
      <c r="Z124" s="43"/>
      <c r="AA124" s="43"/>
      <c r="AC124" s="43"/>
      <c r="AD124" s="43"/>
      <c r="AE124" s="43"/>
      <c r="AF124" s="43"/>
      <c r="AG124" s="43"/>
      <c r="AH124" s="43"/>
    </row>
    <row r="125" spans="2:34" x14ac:dyDescent="0.25">
      <c r="B125" s="76"/>
      <c r="D125" s="43"/>
      <c r="E125" s="43"/>
      <c r="F125" s="43"/>
      <c r="G125" s="43"/>
      <c r="H125" s="43"/>
      <c r="I125" s="43"/>
      <c r="J125" s="43"/>
      <c r="L125" s="43"/>
      <c r="M125" s="43"/>
      <c r="N125" s="43"/>
      <c r="O125" s="43"/>
      <c r="P125" s="43"/>
      <c r="Q125" s="43"/>
      <c r="S125" s="76"/>
      <c r="U125" s="43"/>
      <c r="V125" s="43"/>
      <c r="W125" s="43"/>
      <c r="X125" s="43"/>
      <c r="Y125" s="43"/>
      <c r="Z125" s="43"/>
      <c r="AA125" s="43"/>
      <c r="AC125" s="43"/>
      <c r="AD125" s="43"/>
      <c r="AE125" s="43"/>
      <c r="AF125" s="43"/>
      <c r="AG125" s="43"/>
      <c r="AH125" s="43"/>
    </row>
    <row r="126" spans="2:34" x14ac:dyDescent="0.25">
      <c r="B126" s="76"/>
      <c r="D126" s="43"/>
      <c r="E126" s="43"/>
      <c r="F126" s="43"/>
      <c r="G126" s="43"/>
      <c r="H126" s="43"/>
      <c r="I126" s="43"/>
      <c r="J126" s="43"/>
      <c r="L126" s="43"/>
      <c r="M126" s="43"/>
      <c r="N126" s="43"/>
      <c r="O126" s="43"/>
      <c r="P126" s="43"/>
      <c r="Q126" s="43"/>
      <c r="S126" s="76"/>
      <c r="U126" s="43"/>
      <c r="V126" s="43"/>
      <c r="W126" s="43"/>
      <c r="X126" s="43"/>
      <c r="Y126" s="43"/>
      <c r="Z126" s="43"/>
      <c r="AA126" s="43"/>
      <c r="AC126" s="43"/>
      <c r="AD126" s="43"/>
      <c r="AE126" s="43"/>
      <c r="AF126" s="43"/>
      <c r="AG126" s="43"/>
      <c r="AH126" s="43"/>
    </row>
    <row r="127" spans="2:34" x14ac:dyDescent="0.25">
      <c r="B127" s="76"/>
      <c r="D127" s="43"/>
      <c r="E127" s="43"/>
      <c r="F127" s="43"/>
      <c r="G127" s="43"/>
      <c r="H127" s="43"/>
      <c r="I127" s="43"/>
      <c r="J127" s="43"/>
      <c r="L127" s="43"/>
      <c r="M127" s="43"/>
      <c r="N127" s="43"/>
      <c r="O127" s="43"/>
      <c r="P127" s="43"/>
      <c r="Q127" s="43"/>
      <c r="S127" s="76"/>
      <c r="U127" s="43"/>
      <c r="V127" s="43"/>
      <c r="W127" s="43"/>
      <c r="X127" s="43"/>
      <c r="Y127" s="43"/>
      <c r="Z127" s="43"/>
      <c r="AA127" s="43"/>
      <c r="AC127" s="43"/>
      <c r="AD127" s="43"/>
      <c r="AE127" s="43"/>
      <c r="AF127" s="43"/>
      <c r="AG127" s="43"/>
      <c r="AH127" s="43"/>
    </row>
    <row r="128" spans="2:34" x14ac:dyDescent="0.25">
      <c r="B128" s="76"/>
      <c r="D128" s="43"/>
      <c r="E128" s="43"/>
      <c r="F128" s="43"/>
      <c r="G128" s="43"/>
      <c r="H128" s="43"/>
      <c r="I128" s="43"/>
      <c r="J128" s="43"/>
      <c r="L128" s="43"/>
      <c r="M128" s="43"/>
      <c r="N128" s="43"/>
      <c r="O128" s="43"/>
      <c r="P128" s="43"/>
      <c r="Q128" s="43"/>
      <c r="S128" s="76"/>
      <c r="U128" s="43"/>
      <c r="V128" s="43"/>
      <c r="W128" s="43"/>
      <c r="X128" s="43"/>
      <c r="Y128" s="43"/>
      <c r="Z128" s="43"/>
      <c r="AA128" s="43"/>
      <c r="AC128" s="43"/>
      <c r="AD128" s="43"/>
      <c r="AE128" s="43"/>
      <c r="AF128" s="43"/>
      <c r="AG128" s="43"/>
      <c r="AH128" s="43"/>
    </row>
    <row r="129" spans="2:34" x14ac:dyDescent="0.25">
      <c r="B129" s="76"/>
      <c r="D129" s="43"/>
      <c r="E129" s="43"/>
      <c r="F129" s="43"/>
      <c r="G129" s="43"/>
      <c r="H129" s="43"/>
      <c r="I129" s="43"/>
      <c r="J129" s="43"/>
      <c r="L129" s="43"/>
      <c r="M129" s="43"/>
      <c r="N129" s="43"/>
      <c r="O129" s="43"/>
      <c r="P129" s="43"/>
      <c r="Q129" s="43"/>
      <c r="S129" s="76"/>
      <c r="U129" s="43"/>
      <c r="V129" s="43"/>
      <c r="W129" s="43"/>
      <c r="X129" s="43"/>
      <c r="Y129" s="43"/>
      <c r="Z129" s="43"/>
      <c r="AA129" s="43"/>
      <c r="AC129" s="43"/>
      <c r="AD129" s="43"/>
      <c r="AE129" s="43"/>
      <c r="AF129" s="43"/>
      <c r="AG129" s="43"/>
      <c r="AH129" s="43"/>
    </row>
    <row r="130" spans="2:34" x14ac:dyDescent="0.25">
      <c r="B130" s="76"/>
      <c r="D130" s="43"/>
      <c r="E130" s="43"/>
      <c r="F130" s="43"/>
      <c r="G130" s="43"/>
      <c r="H130" s="43"/>
      <c r="I130" s="43"/>
      <c r="J130" s="43"/>
      <c r="L130" s="43"/>
      <c r="M130" s="43"/>
      <c r="N130" s="43"/>
      <c r="O130" s="43"/>
      <c r="P130" s="43"/>
      <c r="Q130" s="43"/>
      <c r="S130" s="76"/>
      <c r="U130" s="43"/>
      <c r="V130" s="43"/>
      <c r="W130" s="43"/>
      <c r="X130" s="43"/>
      <c r="Y130" s="43"/>
      <c r="Z130" s="43"/>
      <c r="AA130" s="43"/>
      <c r="AC130" s="43"/>
      <c r="AD130" s="43"/>
      <c r="AE130" s="43"/>
      <c r="AF130" s="43"/>
      <c r="AG130" s="43"/>
      <c r="AH130" s="43"/>
    </row>
    <row r="131" spans="2:34" x14ac:dyDescent="0.25">
      <c r="B131" s="76"/>
      <c r="D131" s="43"/>
      <c r="E131" s="43"/>
      <c r="F131" s="43"/>
      <c r="G131" s="43"/>
      <c r="H131" s="43"/>
      <c r="I131" s="43"/>
      <c r="J131" s="43"/>
      <c r="L131" s="43"/>
      <c r="M131" s="43"/>
      <c r="N131" s="43"/>
      <c r="O131" s="43"/>
      <c r="P131" s="43"/>
      <c r="Q131" s="43"/>
      <c r="S131" s="76"/>
      <c r="U131" s="43"/>
      <c r="V131" s="43"/>
      <c r="W131" s="43"/>
      <c r="X131" s="43"/>
      <c r="Y131" s="43"/>
      <c r="Z131" s="43"/>
      <c r="AA131" s="43"/>
      <c r="AC131" s="43"/>
      <c r="AD131" s="43"/>
      <c r="AE131" s="43"/>
      <c r="AF131" s="43"/>
      <c r="AG131" s="43"/>
      <c r="AH131" s="43"/>
    </row>
    <row r="132" spans="2:34" x14ac:dyDescent="0.25">
      <c r="B132" s="76"/>
      <c r="D132" s="43"/>
      <c r="E132" s="43"/>
      <c r="F132" s="43"/>
      <c r="G132" s="43"/>
      <c r="H132" s="43"/>
      <c r="I132" s="43"/>
      <c r="J132" s="43"/>
      <c r="L132" s="43"/>
      <c r="M132" s="43"/>
      <c r="N132" s="43"/>
      <c r="O132" s="43"/>
      <c r="P132" s="43"/>
      <c r="Q132" s="43"/>
      <c r="S132" s="76"/>
      <c r="U132" s="43"/>
      <c r="V132" s="43"/>
      <c r="W132" s="43"/>
      <c r="X132" s="43"/>
      <c r="Y132" s="43"/>
      <c r="Z132" s="43"/>
      <c r="AA132" s="43"/>
      <c r="AC132" s="43"/>
      <c r="AD132" s="43"/>
      <c r="AE132" s="43"/>
      <c r="AF132" s="43"/>
      <c r="AG132" s="43"/>
      <c r="AH132" s="43"/>
    </row>
    <row r="133" spans="2:34" x14ac:dyDescent="0.25">
      <c r="B133" s="76"/>
      <c r="D133" s="43"/>
      <c r="E133" s="43"/>
      <c r="F133" s="43"/>
      <c r="G133" s="43"/>
      <c r="H133" s="43"/>
      <c r="I133" s="43"/>
      <c r="J133" s="43"/>
      <c r="L133" s="43"/>
      <c r="M133" s="43"/>
      <c r="N133" s="43"/>
      <c r="O133" s="43"/>
      <c r="P133" s="43"/>
      <c r="Q133" s="43"/>
      <c r="S133" s="76"/>
      <c r="U133" s="43"/>
      <c r="V133" s="43"/>
      <c r="W133" s="43"/>
      <c r="X133" s="43"/>
      <c r="Y133" s="43"/>
      <c r="Z133" s="43"/>
      <c r="AA133" s="43"/>
      <c r="AC133" s="43"/>
      <c r="AD133" s="43"/>
      <c r="AE133" s="43"/>
      <c r="AF133" s="43"/>
      <c r="AG133" s="43"/>
      <c r="AH133" s="43"/>
    </row>
    <row r="134" spans="2:34" x14ac:dyDescent="0.25">
      <c r="B134" s="76"/>
      <c r="D134" s="43"/>
      <c r="E134" s="43"/>
      <c r="F134" s="43"/>
      <c r="G134" s="43"/>
      <c r="H134" s="43"/>
      <c r="I134" s="43"/>
      <c r="J134" s="43"/>
      <c r="L134" s="43"/>
      <c r="M134" s="43"/>
      <c r="N134" s="43"/>
      <c r="O134" s="43"/>
      <c r="P134" s="43"/>
      <c r="Q134" s="43"/>
      <c r="S134" s="76"/>
      <c r="U134" s="43"/>
      <c r="V134" s="43"/>
      <c r="W134" s="43"/>
      <c r="X134" s="43"/>
      <c r="Y134" s="43"/>
      <c r="Z134" s="43"/>
      <c r="AA134" s="43"/>
      <c r="AC134" s="43"/>
      <c r="AD134" s="43"/>
      <c r="AE134" s="43"/>
      <c r="AF134" s="43"/>
      <c r="AG134" s="43"/>
      <c r="AH134" s="43"/>
    </row>
    <row r="135" spans="2:34" x14ac:dyDescent="0.25">
      <c r="B135" s="76"/>
      <c r="D135" s="43"/>
      <c r="E135" s="43"/>
      <c r="F135" s="43"/>
      <c r="G135" s="43"/>
      <c r="H135" s="43"/>
      <c r="I135" s="43"/>
      <c r="J135" s="43"/>
      <c r="L135" s="43"/>
      <c r="M135" s="43"/>
      <c r="N135" s="43"/>
      <c r="O135" s="43"/>
      <c r="P135" s="43"/>
      <c r="Q135" s="43"/>
      <c r="S135" s="76"/>
      <c r="U135" s="43"/>
      <c r="V135" s="43"/>
      <c r="W135" s="43"/>
      <c r="X135" s="43"/>
      <c r="Y135" s="43"/>
      <c r="Z135" s="43"/>
      <c r="AA135" s="43"/>
      <c r="AC135" s="43"/>
      <c r="AD135" s="43"/>
      <c r="AE135" s="43"/>
      <c r="AF135" s="43"/>
      <c r="AG135" s="43"/>
      <c r="AH135" s="43"/>
    </row>
    <row r="136" spans="2:34" x14ac:dyDescent="0.25">
      <c r="B136" s="76"/>
      <c r="D136" s="43"/>
      <c r="E136" s="43"/>
      <c r="F136" s="43"/>
      <c r="G136" s="43"/>
      <c r="H136" s="43"/>
      <c r="I136" s="43"/>
      <c r="J136" s="43"/>
      <c r="L136" s="43"/>
      <c r="M136" s="43"/>
      <c r="N136" s="43"/>
      <c r="O136" s="43"/>
      <c r="P136" s="43"/>
      <c r="Q136" s="43"/>
      <c r="S136" s="76"/>
      <c r="U136" s="43"/>
      <c r="V136" s="43"/>
      <c r="W136" s="43"/>
      <c r="X136" s="43"/>
      <c r="Y136" s="43"/>
      <c r="Z136" s="43"/>
      <c r="AA136" s="43"/>
      <c r="AC136" s="43"/>
      <c r="AD136" s="43"/>
      <c r="AE136" s="43"/>
      <c r="AF136" s="43"/>
      <c r="AG136" s="43"/>
      <c r="AH136" s="43"/>
    </row>
    <row r="137" spans="2:34" x14ac:dyDescent="0.25">
      <c r="B137" s="76"/>
      <c r="D137" s="43"/>
      <c r="E137" s="43"/>
      <c r="F137" s="43"/>
      <c r="G137" s="43"/>
      <c r="H137" s="43"/>
      <c r="I137" s="43"/>
      <c r="J137" s="43"/>
      <c r="L137" s="43"/>
      <c r="M137" s="43"/>
      <c r="N137" s="43"/>
      <c r="O137" s="43"/>
      <c r="P137" s="43"/>
      <c r="Q137" s="43"/>
      <c r="S137" s="76"/>
      <c r="U137" s="43"/>
      <c r="V137" s="43"/>
      <c r="W137" s="43"/>
      <c r="X137" s="43"/>
      <c r="Y137" s="43"/>
      <c r="Z137" s="43"/>
      <c r="AA137" s="43"/>
      <c r="AC137" s="43"/>
      <c r="AD137" s="43"/>
      <c r="AE137" s="43"/>
      <c r="AF137" s="43"/>
      <c r="AG137" s="43"/>
      <c r="AH137" s="43"/>
    </row>
    <row r="138" spans="2:34" x14ac:dyDescent="0.25">
      <c r="B138" s="76"/>
      <c r="D138" s="43"/>
      <c r="E138" s="43"/>
      <c r="F138" s="43"/>
      <c r="G138" s="43"/>
      <c r="H138" s="43"/>
      <c r="I138" s="43"/>
      <c r="J138" s="43"/>
      <c r="L138" s="43"/>
      <c r="M138" s="43"/>
      <c r="N138" s="43"/>
      <c r="O138" s="43"/>
      <c r="P138" s="43"/>
      <c r="Q138" s="43"/>
      <c r="S138" s="76"/>
      <c r="U138" s="43"/>
      <c r="V138" s="43"/>
      <c r="W138" s="43"/>
      <c r="X138" s="43"/>
      <c r="Y138" s="43"/>
      <c r="Z138" s="43"/>
      <c r="AA138" s="43"/>
      <c r="AC138" s="43"/>
      <c r="AD138" s="43"/>
      <c r="AE138" s="43"/>
      <c r="AF138" s="43"/>
      <c r="AG138" s="43"/>
      <c r="AH138" s="43"/>
    </row>
    <row r="139" spans="2:34" x14ac:dyDescent="0.25">
      <c r="B139" s="76"/>
      <c r="D139" s="43"/>
      <c r="E139" s="43"/>
      <c r="F139" s="43"/>
      <c r="G139" s="43"/>
      <c r="H139" s="43"/>
      <c r="I139" s="43"/>
      <c r="J139" s="43"/>
      <c r="L139" s="43"/>
      <c r="M139" s="43"/>
      <c r="N139" s="43"/>
      <c r="O139" s="43"/>
      <c r="P139" s="43"/>
      <c r="Q139" s="43"/>
      <c r="S139" s="76"/>
      <c r="U139" s="43"/>
      <c r="V139" s="43"/>
      <c r="W139" s="43"/>
      <c r="X139" s="43"/>
      <c r="Y139" s="43"/>
      <c r="Z139" s="43"/>
      <c r="AA139" s="43"/>
      <c r="AC139" s="43"/>
      <c r="AD139" s="43"/>
      <c r="AE139" s="43"/>
      <c r="AF139" s="43"/>
      <c r="AG139" s="43"/>
      <c r="AH139" s="43"/>
    </row>
    <row r="140" spans="2:34" x14ac:dyDescent="0.25">
      <c r="B140" s="76"/>
      <c r="D140" s="43"/>
      <c r="E140" s="43"/>
      <c r="F140" s="43"/>
      <c r="G140" s="43"/>
      <c r="H140" s="43"/>
      <c r="I140" s="43"/>
      <c r="J140" s="43"/>
      <c r="L140" s="43"/>
      <c r="M140" s="43"/>
      <c r="N140" s="43"/>
      <c r="O140" s="43"/>
      <c r="P140" s="43"/>
      <c r="Q140" s="43"/>
      <c r="S140" s="76"/>
      <c r="U140" s="43"/>
      <c r="V140" s="43"/>
      <c r="W140" s="43"/>
      <c r="X140" s="43"/>
      <c r="Y140" s="43"/>
      <c r="Z140" s="43"/>
      <c r="AA140" s="43"/>
      <c r="AC140" s="43"/>
      <c r="AD140" s="43"/>
      <c r="AE140" s="43"/>
      <c r="AF140" s="43"/>
      <c r="AG140" s="43"/>
      <c r="AH140" s="43"/>
    </row>
    <row r="141" spans="2:34" x14ac:dyDescent="0.25">
      <c r="B141" s="76"/>
      <c r="D141" s="43"/>
      <c r="E141" s="43"/>
      <c r="F141" s="43"/>
      <c r="G141" s="43"/>
      <c r="H141" s="43"/>
      <c r="I141" s="43"/>
      <c r="J141" s="43"/>
      <c r="L141" s="43"/>
      <c r="M141" s="43"/>
      <c r="N141" s="43"/>
      <c r="O141" s="43"/>
      <c r="P141" s="43"/>
      <c r="Q141" s="43"/>
      <c r="S141" s="76"/>
      <c r="U141" s="43"/>
      <c r="V141" s="43"/>
      <c r="W141" s="43"/>
      <c r="X141" s="43"/>
      <c r="Y141" s="43"/>
      <c r="Z141" s="43"/>
      <c r="AA141" s="43"/>
      <c r="AC141" s="43"/>
      <c r="AD141" s="43"/>
      <c r="AE141" s="43"/>
      <c r="AF141" s="43"/>
      <c r="AG141" s="43"/>
      <c r="AH141" s="43"/>
    </row>
    <row r="142" spans="2:34" x14ac:dyDescent="0.25">
      <c r="B142" s="76"/>
      <c r="D142" s="43"/>
      <c r="E142" s="43"/>
      <c r="F142" s="43"/>
      <c r="G142" s="43"/>
      <c r="H142" s="43"/>
      <c r="I142" s="43"/>
      <c r="J142" s="43"/>
      <c r="L142" s="43"/>
      <c r="M142" s="43"/>
      <c r="N142" s="43"/>
      <c r="O142" s="43"/>
      <c r="P142" s="43"/>
      <c r="Q142" s="43"/>
      <c r="S142" s="76"/>
      <c r="U142" s="43"/>
      <c r="V142" s="43"/>
      <c r="W142" s="43"/>
      <c r="X142" s="43"/>
      <c r="Y142" s="43"/>
      <c r="Z142" s="43"/>
      <c r="AA142" s="43"/>
      <c r="AC142" s="43"/>
      <c r="AD142" s="43"/>
      <c r="AE142" s="43"/>
      <c r="AF142" s="43"/>
      <c r="AG142" s="43"/>
      <c r="AH142" s="43"/>
    </row>
    <row r="143" spans="2:34" x14ac:dyDescent="0.25">
      <c r="B143" s="76"/>
      <c r="D143" s="43"/>
      <c r="E143" s="43"/>
      <c r="F143" s="43"/>
      <c r="G143" s="43"/>
      <c r="H143" s="43"/>
      <c r="I143" s="43"/>
      <c r="J143" s="43"/>
      <c r="L143" s="43"/>
      <c r="M143" s="43"/>
      <c r="N143" s="43"/>
      <c r="O143" s="43"/>
      <c r="P143" s="43"/>
      <c r="Q143" s="43"/>
      <c r="S143" s="76"/>
      <c r="U143" s="43"/>
      <c r="V143" s="43"/>
      <c r="W143" s="43"/>
      <c r="X143" s="43"/>
      <c r="Y143" s="43"/>
      <c r="Z143" s="43"/>
      <c r="AA143" s="43"/>
      <c r="AC143" s="43"/>
      <c r="AD143" s="43"/>
      <c r="AE143" s="43"/>
      <c r="AF143" s="43"/>
      <c r="AG143" s="43"/>
      <c r="AH143" s="43"/>
    </row>
    <row r="144" spans="2:34" x14ac:dyDescent="0.25">
      <c r="B144" s="76"/>
      <c r="D144" s="43"/>
      <c r="E144" s="43"/>
      <c r="F144" s="43"/>
      <c r="G144" s="43"/>
      <c r="H144" s="43"/>
      <c r="I144" s="43"/>
      <c r="J144" s="43"/>
      <c r="L144" s="43"/>
      <c r="M144" s="43"/>
      <c r="N144" s="43"/>
      <c r="O144" s="43"/>
      <c r="P144" s="43"/>
      <c r="Q144" s="43"/>
      <c r="S144" s="76"/>
      <c r="U144" s="43"/>
      <c r="V144" s="43"/>
      <c r="W144" s="43"/>
      <c r="X144" s="43"/>
      <c r="Y144" s="43"/>
      <c r="Z144" s="43"/>
      <c r="AA144" s="43"/>
      <c r="AC144" s="43"/>
      <c r="AD144" s="43"/>
      <c r="AE144" s="43"/>
      <c r="AF144" s="43"/>
      <c r="AG144" s="43"/>
      <c r="AH144" s="43"/>
    </row>
    <row r="145" spans="2:34" x14ac:dyDescent="0.25">
      <c r="B145" s="76"/>
      <c r="D145" s="43"/>
      <c r="E145" s="43"/>
      <c r="F145" s="43"/>
      <c r="G145" s="43"/>
      <c r="H145" s="43"/>
      <c r="I145" s="43"/>
      <c r="J145" s="43"/>
      <c r="L145" s="43"/>
      <c r="M145" s="43"/>
      <c r="N145" s="43"/>
      <c r="O145" s="43"/>
      <c r="P145" s="43"/>
      <c r="Q145" s="43"/>
      <c r="S145" s="76"/>
      <c r="U145" s="43"/>
      <c r="V145" s="43"/>
      <c r="W145" s="43"/>
      <c r="X145" s="43"/>
      <c r="Y145" s="43"/>
      <c r="Z145" s="43"/>
      <c r="AA145" s="43"/>
      <c r="AC145" s="43"/>
      <c r="AD145" s="43"/>
      <c r="AE145" s="43"/>
      <c r="AF145" s="43"/>
      <c r="AG145" s="43"/>
      <c r="AH145" s="43"/>
    </row>
    <row r="146" spans="2:34" x14ac:dyDescent="0.25">
      <c r="B146" s="76"/>
      <c r="D146" s="43"/>
      <c r="E146" s="43"/>
      <c r="F146" s="43"/>
      <c r="G146" s="43"/>
      <c r="H146" s="43"/>
      <c r="I146" s="43"/>
      <c r="J146" s="43"/>
      <c r="L146" s="43"/>
      <c r="M146" s="43"/>
      <c r="N146" s="43"/>
      <c r="O146" s="43"/>
      <c r="P146" s="43"/>
      <c r="Q146" s="43"/>
      <c r="S146" s="76"/>
      <c r="U146" s="43"/>
      <c r="V146" s="43"/>
      <c r="W146" s="43"/>
      <c r="X146" s="43"/>
      <c r="Y146" s="43"/>
      <c r="Z146" s="43"/>
      <c r="AA146" s="43"/>
      <c r="AC146" s="43"/>
      <c r="AD146" s="43"/>
      <c r="AE146" s="43"/>
      <c r="AF146" s="43"/>
      <c r="AG146" s="43"/>
      <c r="AH146" s="43"/>
    </row>
    <row r="147" spans="2:34" x14ac:dyDescent="0.25">
      <c r="B147" s="76"/>
      <c r="D147" s="43"/>
      <c r="E147" s="43"/>
      <c r="F147" s="43"/>
      <c r="G147" s="43"/>
      <c r="H147" s="43"/>
      <c r="I147" s="43"/>
      <c r="J147" s="43"/>
      <c r="L147" s="43"/>
      <c r="M147" s="43"/>
      <c r="N147" s="43"/>
      <c r="O147" s="43"/>
      <c r="P147" s="43"/>
      <c r="Q147" s="43"/>
      <c r="S147" s="76"/>
      <c r="U147" s="43"/>
      <c r="V147" s="43"/>
      <c r="W147" s="43"/>
      <c r="X147" s="43"/>
      <c r="Y147" s="43"/>
      <c r="Z147" s="43"/>
      <c r="AA147" s="43"/>
      <c r="AC147" s="43"/>
      <c r="AD147" s="43"/>
      <c r="AE147" s="43"/>
      <c r="AF147" s="43"/>
      <c r="AG147" s="43"/>
      <c r="AH147" s="43"/>
    </row>
    <row r="148" spans="2:34" x14ac:dyDescent="0.25">
      <c r="B148" s="76"/>
      <c r="D148" s="43"/>
      <c r="E148" s="43"/>
      <c r="F148" s="43"/>
      <c r="G148" s="43"/>
      <c r="H148" s="43"/>
      <c r="I148" s="43"/>
      <c r="J148" s="43"/>
      <c r="L148" s="43"/>
      <c r="M148" s="43"/>
      <c r="N148" s="43"/>
      <c r="O148" s="43"/>
      <c r="P148" s="43"/>
      <c r="Q148" s="43"/>
      <c r="S148" s="76"/>
      <c r="U148" s="43"/>
      <c r="V148" s="43"/>
      <c r="W148" s="43"/>
      <c r="X148" s="43"/>
      <c r="Y148" s="43"/>
      <c r="Z148" s="43"/>
      <c r="AA148" s="43"/>
      <c r="AC148" s="43"/>
      <c r="AD148" s="43"/>
      <c r="AE148" s="43"/>
      <c r="AF148" s="43"/>
      <c r="AG148" s="43"/>
      <c r="AH148" s="43"/>
    </row>
    <row r="149" spans="2:34" x14ac:dyDescent="0.25">
      <c r="B149" s="76"/>
      <c r="D149" s="43"/>
      <c r="E149" s="43"/>
      <c r="F149" s="43"/>
      <c r="G149" s="43"/>
      <c r="H149" s="43"/>
      <c r="I149" s="43"/>
      <c r="J149" s="43"/>
      <c r="L149" s="43"/>
      <c r="M149" s="43"/>
      <c r="N149" s="43"/>
      <c r="O149" s="43"/>
      <c r="P149" s="43"/>
      <c r="Q149" s="43"/>
      <c r="S149" s="76"/>
      <c r="U149" s="43"/>
      <c r="V149" s="43"/>
      <c r="W149" s="43"/>
      <c r="X149" s="43"/>
      <c r="Y149" s="43"/>
      <c r="Z149" s="43"/>
      <c r="AA149" s="43"/>
      <c r="AC149" s="43"/>
      <c r="AD149" s="43"/>
      <c r="AE149" s="43"/>
      <c r="AF149" s="43"/>
      <c r="AG149" s="43"/>
      <c r="AH149" s="43"/>
    </row>
    <row r="150" spans="2:34" x14ac:dyDescent="0.25">
      <c r="B150" s="76"/>
      <c r="D150" s="43"/>
      <c r="E150" s="43"/>
      <c r="F150" s="43"/>
      <c r="G150" s="43"/>
      <c r="H150" s="43"/>
      <c r="I150" s="43"/>
      <c r="J150" s="43"/>
      <c r="L150" s="43"/>
      <c r="M150" s="43"/>
      <c r="N150" s="43"/>
      <c r="O150" s="43"/>
      <c r="P150" s="43"/>
      <c r="Q150" s="43"/>
      <c r="S150" s="76"/>
      <c r="U150" s="43"/>
      <c r="V150" s="43"/>
      <c r="W150" s="43"/>
      <c r="X150" s="43"/>
      <c r="Y150" s="43"/>
      <c r="Z150" s="43"/>
      <c r="AA150" s="43"/>
      <c r="AC150" s="43"/>
      <c r="AD150" s="43"/>
      <c r="AE150" s="43"/>
      <c r="AF150" s="43"/>
      <c r="AG150" s="43"/>
      <c r="AH150" s="43"/>
    </row>
    <row r="151" spans="2:34" x14ac:dyDescent="0.25">
      <c r="B151" s="76"/>
      <c r="D151" s="43"/>
      <c r="E151" s="43"/>
      <c r="F151" s="43"/>
      <c r="G151" s="43"/>
      <c r="H151" s="43"/>
      <c r="I151" s="43"/>
      <c r="J151" s="43"/>
      <c r="L151" s="43"/>
      <c r="M151" s="43"/>
      <c r="N151" s="43"/>
      <c r="O151" s="43"/>
      <c r="P151" s="43"/>
      <c r="Q151" s="43"/>
      <c r="S151" s="76"/>
      <c r="U151" s="43"/>
      <c r="V151" s="43"/>
      <c r="W151" s="43"/>
      <c r="X151" s="43"/>
      <c r="Y151" s="43"/>
      <c r="Z151" s="43"/>
      <c r="AA151" s="43"/>
      <c r="AC151" s="43"/>
      <c r="AD151" s="43"/>
      <c r="AE151" s="43"/>
      <c r="AF151" s="43"/>
      <c r="AG151" s="43"/>
      <c r="AH151" s="43"/>
    </row>
    <row r="152" spans="2:34" x14ac:dyDescent="0.25">
      <c r="B152" s="76"/>
      <c r="D152" s="43"/>
      <c r="E152" s="43"/>
      <c r="F152" s="43"/>
      <c r="G152" s="43"/>
      <c r="H152" s="43"/>
      <c r="I152" s="43"/>
      <c r="J152" s="43"/>
      <c r="L152" s="43"/>
      <c r="M152" s="43"/>
      <c r="N152" s="43"/>
      <c r="O152" s="43"/>
      <c r="P152" s="43"/>
      <c r="Q152" s="43"/>
      <c r="S152" s="76"/>
      <c r="U152" s="43"/>
      <c r="V152" s="43"/>
      <c r="W152" s="43"/>
      <c r="X152" s="43"/>
      <c r="Y152" s="43"/>
      <c r="Z152" s="43"/>
      <c r="AA152" s="43"/>
      <c r="AC152" s="43"/>
      <c r="AD152" s="43"/>
      <c r="AE152" s="43"/>
      <c r="AF152" s="43"/>
      <c r="AG152" s="43"/>
      <c r="AH152" s="43"/>
    </row>
    <row r="153" spans="2:34" x14ac:dyDescent="0.25">
      <c r="B153" s="76"/>
      <c r="D153" s="43"/>
      <c r="E153" s="43"/>
      <c r="F153" s="43"/>
      <c r="G153" s="43"/>
      <c r="H153" s="43"/>
      <c r="I153" s="43"/>
      <c r="J153" s="43"/>
      <c r="L153" s="43"/>
      <c r="M153" s="43"/>
      <c r="N153" s="43"/>
      <c r="O153" s="43"/>
      <c r="P153" s="43"/>
      <c r="Q153" s="43"/>
      <c r="S153" s="76"/>
      <c r="U153" s="43"/>
      <c r="V153" s="43"/>
      <c r="W153" s="43"/>
      <c r="X153" s="43"/>
      <c r="Y153" s="43"/>
      <c r="Z153" s="43"/>
      <c r="AA153" s="43"/>
      <c r="AC153" s="43"/>
      <c r="AD153" s="43"/>
      <c r="AE153" s="43"/>
      <c r="AF153" s="43"/>
      <c r="AG153" s="43"/>
      <c r="AH153" s="43"/>
    </row>
    <row r="154" spans="2:34" x14ac:dyDescent="0.25">
      <c r="B154" s="76"/>
      <c r="D154" s="43"/>
      <c r="E154" s="43"/>
      <c r="F154" s="43"/>
      <c r="G154" s="43"/>
      <c r="H154" s="43"/>
      <c r="I154" s="43"/>
      <c r="J154" s="43"/>
      <c r="L154" s="43"/>
      <c r="M154" s="43"/>
      <c r="N154" s="43"/>
      <c r="O154" s="43"/>
      <c r="P154" s="43"/>
      <c r="Q154" s="43"/>
      <c r="S154" s="76"/>
      <c r="U154" s="43"/>
      <c r="V154" s="43"/>
      <c r="W154" s="43"/>
      <c r="X154" s="43"/>
      <c r="Y154" s="43"/>
      <c r="Z154" s="43"/>
      <c r="AA154" s="43"/>
      <c r="AC154" s="43"/>
      <c r="AD154" s="43"/>
      <c r="AE154" s="43"/>
      <c r="AF154" s="43"/>
      <c r="AG154" s="43"/>
      <c r="AH154" s="43"/>
    </row>
    <row r="155" spans="2:34" x14ac:dyDescent="0.25">
      <c r="B155" s="76"/>
      <c r="D155" s="43"/>
      <c r="E155" s="43"/>
      <c r="F155" s="43"/>
      <c r="G155" s="43"/>
      <c r="H155" s="43"/>
      <c r="I155" s="43"/>
      <c r="J155" s="43"/>
      <c r="L155" s="43"/>
      <c r="M155" s="43"/>
      <c r="N155" s="43"/>
      <c r="O155" s="43"/>
      <c r="P155" s="43"/>
      <c r="Q155" s="43"/>
      <c r="S155" s="76"/>
      <c r="U155" s="43"/>
      <c r="V155" s="43"/>
      <c r="W155" s="43"/>
      <c r="X155" s="43"/>
      <c r="Y155" s="43"/>
      <c r="Z155" s="43"/>
      <c r="AA155" s="43"/>
      <c r="AC155" s="43"/>
      <c r="AD155" s="43"/>
      <c r="AE155" s="43"/>
      <c r="AF155" s="43"/>
      <c r="AG155" s="43"/>
      <c r="AH155" s="43"/>
    </row>
    <row r="156" spans="2:34" x14ac:dyDescent="0.25">
      <c r="B156" s="76"/>
      <c r="D156" s="43"/>
      <c r="E156" s="43"/>
      <c r="F156" s="43"/>
      <c r="G156" s="43"/>
      <c r="H156" s="43"/>
      <c r="I156" s="43"/>
      <c r="J156" s="43"/>
      <c r="L156" s="43"/>
      <c r="M156" s="43"/>
      <c r="N156" s="43"/>
      <c r="O156" s="43"/>
      <c r="P156" s="43"/>
      <c r="Q156" s="43"/>
      <c r="S156" s="76"/>
      <c r="U156" s="43"/>
      <c r="V156" s="43"/>
      <c r="W156" s="43"/>
      <c r="X156" s="43"/>
      <c r="Y156" s="43"/>
      <c r="Z156" s="43"/>
      <c r="AA156" s="43"/>
      <c r="AC156" s="43"/>
      <c r="AD156" s="43"/>
      <c r="AE156" s="43"/>
      <c r="AF156" s="43"/>
      <c r="AG156" s="43"/>
      <c r="AH156" s="43"/>
    </row>
    <row r="157" spans="2:34" x14ac:dyDescent="0.25">
      <c r="B157" s="76"/>
      <c r="D157" s="43"/>
      <c r="E157" s="43"/>
      <c r="F157" s="43"/>
      <c r="G157" s="43"/>
      <c r="H157" s="43"/>
      <c r="I157" s="43"/>
      <c r="J157" s="43"/>
      <c r="L157" s="43"/>
      <c r="M157" s="43"/>
      <c r="N157" s="43"/>
      <c r="O157" s="43"/>
      <c r="P157" s="43"/>
      <c r="Q157" s="43"/>
      <c r="S157" s="76"/>
      <c r="U157" s="43"/>
      <c r="V157" s="43"/>
      <c r="W157" s="43"/>
      <c r="X157" s="43"/>
      <c r="Y157" s="43"/>
      <c r="Z157" s="43"/>
      <c r="AA157" s="43"/>
      <c r="AC157" s="43"/>
      <c r="AD157" s="43"/>
      <c r="AE157" s="43"/>
      <c r="AF157" s="43"/>
      <c r="AG157" s="43"/>
      <c r="AH157" s="43"/>
    </row>
    <row r="158" spans="2:34" x14ac:dyDescent="0.25">
      <c r="B158" s="76"/>
      <c r="D158" s="43"/>
      <c r="E158" s="43"/>
      <c r="F158" s="43"/>
      <c r="G158" s="43"/>
      <c r="H158" s="43"/>
      <c r="I158" s="43"/>
      <c r="J158" s="43"/>
      <c r="L158" s="43"/>
      <c r="M158" s="43"/>
      <c r="N158" s="43"/>
      <c r="O158" s="43"/>
      <c r="P158" s="43"/>
      <c r="Q158" s="43"/>
      <c r="S158" s="76"/>
      <c r="U158" s="43"/>
      <c r="V158" s="43"/>
      <c r="W158" s="43"/>
      <c r="X158" s="43"/>
      <c r="Y158" s="43"/>
      <c r="Z158" s="43"/>
      <c r="AA158" s="43"/>
      <c r="AC158" s="43"/>
      <c r="AD158" s="43"/>
      <c r="AE158" s="43"/>
      <c r="AF158" s="43"/>
      <c r="AG158" s="43"/>
      <c r="AH158" s="43"/>
    </row>
    <row r="159" spans="2:34" x14ac:dyDescent="0.25">
      <c r="B159" s="76"/>
      <c r="D159" s="43"/>
      <c r="E159" s="43"/>
      <c r="F159" s="43"/>
      <c r="G159" s="43"/>
      <c r="H159" s="43"/>
      <c r="I159" s="43"/>
      <c r="J159" s="43"/>
      <c r="L159" s="43"/>
      <c r="M159" s="43"/>
      <c r="N159" s="43"/>
      <c r="O159" s="43"/>
      <c r="P159" s="43"/>
      <c r="Q159" s="43"/>
      <c r="S159" s="76"/>
      <c r="U159" s="43"/>
      <c r="V159" s="43"/>
      <c r="W159" s="43"/>
      <c r="X159" s="43"/>
      <c r="Y159" s="43"/>
      <c r="Z159" s="43"/>
      <c r="AA159" s="43"/>
      <c r="AC159" s="43"/>
      <c r="AD159" s="43"/>
      <c r="AE159" s="43"/>
      <c r="AF159" s="43"/>
      <c r="AG159" s="43"/>
      <c r="AH159" s="43"/>
    </row>
    <row r="160" spans="2:34" x14ac:dyDescent="0.25">
      <c r="B160" s="76"/>
      <c r="D160" s="43"/>
      <c r="E160" s="43"/>
      <c r="F160" s="43"/>
      <c r="G160" s="43"/>
      <c r="H160" s="43"/>
      <c r="I160" s="43"/>
      <c r="J160" s="43"/>
      <c r="L160" s="43"/>
      <c r="M160" s="43"/>
      <c r="N160" s="43"/>
      <c r="O160" s="43"/>
      <c r="P160" s="43"/>
      <c r="Q160" s="43"/>
      <c r="S160" s="76"/>
      <c r="U160" s="43"/>
      <c r="V160" s="43"/>
      <c r="W160" s="43"/>
      <c r="X160" s="43"/>
      <c r="Y160" s="43"/>
      <c r="Z160" s="43"/>
      <c r="AA160" s="43"/>
      <c r="AC160" s="43"/>
      <c r="AD160" s="43"/>
      <c r="AE160" s="43"/>
      <c r="AF160" s="43"/>
      <c r="AG160" s="43"/>
      <c r="AH160" s="43"/>
    </row>
    <row r="161" spans="2:34" x14ac:dyDescent="0.25">
      <c r="B161" s="76"/>
      <c r="D161" s="43"/>
      <c r="E161" s="43"/>
      <c r="F161" s="43"/>
      <c r="G161" s="43"/>
      <c r="H161" s="43"/>
      <c r="I161" s="43"/>
      <c r="J161" s="43"/>
      <c r="L161" s="43"/>
      <c r="M161" s="43"/>
      <c r="N161" s="43"/>
      <c r="O161" s="43"/>
      <c r="P161" s="43"/>
      <c r="Q161" s="43"/>
      <c r="S161" s="76"/>
      <c r="U161" s="43"/>
      <c r="V161" s="43"/>
      <c r="W161" s="43"/>
      <c r="X161" s="43"/>
      <c r="Y161" s="43"/>
      <c r="Z161" s="43"/>
      <c r="AA161" s="43"/>
      <c r="AC161" s="43"/>
      <c r="AD161" s="43"/>
      <c r="AE161" s="43"/>
      <c r="AF161" s="43"/>
      <c r="AG161" s="43"/>
      <c r="AH161" s="43"/>
    </row>
    <row r="162" spans="2:34" x14ac:dyDescent="0.25">
      <c r="B162" s="76"/>
      <c r="D162" s="43"/>
      <c r="E162" s="43"/>
      <c r="F162" s="43"/>
      <c r="G162" s="43"/>
      <c r="H162" s="43"/>
      <c r="I162" s="43"/>
      <c r="J162" s="43"/>
      <c r="L162" s="43"/>
      <c r="M162" s="43"/>
      <c r="N162" s="43"/>
      <c r="O162" s="43"/>
      <c r="P162" s="43"/>
      <c r="Q162" s="43"/>
      <c r="S162" s="76"/>
      <c r="U162" s="43"/>
      <c r="V162" s="43"/>
      <c r="W162" s="43"/>
      <c r="X162" s="43"/>
      <c r="Y162" s="43"/>
      <c r="Z162" s="43"/>
      <c r="AA162" s="43"/>
      <c r="AC162" s="43"/>
      <c r="AD162" s="43"/>
      <c r="AE162" s="43"/>
      <c r="AF162" s="43"/>
      <c r="AG162" s="43"/>
      <c r="AH162" s="43"/>
    </row>
    <row r="163" spans="2:34" x14ac:dyDescent="0.25">
      <c r="B163" s="76"/>
      <c r="D163" s="43"/>
      <c r="E163" s="43"/>
      <c r="F163" s="43"/>
      <c r="G163" s="43"/>
      <c r="H163" s="43"/>
      <c r="I163" s="43"/>
      <c r="J163" s="43"/>
      <c r="L163" s="43"/>
      <c r="M163" s="43"/>
      <c r="N163" s="43"/>
      <c r="O163" s="43"/>
      <c r="P163" s="43"/>
      <c r="Q163" s="43"/>
      <c r="S163" s="76"/>
      <c r="U163" s="43"/>
      <c r="V163" s="43"/>
      <c r="W163" s="43"/>
      <c r="X163" s="43"/>
      <c r="Y163" s="43"/>
      <c r="Z163" s="43"/>
      <c r="AA163" s="43"/>
      <c r="AC163" s="43"/>
      <c r="AD163" s="43"/>
      <c r="AE163" s="43"/>
      <c r="AF163" s="43"/>
      <c r="AG163" s="43"/>
      <c r="AH163" s="43"/>
    </row>
    <row r="164" spans="2:34" x14ac:dyDescent="0.25">
      <c r="B164" s="76"/>
      <c r="D164" s="43"/>
      <c r="E164" s="43"/>
      <c r="F164" s="43"/>
      <c r="G164" s="43"/>
      <c r="H164" s="43"/>
      <c r="I164" s="43"/>
      <c r="J164" s="43"/>
      <c r="L164" s="43"/>
      <c r="M164" s="43"/>
      <c r="N164" s="43"/>
      <c r="O164" s="43"/>
      <c r="P164" s="43"/>
      <c r="Q164" s="43"/>
      <c r="S164" s="76"/>
      <c r="U164" s="43"/>
      <c r="V164" s="43"/>
      <c r="W164" s="43"/>
      <c r="X164" s="43"/>
      <c r="Y164" s="43"/>
      <c r="Z164" s="43"/>
      <c r="AA164" s="43"/>
      <c r="AC164" s="43"/>
      <c r="AD164" s="43"/>
      <c r="AE164" s="43"/>
      <c r="AF164" s="43"/>
      <c r="AG164" s="43"/>
      <c r="AH164" s="43"/>
    </row>
    <row r="165" spans="2:34" x14ac:dyDescent="0.25">
      <c r="B165" s="76"/>
      <c r="D165" s="43"/>
      <c r="E165" s="43"/>
      <c r="F165" s="43"/>
      <c r="G165" s="43"/>
      <c r="H165" s="43"/>
      <c r="I165" s="43"/>
      <c r="J165" s="43"/>
      <c r="L165" s="43"/>
      <c r="M165" s="43"/>
      <c r="N165" s="43"/>
      <c r="O165" s="43"/>
      <c r="P165" s="43"/>
      <c r="Q165" s="43"/>
      <c r="S165" s="76"/>
      <c r="U165" s="43"/>
      <c r="V165" s="43"/>
      <c r="W165" s="43"/>
      <c r="X165" s="43"/>
      <c r="Y165" s="43"/>
      <c r="Z165" s="43"/>
      <c r="AA165" s="43"/>
      <c r="AC165" s="43"/>
      <c r="AD165" s="43"/>
      <c r="AE165" s="43"/>
      <c r="AF165" s="43"/>
      <c r="AG165" s="43"/>
      <c r="AH165" s="43"/>
    </row>
    <row r="166" spans="2:34" x14ac:dyDescent="0.25">
      <c r="B166" s="76"/>
      <c r="D166" s="43"/>
      <c r="E166" s="43"/>
      <c r="F166" s="43"/>
      <c r="G166" s="43"/>
      <c r="H166" s="43"/>
      <c r="I166" s="43"/>
      <c r="J166" s="43"/>
      <c r="L166" s="43"/>
      <c r="M166" s="43"/>
      <c r="N166" s="43"/>
      <c r="O166" s="43"/>
      <c r="P166" s="43"/>
      <c r="Q166" s="43"/>
      <c r="S166" s="76"/>
      <c r="U166" s="43"/>
      <c r="V166" s="43"/>
      <c r="W166" s="43"/>
      <c r="X166" s="43"/>
      <c r="Y166" s="43"/>
      <c r="Z166" s="43"/>
      <c r="AA166" s="43"/>
      <c r="AC166" s="43"/>
      <c r="AD166" s="43"/>
      <c r="AE166" s="43"/>
      <c r="AF166" s="43"/>
      <c r="AG166" s="43"/>
      <c r="AH166" s="43"/>
    </row>
    <row r="167" spans="2:34" x14ac:dyDescent="0.25">
      <c r="B167" s="76"/>
      <c r="D167" s="43"/>
      <c r="E167" s="43"/>
      <c r="F167" s="43"/>
      <c r="G167" s="43"/>
      <c r="H167" s="43"/>
      <c r="I167" s="43"/>
      <c r="J167" s="43"/>
      <c r="L167" s="43"/>
      <c r="M167" s="43"/>
      <c r="N167" s="43"/>
      <c r="O167" s="43"/>
      <c r="P167" s="43"/>
      <c r="Q167" s="43"/>
      <c r="S167" s="76"/>
      <c r="U167" s="43"/>
      <c r="V167" s="43"/>
      <c r="W167" s="43"/>
      <c r="X167" s="43"/>
      <c r="Y167" s="43"/>
      <c r="Z167" s="43"/>
      <c r="AA167" s="43"/>
      <c r="AC167" s="43"/>
      <c r="AD167" s="43"/>
      <c r="AE167" s="43"/>
      <c r="AF167" s="43"/>
      <c r="AG167" s="43"/>
      <c r="AH167" s="43"/>
    </row>
    <row r="168" spans="2:34" x14ac:dyDescent="0.25">
      <c r="B168" s="76"/>
      <c r="D168" s="43"/>
      <c r="E168" s="43"/>
      <c r="F168" s="43"/>
      <c r="G168" s="43"/>
      <c r="H168" s="43"/>
      <c r="I168" s="43"/>
      <c r="J168" s="43"/>
      <c r="L168" s="43"/>
      <c r="M168" s="43"/>
      <c r="N168" s="43"/>
      <c r="O168" s="43"/>
      <c r="P168" s="43"/>
      <c r="Q168" s="43"/>
      <c r="S168" s="76"/>
      <c r="U168" s="43"/>
      <c r="V168" s="43"/>
      <c r="W168" s="43"/>
      <c r="X168" s="43"/>
      <c r="Y168" s="43"/>
      <c r="Z168" s="43"/>
      <c r="AA168" s="43"/>
      <c r="AC168" s="43"/>
      <c r="AD168" s="43"/>
      <c r="AE168" s="43"/>
      <c r="AF168" s="43"/>
      <c r="AG168" s="43"/>
      <c r="AH168" s="43"/>
    </row>
    <row r="169" spans="2:34" x14ac:dyDescent="0.25">
      <c r="B169" s="76"/>
      <c r="D169" s="43"/>
      <c r="E169" s="43"/>
      <c r="F169" s="43"/>
      <c r="G169" s="43"/>
      <c r="H169" s="43"/>
      <c r="I169" s="43"/>
      <c r="J169" s="43"/>
      <c r="L169" s="43"/>
      <c r="M169" s="43"/>
      <c r="N169" s="43"/>
      <c r="O169" s="43"/>
      <c r="P169" s="43"/>
      <c r="Q169" s="43"/>
      <c r="S169" s="76"/>
      <c r="U169" s="43"/>
      <c r="V169" s="43"/>
      <c r="W169" s="43"/>
      <c r="X169" s="43"/>
      <c r="Y169" s="43"/>
      <c r="Z169" s="43"/>
      <c r="AA169" s="43"/>
      <c r="AC169" s="43"/>
      <c r="AD169" s="43"/>
      <c r="AE169" s="43"/>
      <c r="AF169" s="43"/>
      <c r="AG169" s="43"/>
      <c r="AH169" s="43"/>
    </row>
    <row r="170" spans="2:34" x14ac:dyDescent="0.25">
      <c r="B170" s="76"/>
      <c r="D170" s="43"/>
      <c r="E170" s="43"/>
      <c r="F170" s="43"/>
      <c r="G170" s="43"/>
      <c r="H170" s="43"/>
      <c r="I170" s="43"/>
      <c r="J170" s="43"/>
      <c r="L170" s="43"/>
      <c r="M170" s="43"/>
      <c r="N170" s="43"/>
      <c r="O170" s="43"/>
      <c r="P170" s="43"/>
      <c r="Q170" s="43"/>
      <c r="S170" s="76"/>
      <c r="U170" s="43"/>
      <c r="V170" s="43"/>
      <c r="W170" s="43"/>
      <c r="X170" s="43"/>
      <c r="Y170" s="43"/>
      <c r="Z170" s="43"/>
      <c r="AA170" s="43"/>
      <c r="AC170" s="43"/>
      <c r="AD170" s="43"/>
      <c r="AE170" s="43"/>
      <c r="AF170" s="43"/>
      <c r="AG170" s="43"/>
      <c r="AH170" s="43"/>
    </row>
    <row r="171" spans="2:34" x14ac:dyDescent="0.25">
      <c r="B171" s="76"/>
      <c r="D171" s="43"/>
      <c r="E171" s="43"/>
      <c r="F171" s="43"/>
      <c r="G171" s="43"/>
      <c r="H171" s="43"/>
      <c r="I171" s="43"/>
      <c r="J171" s="43"/>
      <c r="L171" s="43"/>
      <c r="M171" s="43"/>
      <c r="N171" s="43"/>
      <c r="O171" s="43"/>
      <c r="P171" s="43"/>
      <c r="Q171" s="43"/>
      <c r="S171" s="76"/>
      <c r="U171" s="43"/>
      <c r="V171" s="43"/>
      <c r="W171" s="43"/>
      <c r="X171" s="43"/>
      <c r="Y171" s="43"/>
      <c r="Z171" s="43"/>
      <c r="AA171" s="43"/>
      <c r="AC171" s="43"/>
      <c r="AD171" s="43"/>
      <c r="AE171" s="43"/>
      <c r="AF171" s="43"/>
      <c r="AG171" s="43"/>
      <c r="AH171" s="43"/>
    </row>
    <row r="172" spans="2:34" x14ac:dyDescent="0.25">
      <c r="B172" s="76"/>
      <c r="D172" s="43"/>
      <c r="E172" s="43"/>
      <c r="F172" s="43"/>
      <c r="G172" s="43"/>
      <c r="H172" s="43"/>
      <c r="I172" s="43"/>
      <c r="J172" s="43"/>
      <c r="L172" s="43"/>
      <c r="M172" s="43"/>
      <c r="N172" s="43"/>
      <c r="O172" s="43"/>
      <c r="P172" s="43"/>
      <c r="Q172" s="43"/>
      <c r="S172" s="76"/>
      <c r="U172" s="43"/>
      <c r="V172" s="43"/>
      <c r="W172" s="43"/>
      <c r="X172" s="43"/>
      <c r="Y172" s="43"/>
      <c r="Z172" s="43"/>
      <c r="AA172" s="43"/>
      <c r="AC172" s="43"/>
      <c r="AD172" s="43"/>
      <c r="AE172" s="43"/>
      <c r="AF172" s="43"/>
      <c r="AG172" s="43"/>
      <c r="AH172" s="43"/>
    </row>
    <row r="173" spans="2:34" x14ac:dyDescent="0.25">
      <c r="B173" s="76"/>
      <c r="D173" s="43"/>
      <c r="E173" s="43"/>
      <c r="F173" s="43"/>
      <c r="G173" s="43"/>
      <c r="H173" s="43"/>
      <c r="I173" s="43"/>
      <c r="J173" s="43"/>
      <c r="L173" s="43"/>
      <c r="M173" s="43"/>
      <c r="N173" s="43"/>
      <c r="O173" s="43"/>
      <c r="P173" s="43"/>
      <c r="Q173" s="43"/>
      <c r="S173" s="76"/>
      <c r="U173" s="43"/>
      <c r="V173" s="43"/>
      <c r="W173" s="43"/>
      <c r="X173" s="43"/>
      <c r="Y173" s="43"/>
      <c r="Z173" s="43"/>
      <c r="AA173" s="43"/>
      <c r="AC173" s="43"/>
      <c r="AD173" s="43"/>
      <c r="AE173" s="43"/>
      <c r="AF173" s="43"/>
      <c r="AG173" s="43"/>
      <c r="AH173" s="43"/>
    </row>
    <row r="174" spans="2:34" x14ac:dyDescent="0.25">
      <c r="B174" s="76"/>
      <c r="D174" s="43"/>
      <c r="E174" s="43"/>
      <c r="F174" s="43"/>
      <c r="G174" s="43"/>
      <c r="H174" s="43"/>
      <c r="I174" s="43"/>
      <c r="J174" s="43"/>
      <c r="L174" s="43"/>
      <c r="M174" s="43"/>
      <c r="N174" s="43"/>
      <c r="O174" s="43"/>
      <c r="P174" s="43"/>
      <c r="Q174" s="43"/>
      <c r="S174" s="76"/>
      <c r="U174" s="43"/>
      <c r="V174" s="43"/>
      <c r="W174" s="43"/>
      <c r="X174" s="43"/>
      <c r="Y174" s="43"/>
      <c r="Z174" s="43"/>
      <c r="AA174" s="43"/>
      <c r="AC174" s="43"/>
      <c r="AD174" s="43"/>
      <c r="AE174" s="43"/>
      <c r="AF174" s="43"/>
      <c r="AG174" s="43"/>
      <c r="AH174" s="43"/>
    </row>
    <row r="175" spans="2:34" x14ac:dyDescent="0.25">
      <c r="B175" s="76"/>
      <c r="D175" s="43"/>
      <c r="E175" s="43"/>
      <c r="F175" s="43"/>
      <c r="G175" s="43"/>
      <c r="H175" s="43"/>
      <c r="I175" s="43"/>
      <c r="J175" s="43"/>
      <c r="L175" s="43"/>
      <c r="M175" s="43"/>
      <c r="N175" s="43"/>
      <c r="O175" s="43"/>
      <c r="P175" s="43"/>
      <c r="Q175" s="43"/>
      <c r="S175" s="76"/>
      <c r="U175" s="43"/>
      <c r="V175" s="43"/>
      <c r="W175" s="43"/>
      <c r="X175" s="43"/>
      <c r="Y175" s="43"/>
      <c r="Z175" s="43"/>
      <c r="AA175" s="43"/>
      <c r="AC175" s="43"/>
      <c r="AD175" s="43"/>
      <c r="AE175" s="43"/>
      <c r="AF175" s="43"/>
      <c r="AG175" s="43"/>
      <c r="AH175" s="43"/>
    </row>
    <row r="176" spans="2:34" x14ac:dyDescent="0.25">
      <c r="B176" s="76"/>
      <c r="D176" s="43"/>
      <c r="E176" s="43"/>
      <c r="F176" s="43"/>
      <c r="G176" s="43"/>
      <c r="H176" s="43"/>
      <c r="I176" s="43"/>
      <c r="J176" s="43"/>
      <c r="L176" s="43"/>
      <c r="M176" s="43"/>
      <c r="N176" s="43"/>
      <c r="O176" s="43"/>
      <c r="P176" s="43"/>
      <c r="Q176" s="43"/>
      <c r="S176" s="76"/>
      <c r="U176" s="43"/>
      <c r="V176" s="43"/>
      <c r="W176" s="43"/>
      <c r="X176" s="43"/>
      <c r="Y176" s="43"/>
      <c r="Z176" s="43"/>
      <c r="AA176" s="43"/>
      <c r="AC176" s="43"/>
      <c r="AD176" s="43"/>
      <c r="AE176" s="43"/>
      <c r="AF176" s="43"/>
      <c r="AG176" s="43"/>
      <c r="AH176" s="43"/>
    </row>
    <row r="177" spans="2:34" x14ac:dyDescent="0.25">
      <c r="B177" s="76"/>
      <c r="D177" s="43"/>
      <c r="E177" s="43"/>
      <c r="F177" s="43"/>
      <c r="G177" s="43"/>
      <c r="H177" s="43"/>
      <c r="I177" s="43"/>
      <c r="J177" s="43"/>
      <c r="L177" s="43"/>
      <c r="M177" s="43"/>
      <c r="N177" s="43"/>
      <c r="O177" s="43"/>
      <c r="P177" s="43"/>
      <c r="Q177" s="43"/>
      <c r="S177" s="76"/>
      <c r="U177" s="43"/>
      <c r="V177" s="43"/>
      <c r="W177" s="43"/>
      <c r="X177" s="43"/>
      <c r="Y177" s="43"/>
      <c r="Z177" s="43"/>
      <c r="AA177" s="43"/>
      <c r="AC177" s="43"/>
      <c r="AD177" s="43"/>
      <c r="AE177" s="43"/>
      <c r="AF177" s="43"/>
      <c r="AG177" s="43"/>
      <c r="AH177" s="43"/>
    </row>
    <row r="178" spans="2:34" x14ac:dyDescent="0.25">
      <c r="B178" s="76"/>
      <c r="D178" s="43"/>
      <c r="E178" s="43"/>
      <c r="F178" s="43"/>
      <c r="G178" s="43"/>
      <c r="H178" s="43"/>
      <c r="I178" s="43"/>
      <c r="J178" s="43"/>
      <c r="L178" s="43"/>
      <c r="M178" s="43"/>
      <c r="N178" s="43"/>
      <c r="O178" s="43"/>
      <c r="P178" s="43"/>
      <c r="Q178" s="43"/>
      <c r="S178" s="76"/>
      <c r="U178" s="43"/>
      <c r="V178" s="43"/>
      <c r="W178" s="43"/>
      <c r="X178" s="43"/>
      <c r="Y178" s="43"/>
      <c r="Z178" s="43"/>
      <c r="AA178" s="43"/>
      <c r="AC178" s="43"/>
      <c r="AD178" s="43"/>
      <c r="AE178" s="43"/>
      <c r="AF178" s="43"/>
      <c r="AG178" s="43"/>
      <c r="AH178" s="43"/>
    </row>
    <row r="179" spans="2:34" x14ac:dyDescent="0.25">
      <c r="B179" s="76"/>
      <c r="D179" s="43"/>
      <c r="E179" s="43"/>
      <c r="F179" s="43"/>
      <c r="G179" s="43"/>
      <c r="H179" s="43"/>
      <c r="I179" s="43"/>
      <c r="J179" s="43"/>
      <c r="L179" s="43"/>
      <c r="M179" s="43"/>
      <c r="N179" s="43"/>
      <c r="O179" s="43"/>
      <c r="P179" s="43"/>
      <c r="Q179" s="43"/>
      <c r="S179" s="76"/>
      <c r="U179" s="43"/>
      <c r="V179" s="43"/>
      <c r="W179" s="43"/>
      <c r="X179" s="43"/>
      <c r="Y179" s="43"/>
      <c r="Z179" s="43"/>
      <c r="AA179" s="43"/>
      <c r="AC179" s="43"/>
      <c r="AD179" s="43"/>
      <c r="AE179" s="43"/>
      <c r="AF179" s="43"/>
      <c r="AG179" s="43"/>
      <c r="AH179" s="43"/>
    </row>
    <row r="180" spans="2:34" x14ac:dyDescent="0.25">
      <c r="B180" s="76"/>
      <c r="D180" s="43"/>
      <c r="E180" s="43"/>
      <c r="F180" s="43"/>
      <c r="G180" s="43"/>
      <c r="H180" s="43"/>
      <c r="I180" s="43"/>
      <c r="J180" s="43"/>
      <c r="L180" s="43"/>
      <c r="M180" s="43"/>
      <c r="N180" s="43"/>
      <c r="O180" s="43"/>
      <c r="P180" s="43"/>
      <c r="Q180" s="43"/>
      <c r="S180" s="76"/>
      <c r="U180" s="43"/>
      <c r="V180" s="43"/>
      <c r="W180" s="43"/>
      <c r="X180" s="43"/>
      <c r="Y180" s="43"/>
      <c r="Z180" s="43"/>
      <c r="AA180" s="43"/>
      <c r="AC180" s="43"/>
      <c r="AD180" s="43"/>
      <c r="AE180" s="43"/>
      <c r="AF180" s="43"/>
      <c r="AG180" s="43"/>
      <c r="AH180" s="43"/>
    </row>
    <row r="181" spans="2:34" x14ac:dyDescent="0.25">
      <c r="B181" s="76"/>
      <c r="D181" s="43"/>
      <c r="E181" s="43"/>
      <c r="F181" s="43"/>
      <c r="G181" s="43"/>
      <c r="H181" s="43"/>
      <c r="I181" s="43"/>
      <c r="J181" s="43"/>
      <c r="L181" s="43"/>
      <c r="M181" s="43"/>
      <c r="N181" s="43"/>
      <c r="O181" s="43"/>
      <c r="P181" s="43"/>
      <c r="Q181" s="43"/>
      <c r="S181" s="76"/>
      <c r="U181" s="43"/>
      <c r="V181" s="43"/>
      <c r="W181" s="43"/>
      <c r="X181" s="43"/>
      <c r="Y181" s="43"/>
      <c r="Z181" s="43"/>
      <c r="AA181" s="43"/>
      <c r="AC181" s="43"/>
      <c r="AD181" s="43"/>
      <c r="AE181" s="43"/>
      <c r="AF181" s="43"/>
      <c r="AG181" s="43"/>
      <c r="AH181" s="43"/>
    </row>
    <row r="182" spans="2:34" x14ac:dyDescent="0.25">
      <c r="B182" s="76"/>
      <c r="D182" s="43"/>
      <c r="E182" s="43"/>
      <c r="F182" s="43"/>
      <c r="G182" s="43"/>
      <c r="H182" s="43"/>
      <c r="I182" s="43"/>
      <c r="J182" s="43"/>
      <c r="L182" s="43"/>
      <c r="M182" s="43"/>
      <c r="N182" s="43"/>
      <c r="O182" s="43"/>
      <c r="P182" s="43"/>
      <c r="Q182" s="43"/>
      <c r="S182" s="76"/>
      <c r="U182" s="43"/>
      <c r="V182" s="43"/>
      <c r="W182" s="43"/>
      <c r="X182" s="43"/>
      <c r="Y182" s="43"/>
      <c r="Z182" s="43"/>
      <c r="AA182" s="43"/>
      <c r="AC182" s="43"/>
      <c r="AD182" s="43"/>
      <c r="AE182" s="43"/>
      <c r="AF182" s="43"/>
      <c r="AG182" s="43"/>
      <c r="AH182" s="43"/>
    </row>
    <row r="183" spans="2:34" x14ac:dyDescent="0.25">
      <c r="B183" s="76"/>
      <c r="D183" s="43"/>
      <c r="E183" s="43"/>
      <c r="F183" s="43"/>
      <c r="G183" s="43"/>
      <c r="H183" s="43"/>
      <c r="I183" s="43"/>
      <c r="J183" s="43"/>
      <c r="L183" s="43"/>
      <c r="M183" s="43"/>
      <c r="N183" s="43"/>
      <c r="O183" s="43"/>
      <c r="P183" s="43"/>
      <c r="Q183" s="43"/>
      <c r="S183" s="76"/>
      <c r="U183" s="43"/>
      <c r="V183" s="43"/>
      <c r="W183" s="43"/>
      <c r="X183" s="43"/>
      <c r="Y183" s="43"/>
      <c r="Z183" s="43"/>
      <c r="AA183" s="43"/>
      <c r="AC183" s="43"/>
      <c r="AD183" s="43"/>
      <c r="AE183" s="43"/>
      <c r="AF183" s="43"/>
      <c r="AG183" s="43"/>
      <c r="AH183" s="43"/>
    </row>
    <row r="184" spans="2:34" x14ac:dyDescent="0.25">
      <c r="B184" s="76"/>
      <c r="D184" s="43"/>
      <c r="E184" s="43"/>
      <c r="F184" s="43"/>
      <c r="G184" s="43"/>
      <c r="H184" s="43"/>
      <c r="I184" s="43"/>
      <c r="J184" s="43"/>
      <c r="L184" s="43"/>
      <c r="M184" s="43"/>
      <c r="N184" s="43"/>
      <c r="O184" s="43"/>
      <c r="P184" s="43"/>
      <c r="Q184" s="43"/>
      <c r="S184" s="76"/>
      <c r="U184" s="43"/>
      <c r="V184" s="43"/>
      <c r="W184" s="43"/>
      <c r="X184" s="43"/>
      <c r="Y184" s="43"/>
      <c r="Z184" s="43"/>
      <c r="AA184" s="43"/>
      <c r="AC184" s="43"/>
      <c r="AD184" s="43"/>
      <c r="AE184" s="43"/>
      <c r="AF184" s="43"/>
      <c r="AG184" s="43"/>
      <c r="AH184" s="43"/>
    </row>
    <row r="185" spans="2:34" x14ac:dyDescent="0.25">
      <c r="B185" s="76"/>
      <c r="D185" s="43"/>
      <c r="E185" s="43"/>
      <c r="F185" s="43"/>
      <c r="G185" s="43"/>
      <c r="H185" s="43"/>
      <c r="I185" s="43"/>
      <c r="J185" s="43"/>
      <c r="L185" s="43"/>
      <c r="M185" s="43"/>
      <c r="N185" s="43"/>
      <c r="O185" s="43"/>
      <c r="P185" s="43"/>
      <c r="Q185" s="43"/>
      <c r="S185" s="76"/>
      <c r="U185" s="43"/>
      <c r="V185" s="43"/>
      <c r="W185" s="43"/>
      <c r="X185" s="43"/>
      <c r="Y185" s="43"/>
      <c r="Z185" s="43"/>
      <c r="AA185" s="43"/>
      <c r="AC185" s="43"/>
      <c r="AD185" s="43"/>
      <c r="AE185" s="43"/>
      <c r="AF185" s="43"/>
      <c r="AG185" s="43"/>
      <c r="AH185" s="43"/>
    </row>
    <row r="186" spans="2:34" x14ac:dyDescent="0.25">
      <c r="B186" s="76"/>
      <c r="D186" s="43"/>
      <c r="E186" s="43"/>
      <c r="F186" s="43"/>
      <c r="G186" s="43"/>
      <c r="H186" s="43"/>
      <c r="I186" s="43"/>
      <c r="J186" s="43"/>
      <c r="L186" s="43"/>
      <c r="M186" s="43"/>
      <c r="N186" s="43"/>
      <c r="O186" s="43"/>
      <c r="P186" s="43"/>
      <c r="Q186" s="43"/>
      <c r="S186" s="76"/>
      <c r="U186" s="43"/>
      <c r="V186" s="43"/>
      <c r="W186" s="43"/>
      <c r="X186" s="43"/>
      <c r="Y186" s="43"/>
      <c r="Z186" s="43"/>
      <c r="AA186" s="43"/>
      <c r="AC186" s="43"/>
      <c r="AD186" s="43"/>
      <c r="AE186" s="43"/>
      <c r="AF186" s="43"/>
      <c r="AG186" s="43"/>
      <c r="AH186" s="43"/>
    </row>
    <row r="187" spans="2:34" x14ac:dyDescent="0.25">
      <c r="B187" s="76"/>
      <c r="D187" s="43"/>
      <c r="E187" s="43"/>
      <c r="F187" s="43"/>
      <c r="G187" s="43"/>
      <c r="H187" s="43"/>
      <c r="I187" s="43"/>
      <c r="J187" s="43"/>
      <c r="L187" s="43"/>
      <c r="M187" s="43"/>
      <c r="N187" s="43"/>
      <c r="O187" s="43"/>
      <c r="P187" s="43"/>
      <c r="Q187" s="43"/>
      <c r="S187" s="76"/>
      <c r="U187" s="43"/>
      <c r="V187" s="43"/>
      <c r="W187" s="43"/>
      <c r="X187" s="43"/>
      <c r="Y187" s="43"/>
      <c r="Z187" s="43"/>
      <c r="AA187" s="43"/>
      <c r="AC187" s="43"/>
      <c r="AD187" s="43"/>
      <c r="AE187" s="43"/>
      <c r="AF187" s="43"/>
      <c r="AG187" s="43"/>
      <c r="AH187" s="43"/>
    </row>
    <row r="188" spans="2:34" x14ac:dyDescent="0.25">
      <c r="B188" s="76"/>
      <c r="D188" s="43"/>
      <c r="E188" s="43"/>
      <c r="F188" s="43"/>
      <c r="G188" s="43"/>
      <c r="H188" s="43"/>
      <c r="I188" s="43"/>
      <c r="J188" s="43"/>
      <c r="L188" s="43"/>
      <c r="M188" s="43"/>
      <c r="N188" s="43"/>
      <c r="O188" s="43"/>
      <c r="P188" s="43"/>
      <c r="Q188" s="43"/>
      <c r="S188" s="76"/>
      <c r="U188" s="43"/>
      <c r="V188" s="43"/>
      <c r="W188" s="43"/>
      <c r="X188" s="43"/>
      <c r="Y188" s="43"/>
      <c r="Z188" s="43"/>
      <c r="AA188" s="43"/>
      <c r="AC188" s="43"/>
      <c r="AD188" s="43"/>
      <c r="AE188" s="43"/>
      <c r="AF188" s="43"/>
      <c r="AG188" s="43"/>
      <c r="AH188" s="43"/>
    </row>
    <row r="189" spans="2:34" x14ac:dyDescent="0.25">
      <c r="B189" s="76"/>
      <c r="D189" s="43"/>
      <c r="E189" s="43"/>
      <c r="F189" s="43"/>
      <c r="G189" s="43"/>
      <c r="H189" s="43"/>
      <c r="I189" s="43"/>
      <c r="J189" s="43"/>
      <c r="L189" s="43"/>
      <c r="M189" s="43"/>
      <c r="N189" s="43"/>
      <c r="O189" s="43"/>
      <c r="P189" s="43"/>
      <c r="Q189" s="43"/>
      <c r="S189" s="76"/>
      <c r="U189" s="43"/>
      <c r="V189" s="43"/>
      <c r="W189" s="43"/>
      <c r="X189" s="43"/>
      <c r="Y189" s="43"/>
      <c r="Z189" s="43"/>
      <c r="AA189" s="43"/>
      <c r="AC189" s="43"/>
      <c r="AD189" s="43"/>
      <c r="AE189" s="43"/>
      <c r="AF189" s="43"/>
      <c r="AG189" s="43"/>
      <c r="AH189" s="43"/>
    </row>
    <row r="190" spans="2:34" x14ac:dyDescent="0.25">
      <c r="B190" s="76"/>
      <c r="D190" s="43"/>
      <c r="E190" s="43"/>
      <c r="F190" s="43"/>
      <c r="G190" s="43"/>
      <c r="H190" s="43"/>
      <c r="I190" s="43"/>
      <c r="J190" s="43"/>
      <c r="L190" s="43"/>
      <c r="M190" s="43"/>
      <c r="N190" s="43"/>
      <c r="O190" s="43"/>
      <c r="P190" s="43"/>
      <c r="Q190" s="43"/>
      <c r="S190" s="76"/>
      <c r="U190" s="43"/>
      <c r="V190" s="43"/>
      <c r="W190" s="43"/>
      <c r="X190" s="43"/>
      <c r="Y190" s="43"/>
      <c r="Z190" s="43"/>
      <c r="AA190" s="43"/>
      <c r="AC190" s="43"/>
      <c r="AD190" s="43"/>
      <c r="AE190" s="43"/>
      <c r="AF190" s="43"/>
      <c r="AG190" s="43"/>
      <c r="AH190" s="43"/>
    </row>
    <row r="191" spans="2:34" x14ac:dyDescent="0.25">
      <c r="B191" s="76"/>
      <c r="D191" s="43"/>
      <c r="E191" s="43"/>
      <c r="F191" s="43"/>
      <c r="G191" s="43"/>
      <c r="H191" s="43"/>
      <c r="I191" s="43"/>
      <c r="J191" s="43"/>
      <c r="L191" s="43"/>
      <c r="M191" s="43"/>
      <c r="N191" s="43"/>
      <c r="O191" s="43"/>
      <c r="P191" s="43"/>
      <c r="Q191" s="43"/>
      <c r="S191" s="76"/>
      <c r="U191" s="43"/>
      <c r="V191" s="43"/>
      <c r="W191" s="43"/>
      <c r="X191" s="43"/>
      <c r="Y191" s="43"/>
      <c r="Z191" s="43"/>
      <c r="AA191" s="43"/>
      <c r="AC191" s="43"/>
      <c r="AD191" s="43"/>
      <c r="AE191" s="43"/>
      <c r="AF191" s="43"/>
      <c r="AG191" s="43"/>
      <c r="AH191" s="43"/>
    </row>
    <row r="192" spans="2:34" x14ac:dyDescent="0.25">
      <c r="B192" s="76"/>
      <c r="D192" s="43"/>
      <c r="E192" s="43"/>
      <c r="F192" s="43"/>
      <c r="G192" s="43"/>
      <c r="H192" s="43"/>
      <c r="I192" s="43"/>
      <c r="J192" s="43"/>
      <c r="L192" s="43"/>
      <c r="M192" s="43"/>
      <c r="N192" s="43"/>
      <c r="O192" s="43"/>
      <c r="P192" s="43"/>
      <c r="Q192" s="43"/>
      <c r="S192" s="76"/>
      <c r="U192" s="43"/>
      <c r="V192" s="43"/>
      <c r="W192" s="43"/>
      <c r="X192" s="43"/>
      <c r="Y192" s="43"/>
      <c r="Z192" s="43"/>
      <c r="AA192" s="43"/>
      <c r="AC192" s="43"/>
      <c r="AD192" s="43"/>
      <c r="AE192" s="43"/>
      <c r="AF192" s="43"/>
      <c r="AG192" s="43"/>
      <c r="AH192" s="43"/>
    </row>
    <row r="193" spans="2:34" x14ac:dyDescent="0.25">
      <c r="B193" s="76"/>
      <c r="D193" s="43"/>
      <c r="E193" s="43"/>
      <c r="F193" s="43"/>
      <c r="G193" s="43"/>
      <c r="H193" s="43"/>
      <c r="I193" s="43"/>
      <c r="J193" s="43"/>
      <c r="L193" s="43"/>
      <c r="M193" s="43"/>
      <c r="N193" s="43"/>
      <c r="O193" s="43"/>
      <c r="P193" s="43"/>
      <c r="Q193" s="43"/>
      <c r="S193" s="76"/>
      <c r="U193" s="43"/>
      <c r="V193" s="43"/>
      <c r="W193" s="43"/>
      <c r="X193" s="43"/>
      <c r="Y193" s="43"/>
      <c r="Z193" s="43"/>
      <c r="AA193" s="43"/>
      <c r="AC193" s="43"/>
      <c r="AD193" s="43"/>
      <c r="AE193" s="43"/>
      <c r="AF193" s="43"/>
      <c r="AG193" s="43"/>
      <c r="AH193" s="43"/>
    </row>
    <row r="194" spans="2:34" x14ac:dyDescent="0.25">
      <c r="B194" s="76"/>
      <c r="D194" s="43"/>
      <c r="E194" s="43"/>
      <c r="F194" s="43"/>
      <c r="G194" s="43"/>
      <c r="H194" s="43"/>
      <c r="I194" s="43"/>
      <c r="J194" s="43"/>
      <c r="L194" s="43"/>
      <c r="M194" s="43"/>
      <c r="N194" s="43"/>
      <c r="O194" s="43"/>
      <c r="P194" s="43"/>
      <c r="Q194" s="43"/>
      <c r="S194" s="76"/>
      <c r="U194" s="43"/>
      <c r="V194" s="43"/>
      <c r="W194" s="43"/>
      <c r="X194" s="43"/>
      <c r="Y194" s="43"/>
      <c r="Z194" s="43"/>
      <c r="AA194" s="43"/>
      <c r="AC194" s="43"/>
      <c r="AD194" s="43"/>
      <c r="AE194" s="43"/>
      <c r="AF194" s="43"/>
      <c r="AG194" s="43"/>
      <c r="AH194" s="43"/>
    </row>
    <row r="195" spans="2:34" x14ac:dyDescent="0.25">
      <c r="B195" s="76"/>
      <c r="D195" s="43"/>
      <c r="E195" s="43"/>
      <c r="F195" s="43"/>
      <c r="G195" s="43"/>
      <c r="H195" s="43"/>
      <c r="I195" s="43"/>
      <c r="J195" s="43"/>
      <c r="L195" s="43"/>
      <c r="M195" s="43"/>
      <c r="N195" s="43"/>
      <c r="O195" s="43"/>
      <c r="P195" s="43"/>
      <c r="Q195" s="43"/>
      <c r="S195" s="76"/>
      <c r="U195" s="43"/>
      <c r="V195" s="43"/>
      <c r="W195" s="43"/>
      <c r="X195" s="43"/>
      <c r="Y195" s="43"/>
      <c r="Z195" s="43"/>
      <c r="AA195" s="43"/>
      <c r="AC195" s="43"/>
      <c r="AD195" s="43"/>
      <c r="AE195" s="43"/>
      <c r="AF195" s="43"/>
      <c r="AG195" s="43"/>
      <c r="AH195" s="43"/>
    </row>
    <row r="196" spans="2:34" x14ac:dyDescent="0.25">
      <c r="B196" s="76"/>
      <c r="D196" s="43"/>
      <c r="E196" s="43"/>
      <c r="F196" s="43"/>
      <c r="G196" s="43"/>
      <c r="H196" s="43"/>
      <c r="I196" s="43"/>
      <c r="J196" s="43"/>
      <c r="L196" s="43"/>
      <c r="M196" s="43"/>
      <c r="N196" s="43"/>
      <c r="O196" s="43"/>
      <c r="P196" s="43"/>
      <c r="Q196" s="43"/>
      <c r="S196" s="76"/>
      <c r="U196" s="43"/>
      <c r="V196" s="43"/>
      <c r="W196" s="43"/>
      <c r="X196" s="43"/>
      <c r="Y196" s="43"/>
      <c r="Z196" s="43"/>
      <c r="AA196" s="43"/>
      <c r="AC196" s="43"/>
      <c r="AD196" s="43"/>
      <c r="AE196" s="43"/>
      <c r="AF196" s="43"/>
      <c r="AG196" s="43"/>
      <c r="AH196" s="43"/>
    </row>
    <row r="197" spans="2:34" x14ac:dyDescent="0.25">
      <c r="B197" s="76"/>
      <c r="D197" s="43"/>
      <c r="E197" s="43"/>
      <c r="F197" s="43"/>
      <c r="G197" s="43"/>
      <c r="H197" s="43"/>
      <c r="I197" s="43"/>
      <c r="J197" s="43"/>
      <c r="L197" s="43"/>
      <c r="M197" s="43"/>
      <c r="N197" s="43"/>
      <c r="O197" s="43"/>
      <c r="P197" s="43"/>
      <c r="Q197" s="43"/>
      <c r="S197" s="76"/>
      <c r="U197" s="43"/>
      <c r="V197" s="43"/>
      <c r="W197" s="43"/>
      <c r="X197" s="43"/>
      <c r="Y197" s="43"/>
      <c r="Z197" s="43"/>
      <c r="AA197" s="43"/>
      <c r="AC197" s="43"/>
      <c r="AD197" s="43"/>
      <c r="AE197" s="43"/>
      <c r="AF197" s="43"/>
      <c r="AG197" s="43"/>
      <c r="AH197" s="43"/>
    </row>
    <row r="198" spans="2:34" x14ac:dyDescent="0.25">
      <c r="B198" s="76"/>
      <c r="D198" s="43"/>
      <c r="E198" s="43"/>
      <c r="F198" s="43"/>
      <c r="G198" s="43"/>
      <c r="H198" s="43"/>
      <c r="I198" s="43"/>
      <c r="J198" s="43"/>
      <c r="L198" s="43"/>
      <c r="M198" s="43"/>
      <c r="N198" s="43"/>
      <c r="O198" s="43"/>
      <c r="P198" s="43"/>
      <c r="Q198" s="43"/>
      <c r="S198" s="76"/>
      <c r="U198" s="43"/>
      <c r="V198" s="43"/>
      <c r="W198" s="43"/>
      <c r="X198" s="43"/>
      <c r="Y198" s="43"/>
      <c r="Z198" s="43"/>
      <c r="AA198" s="43"/>
      <c r="AC198" s="43"/>
      <c r="AD198" s="43"/>
      <c r="AE198" s="43"/>
      <c r="AF198" s="43"/>
      <c r="AG198" s="43"/>
      <c r="AH198" s="43"/>
    </row>
    <row r="199" spans="2:34" x14ac:dyDescent="0.25">
      <c r="B199" s="76"/>
      <c r="D199" s="43"/>
      <c r="E199" s="43"/>
      <c r="F199" s="43"/>
      <c r="G199" s="43"/>
      <c r="H199" s="43"/>
      <c r="I199" s="43"/>
      <c r="J199" s="43"/>
      <c r="L199" s="43"/>
      <c r="M199" s="43"/>
      <c r="N199" s="43"/>
      <c r="O199" s="43"/>
      <c r="P199" s="43"/>
      <c r="Q199" s="43"/>
      <c r="S199" s="76"/>
      <c r="U199" s="43"/>
      <c r="V199" s="43"/>
      <c r="W199" s="43"/>
      <c r="X199" s="43"/>
      <c r="Y199" s="43"/>
      <c r="Z199" s="43"/>
      <c r="AA199" s="43"/>
      <c r="AC199" s="43"/>
      <c r="AD199" s="43"/>
      <c r="AE199" s="43"/>
      <c r="AF199" s="43"/>
      <c r="AG199" s="43"/>
      <c r="AH199" s="43"/>
    </row>
    <row r="200" spans="2:34" x14ac:dyDescent="0.25">
      <c r="B200" s="76"/>
      <c r="D200" s="43"/>
      <c r="E200" s="43"/>
      <c r="F200" s="43"/>
      <c r="G200" s="43"/>
      <c r="H200" s="43"/>
      <c r="I200" s="43"/>
      <c r="J200" s="43"/>
      <c r="L200" s="43"/>
      <c r="M200" s="43"/>
      <c r="N200" s="43"/>
      <c r="O200" s="43"/>
      <c r="P200" s="43"/>
      <c r="Q200" s="43"/>
      <c r="S200" s="76"/>
      <c r="U200" s="43"/>
      <c r="V200" s="43"/>
      <c r="W200" s="43"/>
      <c r="X200" s="43"/>
      <c r="Y200" s="43"/>
      <c r="Z200" s="43"/>
      <c r="AA200" s="43"/>
      <c r="AC200" s="43"/>
      <c r="AD200" s="43"/>
      <c r="AE200" s="43"/>
      <c r="AF200" s="43"/>
      <c r="AG200" s="43"/>
      <c r="AH200" s="43"/>
    </row>
    <row r="201" spans="2:34" x14ac:dyDescent="0.25">
      <c r="B201" s="76"/>
      <c r="D201" s="43"/>
      <c r="E201" s="43"/>
      <c r="F201" s="43"/>
      <c r="G201" s="43"/>
      <c r="H201" s="43"/>
      <c r="I201" s="43"/>
      <c r="J201" s="43"/>
      <c r="L201" s="43"/>
      <c r="M201" s="43"/>
      <c r="N201" s="43"/>
      <c r="O201" s="43"/>
      <c r="P201" s="43"/>
      <c r="Q201" s="43"/>
      <c r="S201" s="76"/>
      <c r="U201" s="43"/>
      <c r="V201" s="43"/>
      <c r="W201" s="43"/>
      <c r="X201" s="43"/>
      <c r="Y201" s="43"/>
      <c r="Z201" s="43"/>
      <c r="AA201" s="43"/>
      <c r="AC201" s="43"/>
      <c r="AD201" s="43"/>
      <c r="AE201" s="43"/>
      <c r="AF201" s="43"/>
      <c r="AG201" s="43"/>
      <c r="AH201" s="43"/>
    </row>
    <row r="202" spans="2:34" x14ac:dyDescent="0.25">
      <c r="B202" s="76"/>
      <c r="D202" s="43"/>
      <c r="E202" s="43"/>
      <c r="F202" s="43"/>
      <c r="G202" s="43"/>
      <c r="H202" s="43"/>
      <c r="I202" s="43"/>
      <c r="J202" s="43"/>
      <c r="L202" s="43"/>
      <c r="M202" s="43"/>
      <c r="N202" s="43"/>
      <c r="O202" s="43"/>
      <c r="P202" s="43"/>
      <c r="Q202" s="43"/>
      <c r="S202" s="76"/>
      <c r="U202" s="43"/>
      <c r="V202" s="43"/>
      <c r="W202" s="43"/>
      <c r="X202" s="43"/>
      <c r="Y202" s="43"/>
      <c r="Z202" s="43"/>
      <c r="AA202" s="43"/>
      <c r="AC202" s="43"/>
      <c r="AD202" s="43"/>
      <c r="AE202" s="43"/>
      <c r="AF202" s="43"/>
      <c r="AG202" s="43"/>
      <c r="AH202" s="43"/>
    </row>
    <row r="203" spans="2:34" x14ac:dyDescent="0.25">
      <c r="B203" s="76"/>
      <c r="D203" s="43"/>
      <c r="E203" s="43"/>
      <c r="F203" s="43"/>
      <c r="G203" s="43"/>
      <c r="H203" s="43"/>
      <c r="I203" s="43"/>
      <c r="J203" s="43"/>
      <c r="L203" s="43"/>
      <c r="M203" s="43"/>
      <c r="N203" s="43"/>
      <c r="O203" s="43"/>
      <c r="P203" s="43"/>
      <c r="Q203" s="43"/>
      <c r="S203" s="76"/>
      <c r="U203" s="43"/>
      <c r="V203" s="43"/>
      <c r="W203" s="43"/>
      <c r="X203" s="43"/>
      <c r="Y203" s="43"/>
      <c r="Z203" s="43"/>
      <c r="AA203" s="43"/>
      <c r="AC203" s="43"/>
      <c r="AD203" s="43"/>
      <c r="AE203" s="43"/>
      <c r="AF203" s="43"/>
      <c r="AG203" s="43"/>
      <c r="AH203" s="43"/>
    </row>
    <row r="204" spans="2:34" x14ac:dyDescent="0.25">
      <c r="B204" s="76"/>
      <c r="D204" s="43"/>
      <c r="E204" s="43"/>
      <c r="F204" s="43"/>
      <c r="G204" s="43"/>
      <c r="H204" s="43"/>
      <c r="I204" s="43"/>
      <c r="J204" s="43"/>
      <c r="L204" s="43"/>
      <c r="M204" s="43"/>
      <c r="N204" s="43"/>
      <c r="O204" s="43"/>
      <c r="P204" s="43"/>
      <c r="Q204" s="43"/>
      <c r="S204" s="76"/>
      <c r="U204" s="43"/>
      <c r="V204" s="43"/>
      <c r="W204" s="43"/>
      <c r="X204" s="43"/>
      <c r="Y204" s="43"/>
      <c r="Z204" s="43"/>
      <c r="AA204" s="43"/>
      <c r="AC204" s="43"/>
      <c r="AD204" s="43"/>
      <c r="AE204" s="43"/>
      <c r="AF204" s="43"/>
      <c r="AG204" s="43"/>
      <c r="AH204" s="43"/>
    </row>
    <row r="205" spans="2:34" x14ac:dyDescent="0.25">
      <c r="B205" s="76"/>
      <c r="D205" s="43"/>
      <c r="E205" s="43"/>
      <c r="F205" s="43"/>
      <c r="G205" s="43"/>
      <c r="H205" s="43"/>
      <c r="I205" s="43"/>
      <c r="J205" s="43"/>
      <c r="L205" s="43"/>
      <c r="M205" s="43"/>
      <c r="N205" s="43"/>
      <c r="O205" s="43"/>
      <c r="P205" s="43"/>
      <c r="Q205" s="43"/>
      <c r="S205" s="76"/>
      <c r="U205" s="43"/>
      <c r="V205" s="43"/>
      <c r="W205" s="43"/>
      <c r="X205" s="43"/>
      <c r="Y205" s="43"/>
      <c r="Z205" s="43"/>
      <c r="AA205" s="43"/>
      <c r="AC205" s="43"/>
      <c r="AD205" s="43"/>
      <c r="AE205" s="43"/>
      <c r="AF205" s="43"/>
      <c r="AG205" s="43"/>
      <c r="AH205" s="43"/>
    </row>
    <row r="206" spans="2:34" x14ac:dyDescent="0.25">
      <c r="B206" s="76"/>
      <c r="D206" s="43"/>
      <c r="E206" s="43"/>
      <c r="F206" s="43"/>
      <c r="G206" s="43"/>
      <c r="H206" s="43"/>
      <c r="I206" s="43"/>
      <c r="J206" s="43"/>
      <c r="L206" s="43"/>
      <c r="M206" s="43"/>
      <c r="N206" s="43"/>
      <c r="O206" s="43"/>
      <c r="P206" s="43"/>
      <c r="Q206" s="43"/>
      <c r="S206" s="76"/>
      <c r="U206" s="43"/>
      <c r="V206" s="43"/>
      <c r="W206" s="43"/>
      <c r="X206" s="43"/>
      <c r="Y206" s="43"/>
      <c r="Z206" s="43"/>
      <c r="AA206" s="43"/>
      <c r="AC206" s="43"/>
      <c r="AD206" s="43"/>
      <c r="AE206" s="43"/>
      <c r="AF206" s="43"/>
      <c r="AG206" s="43"/>
      <c r="AH206" s="43"/>
    </row>
    <row r="207" spans="2:34" x14ac:dyDescent="0.25">
      <c r="B207" s="76"/>
      <c r="D207" s="43"/>
      <c r="E207" s="43"/>
      <c r="F207" s="43"/>
      <c r="G207" s="43"/>
      <c r="H207" s="43"/>
      <c r="I207" s="43"/>
      <c r="J207" s="43"/>
      <c r="L207" s="43"/>
      <c r="M207" s="43"/>
      <c r="N207" s="43"/>
      <c r="O207" s="43"/>
      <c r="P207" s="43"/>
      <c r="Q207" s="43"/>
      <c r="S207" s="76"/>
      <c r="U207" s="43"/>
      <c r="V207" s="43"/>
      <c r="W207" s="43"/>
      <c r="X207" s="43"/>
      <c r="Y207" s="43"/>
      <c r="Z207" s="43"/>
      <c r="AA207" s="43"/>
      <c r="AC207" s="43"/>
      <c r="AD207" s="43"/>
      <c r="AE207" s="43"/>
      <c r="AF207" s="43"/>
      <c r="AG207" s="43"/>
      <c r="AH207" s="43"/>
    </row>
    <row r="208" spans="2:34" x14ac:dyDescent="0.25">
      <c r="B208" s="76"/>
      <c r="D208" s="43"/>
      <c r="E208" s="43"/>
      <c r="F208" s="43"/>
      <c r="G208" s="43"/>
      <c r="H208" s="43"/>
      <c r="I208" s="43"/>
      <c r="J208" s="43"/>
      <c r="L208" s="43"/>
      <c r="M208" s="43"/>
      <c r="N208" s="43"/>
      <c r="O208" s="43"/>
      <c r="P208" s="43"/>
      <c r="Q208" s="43"/>
      <c r="S208" s="76"/>
      <c r="U208" s="43"/>
      <c r="V208" s="43"/>
      <c r="W208" s="43"/>
      <c r="X208" s="43"/>
      <c r="Y208" s="43"/>
      <c r="Z208" s="43"/>
      <c r="AA208" s="43"/>
      <c r="AC208" s="43"/>
      <c r="AD208" s="43"/>
      <c r="AE208" s="43"/>
      <c r="AF208" s="43"/>
      <c r="AG208" s="43"/>
      <c r="AH208" s="43"/>
    </row>
    <row r="209" spans="2:34" x14ac:dyDescent="0.25">
      <c r="B209" s="76"/>
      <c r="D209" s="43"/>
      <c r="E209" s="43"/>
      <c r="F209" s="43"/>
      <c r="G209" s="43"/>
      <c r="H209" s="43"/>
      <c r="I209" s="43"/>
      <c r="J209" s="43"/>
      <c r="L209" s="43"/>
      <c r="M209" s="43"/>
      <c r="N209" s="43"/>
      <c r="O209" s="43"/>
      <c r="P209" s="43"/>
      <c r="Q209" s="43"/>
      <c r="S209" s="76"/>
      <c r="U209" s="43"/>
      <c r="V209" s="43"/>
      <c r="W209" s="43"/>
      <c r="X209" s="43"/>
      <c r="Y209" s="43"/>
      <c r="Z209" s="43"/>
      <c r="AA209" s="43"/>
      <c r="AC209" s="43"/>
      <c r="AD209" s="43"/>
      <c r="AE209" s="43"/>
      <c r="AF209" s="43"/>
      <c r="AG209" s="43"/>
      <c r="AH209" s="43"/>
    </row>
  </sheetData>
  <mergeCells count="4">
    <mergeCell ref="L1:Q1"/>
    <mergeCell ref="U1:Z1"/>
    <mergeCell ref="AC1:AH1"/>
    <mergeCell ref="D1:J1"/>
  </mergeCell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829"/>
  <sheetViews>
    <sheetView workbookViewId="0"/>
  </sheetViews>
  <sheetFormatPr defaultRowHeight="15" x14ac:dyDescent="0.25"/>
  <cols>
    <col min="1" max="1" width="18.7109375" style="39" customWidth="1"/>
    <col min="4" max="4" width="29.85546875" style="39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6" bestFit="1" customWidth="1"/>
    <col min="17" max="17" width="9.5703125" style="46" bestFit="1" customWidth="1"/>
    <col min="18" max="18" width="10.140625" style="46" bestFit="1" customWidth="1"/>
    <col min="19" max="19" width="2" style="26" customWidth="1"/>
    <col min="20" max="20" width="14" style="46" bestFit="1" customWidth="1"/>
    <col min="21" max="21" width="9.5703125" style="46" bestFit="1" customWidth="1"/>
    <col min="22" max="22" width="10.7109375" style="46" bestFit="1" customWidth="1"/>
    <col min="23" max="23" width="2" style="26" customWidth="1"/>
  </cols>
  <sheetData>
    <row r="1" spans="1:22" x14ac:dyDescent="0.25">
      <c r="B1" s="87" t="s">
        <v>95</v>
      </c>
      <c r="C1" s="87"/>
      <c r="E1" s="87" t="s">
        <v>95</v>
      </c>
      <c r="F1" s="87"/>
      <c r="H1" s="27" t="s">
        <v>162</v>
      </c>
      <c r="I1" s="27" t="s">
        <v>3</v>
      </c>
      <c r="J1" s="27" t="s">
        <v>4</v>
      </c>
      <c r="L1" s="27" t="s">
        <v>162</v>
      </c>
      <c r="M1" s="27" t="s">
        <v>5</v>
      </c>
      <c r="N1" s="27" t="s">
        <v>6</v>
      </c>
      <c r="P1" s="27" t="s">
        <v>162</v>
      </c>
      <c r="Q1" s="46" t="s">
        <v>7</v>
      </c>
      <c r="R1" s="46" t="s">
        <v>8</v>
      </c>
      <c r="S1" s="37"/>
      <c r="T1" s="27" t="s">
        <v>162</v>
      </c>
      <c r="U1" s="46" t="s">
        <v>9</v>
      </c>
      <c r="V1" s="46" t="s">
        <v>10</v>
      </c>
    </row>
    <row r="2" spans="1:22" x14ac:dyDescent="0.25">
      <c r="A2" s="49" t="s">
        <v>192</v>
      </c>
      <c r="B2" s="87" t="s">
        <v>246</v>
      </c>
      <c r="C2" s="87" t="s">
        <v>257</v>
      </c>
      <c r="D2" s="49" t="s">
        <v>193</v>
      </c>
      <c r="E2" s="87" t="s">
        <v>246</v>
      </c>
      <c r="F2" s="87" t="s">
        <v>257</v>
      </c>
      <c r="H2" s="47"/>
      <c r="I2" s="47">
        <f>AVERAGE(I3:I51)</f>
        <v>-65.223721938775498</v>
      </c>
      <c r="J2" s="47">
        <f>AVERAGE(J3:J51)</f>
        <v>-54.321073918367347</v>
      </c>
      <c r="M2" s="47">
        <f>AVERAGE(M3:M51)</f>
        <v>-50.890144836734692</v>
      </c>
      <c r="N2" s="47">
        <f>AVERAGE(N3:N51)</f>
        <v>-58.609369040816311</v>
      </c>
      <c r="P2" s="47"/>
      <c r="Q2" s="47">
        <f>AVERAGE(Q3:Q51)</f>
        <v>-90.269961448979601</v>
      </c>
      <c r="R2" s="47">
        <f>AVERAGE(R3:R51)</f>
        <v>-76.225583714285719</v>
      </c>
      <c r="S2" s="37"/>
      <c r="T2" s="47"/>
      <c r="U2" s="47">
        <f>AVERAGE(U3:U51)</f>
        <v>-88.406296387755106</v>
      </c>
      <c r="V2" s="94">
        <f>AVERAGE(V3:V51)</f>
        <v>-89.90234275510204</v>
      </c>
    </row>
    <row r="3" spans="1:22" x14ac:dyDescent="0.25">
      <c r="B3" s="87" t="s">
        <v>274</v>
      </c>
      <c r="C3" s="87" t="s">
        <v>275</v>
      </c>
      <c r="E3" s="87" t="s">
        <v>274</v>
      </c>
      <c r="F3" s="87" t="s">
        <v>275</v>
      </c>
      <c r="H3" s="27">
        <f t="shared" ref="H3:H34" si="0">B63/1000000000</f>
        <v>36</v>
      </c>
      <c r="I3" s="27">
        <f t="shared" ref="I3:I34" si="1">C63</f>
        <v>-61.926498000000002</v>
      </c>
      <c r="J3" s="27">
        <f t="shared" ref="J3:J34" si="2">F63</f>
        <v>-48.865242000000002</v>
      </c>
      <c r="L3" s="27">
        <f t="shared" ref="L3:L34" si="3">B117/1000000000</f>
        <v>54</v>
      </c>
      <c r="M3" s="27">
        <f t="shared" ref="M3:M34" si="4">C117</f>
        <v>-50.133578999999997</v>
      </c>
      <c r="N3" s="27">
        <f t="shared" ref="N3:N34" si="5">F117</f>
        <v>-59.517192999999999</v>
      </c>
      <c r="P3" s="46">
        <f t="shared" ref="P3:P34" si="6">B171/1000000000</f>
        <v>57</v>
      </c>
      <c r="Q3" s="27">
        <f t="shared" ref="Q3:Q34" si="7">C171</f>
        <v>-90.694946000000002</v>
      </c>
      <c r="R3" s="27">
        <f t="shared" ref="R3:R34" si="8">F171</f>
        <v>-76.498665000000003</v>
      </c>
      <c r="S3" s="37"/>
      <c r="T3" s="27">
        <f t="shared" ref="T3:T34" si="9">B225/1000000000</f>
        <v>57</v>
      </c>
      <c r="U3" s="27">
        <f t="shared" ref="U3:U34" si="10">C225</f>
        <v>-93.822593999999995</v>
      </c>
      <c r="V3" s="27">
        <f t="shared" ref="V3:V34" si="11">F225</f>
        <v>-88.103485000000006</v>
      </c>
    </row>
    <row r="4" spans="1:22" x14ac:dyDescent="0.25">
      <c r="B4" s="87" t="s">
        <v>98</v>
      </c>
      <c r="C4" s="87"/>
      <c r="E4" s="87" t="s">
        <v>98</v>
      </c>
      <c r="F4" s="87"/>
      <c r="H4" s="27">
        <f t="shared" si="0"/>
        <v>36.4375</v>
      </c>
      <c r="I4" s="27">
        <f t="shared" si="1"/>
        <v>-61.457779000000002</v>
      </c>
      <c r="J4" s="27">
        <f t="shared" si="2"/>
        <v>-53.948326000000002</v>
      </c>
      <c r="L4" s="27">
        <f t="shared" si="3"/>
        <v>54.0625</v>
      </c>
      <c r="M4" s="27">
        <f t="shared" si="4"/>
        <v>-50.117213999999997</v>
      </c>
      <c r="N4" s="27">
        <f t="shared" si="5"/>
        <v>-60.368912000000002</v>
      </c>
      <c r="P4" s="46">
        <f t="shared" si="6"/>
        <v>57</v>
      </c>
      <c r="Q4" s="27">
        <f t="shared" si="7"/>
        <v>-91.558632000000003</v>
      </c>
      <c r="R4" s="27">
        <f t="shared" si="8"/>
        <v>-75.375518999999997</v>
      </c>
      <c r="S4" s="37"/>
      <c r="T4" s="27">
        <f t="shared" si="9"/>
        <v>57</v>
      </c>
      <c r="U4" s="27">
        <f t="shared" si="10"/>
        <v>-90.456412999999998</v>
      </c>
      <c r="V4" s="27">
        <f t="shared" si="11"/>
        <v>-88.114220000000003</v>
      </c>
    </row>
    <row r="5" spans="1:22" x14ac:dyDescent="0.25">
      <c r="B5" s="87"/>
      <c r="C5" s="87"/>
      <c r="E5" s="87"/>
      <c r="F5" s="87"/>
      <c r="H5" s="27">
        <f t="shared" si="0"/>
        <v>36.875</v>
      </c>
      <c r="I5" s="27">
        <f t="shared" si="1"/>
        <v>-60.076424000000003</v>
      </c>
      <c r="J5" s="27">
        <f t="shared" si="2"/>
        <v>-54.584381</v>
      </c>
      <c r="L5" s="27">
        <f t="shared" si="3"/>
        <v>54.125</v>
      </c>
      <c r="M5" s="27">
        <f t="shared" si="4"/>
        <v>-49.992966000000003</v>
      </c>
      <c r="N5" s="27">
        <f t="shared" si="5"/>
        <v>-61.614978999999998</v>
      </c>
      <c r="P5" s="46">
        <f t="shared" si="6"/>
        <v>57</v>
      </c>
      <c r="Q5" s="27">
        <f t="shared" si="7"/>
        <v>-90.004401999999999</v>
      </c>
      <c r="R5" s="27">
        <f t="shared" si="8"/>
        <v>-75.160438999999997</v>
      </c>
      <c r="S5" s="37"/>
      <c r="T5" s="27">
        <f t="shared" si="9"/>
        <v>57</v>
      </c>
      <c r="U5" s="27">
        <f t="shared" si="10"/>
        <v>-86.701828000000006</v>
      </c>
      <c r="V5" s="27">
        <f t="shared" si="11"/>
        <v>-87.337104999999994</v>
      </c>
    </row>
    <row r="6" spans="1:22" x14ac:dyDescent="0.25">
      <c r="B6" s="87"/>
      <c r="C6" s="87"/>
      <c r="E6" s="87"/>
      <c r="F6" s="87"/>
      <c r="H6" s="27">
        <f t="shared" si="0"/>
        <v>37.3125</v>
      </c>
      <c r="I6" s="27">
        <f t="shared" si="1"/>
        <v>-58.319637</v>
      </c>
      <c r="J6" s="27">
        <f t="shared" si="2"/>
        <v>-52.518279999999997</v>
      </c>
      <c r="L6" s="27">
        <f t="shared" si="3"/>
        <v>54.1875</v>
      </c>
      <c r="M6" s="27">
        <f t="shared" si="4"/>
        <v>-49.793940999999997</v>
      </c>
      <c r="N6" s="27">
        <f t="shared" si="5"/>
        <v>-62.676979000000003</v>
      </c>
      <c r="P6" s="46">
        <f t="shared" si="6"/>
        <v>57</v>
      </c>
      <c r="Q6" s="27">
        <f t="shared" si="7"/>
        <v>-87.663100999999997</v>
      </c>
      <c r="R6" s="27">
        <f t="shared" si="8"/>
        <v>-75.685478000000003</v>
      </c>
      <c r="S6" s="37"/>
      <c r="T6" s="27">
        <f t="shared" si="9"/>
        <v>57</v>
      </c>
      <c r="U6" s="27">
        <f t="shared" si="10"/>
        <v>-87.014045999999993</v>
      </c>
      <c r="V6" s="27">
        <f t="shared" si="11"/>
        <v>-92.443420000000003</v>
      </c>
    </row>
    <row r="7" spans="1:22" x14ac:dyDescent="0.25">
      <c r="B7" s="87" t="s">
        <v>18</v>
      </c>
      <c r="C7" s="87"/>
      <c r="E7" s="87" t="s">
        <v>18</v>
      </c>
      <c r="F7" s="87"/>
      <c r="H7" s="27">
        <f t="shared" si="0"/>
        <v>37.75</v>
      </c>
      <c r="I7" s="27">
        <f t="shared" si="1"/>
        <v>-57.527099999999997</v>
      </c>
      <c r="J7" s="27">
        <f t="shared" si="2"/>
        <v>-45.705508999999999</v>
      </c>
      <c r="L7" s="27">
        <f t="shared" si="3"/>
        <v>54.25</v>
      </c>
      <c r="M7" s="27">
        <f t="shared" si="4"/>
        <v>-49.758625000000002</v>
      </c>
      <c r="N7" s="27">
        <f t="shared" si="5"/>
        <v>-63.522869</v>
      </c>
      <c r="P7" s="46">
        <f t="shared" si="6"/>
        <v>57</v>
      </c>
      <c r="Q7" s="27">
        <f t="shared" si="7"/>
        <v>-84.883110000000002</v>
      </c>
      <c r="R7" s="27">
        <f t="shared" si="8"/>
        <v>-76.160354999999996</v>
      </c>
      <c r="S7" s="37"/>
      <c r="T7" s="27">
        <f t="shared" si="9"/>
        <v>57</v>
      </c>
      <c r="U7" s="27">
        <f t="shared" si="10"/>
        <v>-84.968086</v>
      </c>
      <c r="V7" s="27">
        <f t="shared" si="11"/>
        <v>-95.072197000000003</v>
      </c>
    </row>
    <row r="8" spans="1:22" x14ac:dyDescent="0.25">
      <c r="B8" s="87" t="s">
        <v>19</v>
      </c>
      <c r="C8" s="87" t="s">
        <v>247</v>
      </c>
      <c r="E8" s="87" t="s">
        <v>19</v>
      </c>
      <c r="F8" s="87" t="s">
        <v>247</v>
      </c>
      <c r="H8" s="27">
        <f t="shared" si="0"/>
        <v>38.1875</v>
      </c>
      <c r="I8" s="27">
        <f t="shared" si="1"/>
        <v>-58.520245000000003</v>
      </c>
      <c r="J8" s="27">
        <f t="shared" si="2"/>
        <v>-43.429932000000001</v>
      </c>
      <c r="L8" s="27">
        <f t="shared" si="3"/>
        <v>54.3125</v>
      </c>
      <c r="M8" s="27">
        <f t="shared" si="4"/>
        <v>-49.644382</v>
      </c>
      <c r="N8" s="27">
        <f t="shared" si="5"/>
        <v>-63.339455000000001</v>
      </c>
      <c r="P8" s="46">
        <f t="shared" si="6"/>
        <v>57</v>
      </c>
      <c r="Q8" s="27">
        <f t="shared" si="7"/>
        <v>-87.806563999999995</v>
      </c>
      <c r="R8" s="27">
        <f t="shared" si="8"/>
        <v>-75.554458999999994</v>
      </c>
      <c r="S8" s="37"/>
      <c r="T8" s="27">
        <f t="shared" si="9"/>
        <v>57</v>
      </c>
      <c r="U8" s="27">
        <f t="shared" si="10"/>
        <v>-85.875007999999994</v>
      </c>
      <c r="V8" s="27">
        <f t="shared" si="11"/>
        <v>-95.779517999999996</v>
      </c>
    </row>
    <row r="9" spans="1:22" x14ac:dyDescent="0.25">
      <c r="B9" s="87">
        <v>18000000000</v>
      </c>
      <c r="C9" s="87">
        <v>-39.446773999999998</v>
      </c>
      <c r="E9" s="87">
        <v>18000000000</v>
      </c>
      <c r="F9" s="87">
        <v>-45.119598000000003</v>
      </c>
      <c r="H9" s="27">
        <f t="shared" si="0"/>
        <v>38.625</v>
      </c>
      <c r="I9" s="27">
        <f t="shared" si="1"/>
        <v>-59.948070999999999</v>
      </c>
      <c r="J9" s="27">
        <f t="shared" si="2"/>
        <v>-42.907890000000002</v>
      </c>
      <c r="L9" s="27">
        <f t="shared" si="3"/>
        <v>54.375</v>
      </c>
      <c r="M9" s="27">
        <f t="shared" si="4"/>
        <v>-49.745601999999998</v>
      </c>
      <c r="N9" s="27">
        <f t="shared" si="5"/>
        <v>-62.417499999999997</v>
      </c>
      <c r="P9" s="46">
        <f t="shared" si="6"/>
        <v>57</v>
      </c>
      <c r="Q9" s="27">
        <f t="shared" si="7"/>
        <v>-87.892539999999997</v>
      </c>
      <c r="R9" s="27">
        <f t="shared" si="8"/>
        <v>-76.053901999999994</v>
      </c>
      <c r="S9" s="37"/>
      <c r="T9" s="27">
        <f t="shared" si="9"/>
        <v>57</v>
      </c>
      <c r="U9" s="27">
        <f t="shared" si="10"/>
        <v>-86.539542999999995</v>
      </c>
      <c r="V9" s="27">
        <f t="shared" si="11"/>
        <v>-92.151352000000003</v>
      </c>
    </row>
    <row r="10" spans="1:22" x14ac:dyDescent="0.25">
      <c r="B10" s="87">
        <v>18812500000</v>
      </c>
      <c r="C10" s="87">
        <v>-39.386696000000001</v>
      </c>
      <c r="E10" s="87">
        <v>18812500000</v>
      </c>
      <c r="F10" s="87">
        <v>-44.693916000000002</v>
      </c>
      <c r="H10" s="27">
        <f t="shared" si="0"/>
        <v>39.0625</v>
      </c>
      <c r="I10" s="27">
        <f t="shared" si="1"/>
        <v>-61.014125999999997</v>
      </c>
      <c r="J10" s="27">
        <f t="shared" si="2"/>
        <v>-43.241580999999996</v>
      </c>
      <c r="L10" s="27">
        <f t="shared" si="3"/>
        <v>54.4375</v>
      </c>
      <c r="M10" s="27">
        <f t="shared" si="4"/>
        <v>-49.570877000000003</v>
      </c>
      <c r="N10" s="27">
        <f t="shared" si="5"/>
        <v>-60.565230999999997</v>
      </c>
      <c r="P10" s="46">
        <f t="shared" si="6"/>
        <v>57</v>
      </c>
      <c r="Q10" s="27">
        <f t="shared" si="7"/>
        <v>-92.342674000000002</v>
      </c>
      <c r="R10" s="27">
        <f t="shared" si="8"/>
        <v>-76.978095999999994</v>
      </c>
      <c r="S10" s="37"/>
      <c r="T10" s="27">
        <f t="shared" si="9"/>
        <v>57</v>
      </c>
      <c r="U10" s="27">
        <f t="shared" si="10"/>
        <v>-87.177216000000001</v>
      </c>
      <c r="V10" s="27">
        <f t="shared" si="11"/>
        <v>-85.681274000000002</v>
      </c>
    </row>
    <row r="11" spans="1:22" x14ac:dyDescent="0.25">
      <c r="B11" s="87">
        <v>19625000000</v>
      </c>
      <c r="C11" s="87">
        <v>-42.762081000000002</v>
      </c>
      <c r="E11" s="87">
        <v>19625000000</v>
      </c>
      <c r="F11" s="87">
        <v>-44.212605000000003</v>
      </c>
      <c r="H11" s="27">
        <f t="shared" si="0"/>
        <v>39.5</v>
      </c>
      <c r="I11" s="27">
        <f t="shared" si="1"/>
        <v>-61.454349999999998</v>
      </c>
      <c r="J11" s="27">
        <f t="shared" si="2"/>
        <v>-43.611656000000004</v>
      </c>
      <c r="L11" s="27">
        <f t="shared" si="3"/>
        <v>54.5</v>
      </c>
      <c r="M11" s="27">
        <f t="shared" si="4"/>
        <v>-49.685478000000003</v>
      </c>
      <c r="N11" s="27">
        <f t="shared" si="5"/>
        <v>-59.288631000000002</v>
      </c>
      <c r="P11" s="46">
        <f t="shared" si="6"/>
        <v>57</v>
      </c>
      <c r="Q11" s="27">
        <f t="shared" si="7"/>
        <v>-91.008895999999993</v>
      </c>
      <c r="R11" s="27">
        <f t="shared" si="8"/>
        <v>-77.113326999999998</v>
      </c>
      <c r="S11" s="37"/>
      <c r="T11" s="27">
        <f t="shared" si="9"/>
        <v>57</v>
      </c>
      <c r="U11" s="27">
        <f t="shared" si="10"/>
        <v>-86.487999000000002</v>
      </c>
      <c r="V11" s="27">
        <f t="shared" si="11"/>
        <v>-84.676163000000003</v>
      </c>
    </row>
    <row r="12" spans="1:22" x14ac:dyDescent="0.25">
      <c r="B12" s="87">
        <v>20437500000</v>
      </c>
      <c r="C12" s="87">
        <v>-45.739479000000003</v>
      </c>
      <c r="E12" s="87">
        <v>20437500000</v>
      </c>
      <c r="F12" s="87">
        <v>-42.903458000000001</v>
      </c>
      <c r="H12" s="27">
        <f t="shared" si="0"/>
        <v>39.9375</v>
      </c>
      <c r="I12" s="27">
        <f t="shared" si="1"/>
        <v>-62.107075000000002</v>
      </c>
      <c r="J12" s="27">
        <f t="shared" si="2"/>
        <v>-44.20937</v>
      </c>
      <c r="L12" s="27">
        <f t="shared" si="3"/>
        <v>54.5625</v>
      </c>
      <c r="M12" s="27">
        <f t="shared" si="4"/>
        <v>-49.516266000000002</v>
      </c>
      <c r="N12" s="27">
        <f t="shared" si="5"/>
        <v>-58.179054000000001</v>
      </c>
      <c r="P12" s="46">
        <f t="shared" si="6"/>
        <v>57</v>
      </c>
      <c r="Q12" s="27">
        <f t="shared" si="7"/>
        <v>-92.574280000000002</v>
      </c>
      <c r="R12" s="27">
        <f t="shared" si="8"/>
        <v>-76.099845999999999</v>
      </c>
      <c r="S12" s="37"/>
      <c r="T12" s="27">
        <f t="shared" si="9"/>
        <v>57</v>
      </c>
      <c r="U12" s="27">
        <f t="shared" si="10"/>
        <v>-88.301047999999994</v>
      </c>
      <c r="V12" s="27">
        <f t="shared" si="11"/>
        <v>-84.162650999999997</v>
      </c>
    </row>
    <row r="13" spans="1:22" x14ac:dyDescent="0.25">
      <c r="B13" s="87">
        <v>21250000000</v>
      </c>
      <c r="C13" s="87">
        <v>-45.600807000000003</v>
      </c>
      <c r="E13" s="87">
        <v>21250000000</v>
      </c>
      <c r="F13" s="87">
        <v>-43.366501</v>
      </c>
      <c r="H13" s="27">
        <f t="shared" si="0"/>
        <v>40.375</v>
      </c>
      <c r="I13" s="27">
        <f t="shared" si="1"/>
        <v>-63.042442000000001</v>
      </c>
      <c r="J13" s="27">
        <f t="shared" si="2"/>
        <v>-44.253959999999999</v>
      </c>
      <c r="L13" s="27">
        <f t="shared" si="3"/>
        <v>54.625</v>
      </c>
      <c r="M13" s="27">
        <f t="shared" si="4"/>
        <v>-49.509663000000003</v>
      </c>
      <c r="N13" s="27">
        <f t="shared" si="5"/>
        <v>-57.142192999999999</v>
      </c>
      <c r="P13" s="46">
        <f t="shared" si="6"/>
        <v>57</v>
      </c>
      <c r="Q13" s="27">
        <f t="shared" si="7"/>
        <v>-90.466224999999994</v>
      </c>
      <c r="R13" s="27">
        <f t="shared" si="8"/>
        <v>-75.656409999999994</v>
      </c>
      <c r="S13" s="37"/>
      <c r="T13" s="27">
        <f t="shared" si="9"/>
        <v>57</v>
      </c>
      <c r="U13" s="27">
        <f t="shared" si="10"/>
        <v>-88.609283000000005</v>
      </c>
      <c r="V13" s="27">
        <f t="shared" si="11"/>
        <v>-85.753783999999996</v>
      </c>
    </row>
    <row r="14" spans="1:22" x14ac:dyDescent="0.25">
      <c r="B14" s="87">
        <v>22062500000</v>
      </c>
      <c r="C14" s="87">
        <v>-44.930079999999997</v>
      </c>
      <c r="E14" s="87">
        <v>22062500000</v>
      </c>
      <c r="F14" s="87">
        <v>-43.555889000000001</v>
      </c>
      <c r="H14" s="27">
        <f t="shared" si="0"/>
        <v>40.8125</v>
      </c>
      <c r="I14" s="27">
        <f t="shared" si="1"/>
        <v>-63.240062999999999</v>
      </c>
      <c r="J14" s="27">
        <f t="shared" si="2"/>
        <v>-44.466408000000001</v>
      </c>
      <c r="L14" s="27">
        <f t="shared" si="3"/>
        <v>54.6875</v>
      </c>
      <c r="M14" s="27">
        <f t="shared" si="4"/>
        <v>-49.211319000000003</v>
      </c>
      <c r="N14" s="27">
        <f t="shared" si="5"/>
        <v>-55.703144000000002</v>
      </c>
      <c r="P14" s="46">
        <f t="shared" si="6"/>
        <v>57</v>
      </c>
      <c r="Q14" s="27">
        <f t="shared" si="7"/>
        <v>-90.185173000000006</v>
      </c>
      <c r="R14" s="27">
        <f t="shared" si="8"/>
        <v>-75.264465000000001</v>
      </c>
      <c r="S14" s="37"/>
      <c r="T14" s="27">
        <f t="shared" si="9"/>
        <v>57</v>
      </c>
      <c r="U14" s="27">
        <f t="shared" si="10"/>
        <v>-88.209641000000005</v>
      </c>
      <c r="V14" s="27">
        <f t="shared" si="11"/>
        <v>-85.641670000000005</v>
      </c>
    </row>
    <row r="15" spans="1:22" x14ac:dyDescent="0.25">
      <c r="B15" s="87">
        <v>22875000000</v>
      </c>
      <c r="C15" s="87">
        <v>-42.449696000000003</v>
      </c>
      <c r="E15" s="87">
        <v>22875000000</v>
      </c>
      <c r="F15" s="87">
        <v>-44.903336000000003</v>
      </c>
      <c r="H15" s="27">
        <f t="shared" si="0"/>
        <v>41.25</v>
      </c>
      <c r="I15" s="27">
        <f t="shared" si="1"/>
        <v>-61.398254000000001</v>
      </c>
      <c r="J15" s="27">
        <f t="shared" si="2"/>
        <v>-44.981392</v>
      </c>
      <c r="L15" s="27">
        <f t="shared" si="3"/>
        <v>54.75</v>
      </c>
      <c r="M15" s="27">
        <f t="shared" si="4"/>
        <v>-49.026072999999997</v>
      </c>
      <c r="N15" s="27">
        <f t="shared" si="5"/>
        <v>-54.387222000000001</v>
      </c>
      <c r="P15" s="46">
        <f t="shared" si="6"/>
        <v>57</v>
      </c>
      <c r="Q15" s="27">
        <f t="shared" si="7"/>
        <v>-87.953827000000004</v>
      </c>
      <c r="R15" s="27">
        <f t="shared" si="8"/>
        <v>-75.335303999999994</v>
      </c>
      <c r="S15" s="37"/>
      <c r="T15" s="27">
        <f t="shared" si="9"/>
        <v>57</v>
      </c>
      <c r="U15" s="27">
        <f t="shared" si="10"/>
        <v>-87.654762000000005</v>
      </c>
      <c r="V15" s="27">
        <f t="shared" si="11"/>
        <v>-84.887412999999995</v>
      </c>
    </row>
    <row r="16" spans="1:22" x14ac:dyDescent="0.25">
      <c r="B16" s="87">
        <v>23687500000</v>
      </c>
      <c r="C16" s="87">
        <v>-41.720244999999998</v>
      </c>
      <c r="E16" s="87">
        <v>23687500000</v>
      </c>
      <c r="F16" s="87">
        <v>-45.721328999999997</v>
      </c>
      <c r="H16" s="27">
        <f t="shared" si="0"/>
        <v>41.6875</v>
      </c>
      <c r="I16" s="27">
        <f t="shared" si="1"/>
        <v>-59.307727999999997</v>
      </c>
      <c r="J16" s="27">
        <f t="shared" si="2"/>
        <v>-46.300342999999998</v>
      </c>
      <c r="L16" s="27">
        <f t="shared" si="3"/>
        <v>54.8125</v>
      </c>
      <c r="M16" s="27">
        <f t="shared" si="4"/>
        <v>-48.876666999999998</v>
      </c>
      <c r="N16" s="27">
        <f t="shared" si="5"/>
        <v>-53.437911999999997</v>
      </c>
      <c r="P16" s="46">
        <f t="shared" si="6"/>
        <v>57</v>
      </c>
      <c r="Q16" s="27">
        <f t="shared" si="7"/>
        <v>-88.019324999999995</v>
      </c>
      <c r="R16" s="27">
        <f t="shared" si="8"/>
        <v>-74.815048000000004</v>
      </c>
      <c r="S16" s="37"/>
      <c r="T16" s="27">
        <f t="shared" si="9"/>
        <v>57</v>
      </c>
      <c r="U16" s="27">
        <f t="shared" si="10"/>
        <v>-85.700599999999994</v>
      </c>
      <c r="V16" s="27">
        <f t="shared" si="11"/>
        <v>-87.275527999999994</v>
      </c>
    </row>
    <row r="17" spans="2:22" x14ac:dyDescent="0.25">
      <c r="B17" s="87">
        <v>24500000000</v>
      </c>
      <c r="C17" s="87">
        <v>-37.704295999999999</v>
      </c>
      <c r="E17" s="87">
        <v>24500000000</v>
      </c>
      <c r="F17" s="87">
        <v>-45.582065999999998</v>
      </c>
      <c r="H17" s="27">
        <f t="shared" si="0"/>
        <v>42.125</v>
      </c>
      <c r="I17" s="27">
        <f t="shared" si="1"/>
        <v>-57.948650000000001</v>
      </c>
      <c r="J17" s="27">
        <f t="shared" si="2"/>
        <v>-47.727108000000001</v>
      </c>
      <c r="L17" s="27">
        <f t="shared" si="3"/>
        <v>54.875</v>
      </c>
      <c r="M17" s="27">
        <f t="shared" si="4"/>
        <v>-48.930419999999998</v>
      </c>
      <c r="N17" s="27">
        <f t="shared" si="5"/>
        <v>-52.859119</v>
      </c>
      <c r="P17" s="46">
        <f t="shared" si="6"/>
        <v>57</v>
      </c>
      <c r="Q17" s="27">
        <f t="shared" si="7"/>
        <v>-87.276375000000002</v>
      </c>
      <c r="R17" s="27">
        <f t="shared" si="8"/>
        <v>-76.016495000000006</v>
      </c>
      <c r="S17" s="37"/>
      <c r="T17" s="27">
        <f t="shared" si="9"/>
        <v>57</v>
      </c>
      <c r="U17" s="27">
        <f t="shared" si="10"/>
        <v>-88.099174000000005</v>
      </c>
      <c r="V17" s="27">
        <f t="shared" si="11"/>
        <v>-87.909805000000006</v>
      </c>
    </row>
    <row r="18" spans="2:22" x14ac:dyDescent="0.25">
      <c r="B18" s="87">
        <v>25312500000</v>
      </c>
      <c r="C18" s="87">
        <v>-35.106479999999998</v>
      </c>
      <c r="E18" s="87">
        <v>25312500000</v>
      </c>
      <c r="F18" s="87">
        <v>-43.029510000000002</v>
      </c>
      <c r="H18" s="27">
        <f t="shared" si="0"/>
        <v>42.5625</v>
      </c>
      <c r="I18" s="27">
        <f t="shared" si="1"/>
        <v>-59.185752999999998</v>
      </c>
      <c r="J18" s="27">
        <f t="shared" si="2"/>
        <v>-50.095084999999997</v>
      </c>
      <c r="L18" s="27">
        <f t="shared" si="3"/>
        <v>54.9375</v>
      </c>
      <c r="M18" s="27">
        <f t="shared" si="4"/>
        <v>-49.077430999999997</v>
      </c>
      <c r="N18" s="27">
        <f t="shared" si="5"/>
        <v>-52.628310999999997</v>
      </c>
      <c r="P18" s="46">
        <f t="shared" si="6"/>
        <v>57</v>
      </c>
      <c r="Q18" s="27">
        <f t="shared" si="7"/>
        <v>-89.417350999999996</v>
      </c>
      <c r="R18" s="27">
        <f t="shared" si="8"/>
        <v>-76.172027999999997</v>
      </c>
      <c r="S18" s="37"/>
      <c r="T18" s="27">
        <f t="shared" si="9"/>
        <v>57</v>
      </c>
      <c r="U18" s="27">
        <f t="shared" si="10"/>
        <v>-86.677368000000001</v>
      </c>
      <c r="V18" s="27">
        <f t="shared" si="11"/>
        <v>-90.987976000000003</v>
      </c>
    </row>
    <row r="19" spans="2:22" x14ac:dyDescent="0.25">
      <c r="B19" s="87">
        <v>26125000000</v>
      </c>
      <c r="C19" s="87">
        <v>-33.686382000000002</v>
      </c>
      <c r="E19" s="87">
        <v>26125000000</v>
      </c>
      <c r="F19" s="87">
        <v>-40.819580000000002</v>
      </c>
      <c r="H19" s="27">
        <f t="shared" si="0"/>
        <v>43</v>
      </c>
      <c r="I19" s="27">
        <f t="shared" si="1"/>
        <v>-61.216121999999999</v>
      </c>
      <c r="J19" s="27">
        <f t="shared" si="2"/>
        <v>-54.665722000000002</v>
      </c>
      <c r="L19" s="27">
        <f t="shared" si="3"/>
        <v>55</v>
      </c>
      <c r="M19" s="27">
        <f t="shared" si="4"/>
        <v>-49.406444999999998</v>
      </c>
      <c r="N19" s="27">
        <f t="shared" si="5"/>
        <v>-52.623305999999999</v>
      </c>
      <c r="P19" s="46">
        <f t="shared" si="6"/>
        <v>57</v>
      </c>
      <c r="Q19" s="27">
        <f t="shared" si="7"/>
        <v>-90.949600000000004</v>
      </c>
      <c r="R19" s="27">
        <f t="shared" si="8"/>
        <v>-76.564423000000005</v>
      </c>
      <c r="S19" s="37"/>
      <c r="T19" s="27">
        <f t="shared" si="9"/>
        <v>57</v>
      </c>
      <c r="U19" s="27">
        <f t="shared" si="10"/>
        <v>-87.983513000000002</v>
      </c>
      <c r="V19" s="27">
        <f t="shared" si="11"/>
        <v>-92.330460000000002</v>
      </c>
    </row>
    <row r="20" spans="2:22" x14ac:dyDescent="0.25">
      <c r="B20" s="87">
        <v>26937500000</v>
      </c>
      <c r="C20" s="87">
        <v>-32.560096999999999</v>
      </c>
      <c r="E20" s="87">
        <v>26937500000</v>
      </c>
      <c r="F20" s="87">
        <v>-41.955677000000001</v>
      </c>
      <c r="H20" s="27">
        <f t="shared" si="0"/>
        <v>43.4375</v>
      </c>
      <c r="I20" s="27">
        <f t="shared" si="1"/>
        <v>-63.688564</v>
      </c>
      <c r="J20" s="27">
        <f t="shared" si="2"/>
        <v>-58.461452000000001</v>
      </c>
      <c r="L20" s="27">
        <f t="shared" si="3"/>
        <v>55.0625</v>
      </c>
      <c r="M20" s="27">
        <f t="shared" si="4"/>
        <v>-49.417735999999998</v>
      </c>
      <c r="N20" s="27">
        <f t="shared" si="5"/>
        <v>-52.62809</v>
      </c>
      <c r="P20" s="46">
        <f t="shared" si="6"/>
        <v>57</v>
      </c>
      <c r="Q20" s="27">
        <f t="shared" si="7"/>
        <v>-93.222137000000004</v>
      </c>
      <c r="R20" s="27">
        <f t="shared" si="8"/>
        <v>-75.672768000000005</v>
      </c>
      <c r="S20" s="37"/>
      <c r="T20" s="27">
        <f t="shared" si="9"/>
        <v>57</v>
      </c>
      <c r="U20" s="27">
        <f t="shared" si="10"/>
        <v>-84.062201999999999</v>
      </c>
      <c r="V20" s="27">
        <f t="shared" si="11"/>
        <v>-89.249122999999997</v>
      </c>
    </row>
    <row r="21" spans="2:22" x14ac:dyDescent="0.25">
      <c r="B21" s="87">
        <v>27750000000</v>
      </c>
      <c r="C21" s="87">
        <v>-32.848274000000004</v>
      </c>
      <c r="E21" s="87">
        <v>27750000000</v>
      </c>
      <c r="F21" s="87">
        <v>-46.041125999999998</v>
      </c>
      <c r="H21" s="27">
        <f t="shared" si="0"/>
        <v>43.875</v>
      </c>
      <c r="I21" s="27">
        <f t="shared" si="1"/>
        <v>-65.533798000000004</v>
      </c>
      <c r="J21" s="27">
        <f t="shared" si="2"/>
        <v>-57.028137000000001</v>
      </c>
      <c r="L21" s="27">
        <f t="shared" si="3"/>
        <v>55.125</v>
      </c>
      <c r="M21" s="27">
        <f t="shared" si="4"/>
        <v>-49.388660000000002</v>
      </c>
      <c r="N21" s="27">
        <f t="shared" si="5"/>
        <v>-52.661366000000001</v>
      </c>
      <c r="P21" s="46">
        <f t="shared" si="6"/>
        <v>57</v>
      </c>
      <c r="Q21" s="27">
        <f t="shared" si="7"/>
        <v>-91.798012</v>
      </c>
      <c r="R21" s="27">
        <f t="shared" si="8"/>
        <v>-75.909560999999997</v>
      </c>
      <c r="S21" s="37"/>
      <c r="T21" s="27">
        <f t="shared" si="9"/>
        <v>57</v>
      </c>
      <c r="U21" s="27">
        <f t="shared" si="10"/>
        <v>-89.554230000000004</v>
      </c>
      <c r="V21" s="27">
        <f t="shared" si="11"/>
        <v>-92.190146999999996</v>
      </c>
    </row>
    <row r="22" spans="2:22" x14ac:dyDescent="0.25">
      <c r="B22" s="87">
        <v>28562500000</v>
      </c>
      <c r="C22" s="87">
        <v>-33.121676999999998</v>
      </c>
      <c r="E22" s="87">
        <v>28562500000</v>
      </c>
      <c r="F22" s="87">
        <v>-47.276203000000002</v>
      </c>
      <c r="H22" s="27">
        <f t="shared" si="0"/>
        <v>44.3125</v>
      </c>
      <c r="I22" s="27">
        <f t="shared" si="1"/>
        <v>-67.186004999999994</v>
      </c>
      <c r="J22" s="27">
        <f t="shared" si="2"/>
        <v>-51.609969999999997</v>
      </c>
      <c r="L22" s="27">
        <f t="shared" si="3"/>
        <v>55.1875</v>
      </c>
      <c r="M22" s="27">
        <f t="shared" si="4"/>
        <v>-49.200538999999999</v>
      </c>
      <c r="N22" s="27">
        <f t="shared" si="5"/>
        <v>-52.791130000000003</v>
      </c>
      <c r="P22" s="46">
        <f t="shared" si="6"/>
        <v>57</v>
      </c>
      <c r="Q22" s="27">
        <f t="shared" si="7"/>
        <v>-87.384963999999997</v>
      </c>
      <c r="R22" s="27">
        <f t="shared" si="8"/>
        <v>-76.492722000000001</v>
      </c>
      <c r="S22" s="37"/>
      <c r="T22" s="27">
        <f t="shared" si="9"/>
        <v>57</v>
      </c>
      <c r="U22" s="27">
        <f t="shared" si="10"/>
        <v>-88.821067999999997</v>
      </c>
      <c r="V22" s="27">
        <f t="shared" si="11"/>
        <v>-89.391068000000004</v>
      </c>
    </row>
    <row r="23" spans="2:22" x14ac:dyDescent="0.25">
      <c r="B23" s="87">
        <v>29375000000</v>
      </c>
      <c r="C23" s="87">
        <v>-33.672741000000002</v>
      </c>
      <c r="E23" s="87">
        <v>29375000000</v>
      </c>
      <c r="F23" s="87">
        <v>-45.960051999999997</v>
      </c>
      <c r="H23" s="27">
        <f t="shared" si="0"/>
        <v>44.75</v>
      </c>
      <c r="I23" s="27">
        <f t="shared" si="1"/>
        <v>-69.301925999999995</v>
      </c>
      <c r="J23" s="27">
        <f t="shared" si="2"/>
        <v>-47.123558000000003</v>
      </c>
      <c r="L23" s="27">
        <f t="shared" si="3"/>
        <v>55.25</v>
      </c>
      <c r="M23" s="27">
        <f t="shared" si="4"/>
        <v>-49.357635000000002</v>
      </c>
      <c r="N23" s="27">
        <f t="shared" si="5"/>
        <v>-53.167014999999999</v>
      </c>
      <c r="P23" s="46">
        <f t="shared" si="6"/>
        <v>57</v>
      </c>
      <c r="Q23" s="27">
        <f t="shared" si="7"/>
        <v>-85.590423999999999</v>
      </c>
      <c r="R23" s="27">
        <f t="shared" si="8"/>
        <v>-77.914458999999994</v>
      </c>
      <c r="S23" s="37"/>
      <c r="T23" s="27">
        <f t="shared" si="9"/>
        <v>57</v>
      </c>
      <c r="U23" s="27">
        <f t="shared" si="10"/>
        <v>-89.729979999999998</v>
      </c>
      <c r="V23" s="27">
        <f t="shared" si="11"/>
        <v>-90.950378000000001</v>
      </c>
    </row>
    <row r="24" spans="2:22" x14ac:dyDescent="0.25">
      <c r="B24" s="87">
        <v>30187500000</v>
      </c>
      <c r="C24" s="87">
        <v>-34.789825</v>
      </c>
      <c r="E24" s="87">
        <v>30187500000</v>
      </c>
      <c r="F24" s="87">
        <v>-41.747523999999999</v>
      </c>
      <c r="H24" s="27">
        <f t="shared" si="0"/>
        <v>45.1875</v>
      </c>
      <c r="I24" s="27">
        <f t="shared" si="1"/>
        <v>-70.579277000000005</v>
      </c>
      <c r="J24" s="27">
        <f t="shared" si="2"/>
        <v>-48.037643000000003</v>
      </c>
      <c r="L24" s="27">
        <f t="shared" si="3"/>
        <v>55.3125</v>
      </c>
      <c r="M24" s="27">
        <f t="shared" si="4"/>
        <v>-49.465176</v>
      </c>
      <c r="N24" s="27">
        <f t="shared" si="5"/>
        <v>-53.701157000000002</v>
      </c>
      <c r="P24" s="46">
        <f t="shared" si="6"/>
        <v>57</v>
      </c>
      <c r="Q24" s="27">
        <f t="shared" si="7"/>
        <v>-84.043914999999998</v>
      </c>
      <c r="R24" s="27">
        <f t="shared" si="8"/>
        <v>-77.345200000000006</v>
      </c>
      <c r="S24" s="37"/>
      <c r="T24" s="27">
        <f t="shared" si="9"/>
        <v>57</v>
      </c>
      <c r="U24" s="27">
        <f t="shared" si="10"/>
        <v>-85.831894000000005</v>
      </c>
      <c r="V24" s="27">
        <f t="shared" si="11"/>
        <v>-86.945541000000006</v>
      </c>
    </row>
    <row r="25" spans="2:22" x14ac:dyDescent="0.25">
      <c r="B25" s="87">
        <v>31000000000</v>
      </c>
      <c r="C25" s="87">
        <v>-35.608978</v>
      </c>
      <c r="E25" s="87">
        <v>31000000000</v>
      </c>
      <c r="F25" s="87">
        <v>-39.635646999999999</v>
      </c>
      <c r="H25" s="27">
        <f t="shared" si="0"/>
        <v>45.625</v>
      </c>
      <c r="I25" s="27">
        <f t="shared" si="1"/>
        <v>-70.688903999999994</v>
      </c>
      <c r="J25" s="27">
        <f t="shared" si="2"/>
        <v>-49.920670000000001</v>
      </c>
      <c r="L25" s="27">
        <f t="shared" si="3"/>
        <v>55.375</v>
      </c>
      <c r="M25" s="27">
        <f t="shared" si="4"/>
        <v>-49.674540999999998</v>
      </c>
      <c r="N25" s="27">
        <f t="shared" si="5"/>
        <v>-54.266117000000001</v>
      </c>
      <c r="P25" s="46">
        <f t="shared" si="6"/>
        <v>57</v>
      </c>
      <c r="Q25" s="27">
        <f t="shared" si="7"/>
        <v>-85.714134000000001</v>
      </c>
      <c r="R25" s="27">
        <f t="shared" si="8"/>
        <v>-76.366341000000006</v>
      </c>
      <c r="S25" s="37"/>
      <c r="T25" s="27">
        <f t="shared" si="9"/>
        <v>57</v>
      </c>
      <c r="U25" s="27">
        <f t="shared" si="10"/>
        <v>-86.206856000000002</v>
      </c>
      <c r="V25" s="27">
        <f t="shared" si="11"/>
        <v>-89.251945000000006</v>
      </c>
    </row>
    <row r="26" spans="2:22" x14ac:dyDescent="0.25">
      <c r="B26" s="87">
        <v>31812500000</v>
      </c>
      <c r="C26" s="87">
        <v>-35.905918</v>
      </c>
      <c r="E26" s="87">
        <v>31812500000</v>
      </c>
      <c r="F26" s="87">
        <v>-36.527687</v>
      </c>
      <c r="H26" s="27">
        <f t="shared" si="0"/>
        <v>46.0625</v>
      </c>
      <c r="I26" s="27">
        <f t="shared" si="1"/>
        <v>-69.755363000000003</v>
      </c>
      <c r="J26" s="27">
        <f t="shared" si="2"/>
        <v>-50.011966999999999</v>
      </c>
      <c r="L26" s="27">
        <f t="shared" si="3"/>
        <v>55.4375</v>
      </c>
      <c r="M26" s="27">
        <f t="shared" si="4"/>
        <v>-49.924636999999997</v>
      </c>
      <c r="N26" s="27">
        <f t="shared" si="5"/>
        <v>-54.974643999999998</v>
      </c>
      <c r="P26" s="46">
        <f t="shared" si="6"/>
        <v>57</v>
      </c>
      <c r="Q26" s="27">
        <f t="shared" si="7"/>
        <v>-85.376166999999995</v>
      </c>
      <c r="R26" s="27">
        <f t="shared" si="8"/>
        <v>-76.343436999999994</v>
      </c>
      <c r="S26" s="37"/>
      <c r="T26" s="27">
        <f t="shared" si="9"/>
        <v>57</v>
      </c>
      <c r="U26" s="27">
        <f t="shared" si="10"/>
        <v>-87.368446000000006</v>
      </c>
      <c r="V26" s="27">
        <f t="shared" si="11"/>
        <v>-90.237578999999997</v>
      </c>
    </row>
    <row r="27" spans="2:22" x14ac:dyDescent="0.25">
      <c r="B27" s="87">
        <v>32625000000</v>
      </c>
      <c r="C27" s="87">
        <v>-33.831406000000001</v>
      </c>
      <c r="E27" s="87">
        <v>32625000000</v>
      </c>
      <c r="F27" s="87">
        <v>-37.293213000000002</v>
      </c>
      <c r="H27" s="27">
        <f t="shared" si="0"/>
        <v>46.5</v>
      </c>
      <c r="I27" s="27">
        <f t="shared" si="1"/>
        <v>-68.592490999999995</v>
      </c>
      <c r="J27" s="27">
        <f t="shared" si="2"/>
        <v>-48.258319999999998</v>
      </c>
      <c r="L27" s="27">
        <f t="shared" si="3"/>
        <v>55.5</v>
      </c>
      <c r="M27" s="27">
        <f t="shared" si="4"/>
        <v>-50.148319000000001</v>
      </c>
      <c r="N27" s="27">
        <f t="shared" si="5"/>
        <v>-55.638821</v>
      </c>
      <c r="P27" s="46">
        <f t="shared" si="6"/>
        <v>57</v>
      </c>
      <c r="Q27" s="27">
        <f t="shared" si="7"/>
        <v>-89.649574000000001</v>
      </c>
      <c r="R27" s="27">
        <f t="shared" si="8"/>
        <v>-76.921349000000006</v>
      </c>
      <c r="S27" s="37"/>
      <c r="T27" s="27">
        <f t="shared" si="9"/>
        <v>57</v>
      </c>
      <c r="U27" s="27">
        <f t="shared" si="10"/>
        <v>-88.071265999999994</v>
      </c>
      <c r="V27" s="27">
        <f t="shared" si="11"/>
        <v>-89.269126999999997</v>
      </c>
    </row>
    <row r="28" spans="2:22" x14ac:dyDescent="0.25">
      <c r="B28" s="87">
        <v>33437500000</v>
      </c>
      <c r="C28" s="87">
        <v>-30.636471</v>
      </c>
      <c r="E28" s="87">
        <v>33437500000</v>
      </c>
      <c r="F28" s="87">
        <v>-37.398895000000003</v>
      </c>
      <c r="H28" s="27">
        <f t="shared" si="0"/>
        <v>46.9375</v>
      </c>
      <c r="I28" s="27">
        <f t="shared" si="1"/>
        <v>-67.452751000000006</v>
      </c>
      <c r="J28" s="27">
        <f t="shared" si="2"/>
        <v>-46.973480000000002</v>
      </c>
      <c r="L28" s="27">
        <f t="shared" si="3"/>
        <v>55.5625</v>
      </c>
      <c r="M28" s="27">
        <f t="shared" si="4"/>
        <v>-50.355091000000002</v>
      </c>
      <c r="N28" s="27">
        <f t="shared" si="5"/>
        <v>-56.354720999999998</v>
      </c>
      <c r="P28" s="46">
        <f t="shared" si="6"/>
        <v>57</v>
      </c>
      <c r="Q28" s="27">
        <f t="shared" si="7"/>
        <v>-93.783394000000001</v>
      </c>
      <c r="R28" s="27">
        <f t="shared" si="8"/>
        <v>-78.228881999999999</v>
      </c>
      <c r="S28" s="37"/>
      <c r="T28" s="27">
        <f t="shared" si="9"/>
        <v>57</v>
      </c>
      <c r="U28" s="27">
        <f t="shared" si="10"/>
        <v>-89.830085999999994</v>
      </c>
      <c r="V28" s="27">
        <f t="shared" si="11"/>
        <v>-87.405212000000006</v>
      </c>
    </row>
    <row r="29" spans="2:22" x14ac:dyDescent="0.25">
      <c r="B29" s="87">
        <v>34250000000</v>
      </c>
      <c r="C29" s="87">
        <v>-27.521629000000001</v>
      </c>
      <c r="E29" s="87">
        <v>34250000000</v>
      </c>
      <c r="F29" s="87">
        <v>-37.323627000000002</v>
      </c>
      <c r="H29" s="27">
        <f t="shared" si="0"/>
        <v>47.375</v>
      </c>
      <c r="I29" s="27">
        <f t="shared" si="1"/>
        <v>-64.768317999999994</v>
      </c>
      <c r="J29" s="27">
        <f t="shared" si="2"/>
        <v>-47.843563000000003</v>
      </c>
      <c r="L29" s="27">
        <f t="shared" si="3"/>
        <v>55.625</v>
      </c>
      <c r="M29" s="27">
        <f t="shared" si="4"/>
        <v>-50.441105</v>
      </c>
      <c r="N29" s="27">
        <f t="shared" si="5"/>
        <v>-57.066319</v>
      </c>
      <c r="P29" s="46">
        <f t="shared" si="6"/>
        <v>57</v>
      </c>
      <c r="Q29" s="27">
        <f t="shared" si="7"/>
        <v>-94.777450999999999</v>
      </c>
      <c r="R29" s="27">
        <f t="shared" si="8"/>
        <v>-76.076774999999998</v>
      </c>
      <c r="S29" s="37"/>
      <c r="T29" s="27">
        <f t="shared" si="9"/>
        <v>57</v>
      </c>
      <c r="U29" s="27">
        <f t="shared" si="10"/>
        <v>-88.116523999999998</v>
      </c>
      <c r="V29" s="27">
        <f t="shared" si="11"/>
        <v>-90.173232999999996</v>
      </c>
    </row>
    <row r="30" spans="2:22" x14ac:dyDescent="0.25">
      <c r="B30" s="87">
        <v>35062500000</v>
      </c>
      <c r="C30" s="87">
        <v>-25.838906999999999</v>
      </c>
      <c r="E30" s="87">
        <v>35062500000</v>
      </c>
      <c r="F30" s="87">
        <v>-32.744346999999998</v>
      </c>
      <c r="H30" s="27">
        <f t="shared" si="0"/>
        <v>47.8125</v>
      </c>
      <c r="I30" s="27">
        <f t="shared" si="1"/>
        <v>-62.610698999999997</v>
      </c>
      <c r="J30" s="27">
        <f t="shared" si="2"/>
        <v>-50.124507999999999</v>
      </c>
      <c r="L30" s="27">
        <f t="shared" si="3"/>
        <v>55.6875</v>
      </c>
      <c r="M30" s="27">
        <f t="shared" si="4"/>
        <v>-50.645226000000001</v>
      </c>
      <c r="N30" s="27">
        <f t="shared" si="5"/>
        <v>-57.762276</v>
      </c>
      <c r="P30" s="46">
        <f t="shared" si="6"/>
        <v>57</v>
      </c>
      <c r="Q30" s="27">
        <f t="shared" si="7"/>
        <v>-96.852226000000002</v>
      </c>
      <c r="R30" s="27">
        <f t="shared" si="8"/>
        <v>-74.794173999999998</v>
      </c>
      <c r="S30" s="37"/>
      <c r="T30" s="27">
        <f t="shared" si="9"/>
        <v>57</v>
      </c>
      <c r="U30" s="27">
        <f t="shared" si="10"/>
        <v>-87.974791999999994</v>
      </c>
      <c r="V30" s="27">
        <f t="shared" si="11"/>
        <v>-89.983017000000004</v>
      </c>
    </row>
    <row r="31" spans="2:22" x14ac:dyDescent="0.25">
      <c r="B31" s="87">
        <v>35875000000</v>
      </c>
      <c r="C31" s="87">
        <v>-27.099858999999999</v>
      </c>
      <c r="E31" s="87">
        <v>35875000000</v>
      </c>
      <c r="F31" s="87">
        <v>-29.488223999999999</v>
      </c>
      <c r="H31" s="27">
        <f t="shared" si="0"/>
        <v>48.25</v>
      </c>
      <c r="I31" s="27">
        <f t="shared" si="1"/>
        <v>-60.669933</v>
      </c>
      <c r="J31" s="27">
        <f t="shared" si="2"/>
        <v>-53.082389999999997</v>
      </c>
      <c r="L31" s="27">
        <f t="shared" si="3"/>
        <v>55.75</v>
      </c>
      <c r="M31" s="27">
        <f t="shared" si="4"/>
        <v>-50.809162000000001</v>
      </c>
      <c r="N31" s="27">
        <f t="shared" si="5"/>
        <v>-58.570545000000003</v>
      </c>
      <c r="P31" s="46">
        <f t="shared" si="6"/>
        <v>57</v>
      </c>
      <c r="Q31" s="27">
        <f t="shared" si="7"/>
        <v>-91.686485000000005</v>
      </c>
      <c r="R31" s="27">
        <f t="shared" si="8"/>
        <v>-73.670958999999996</v>
      </c>
      <c r="S31" s="37"/>
      <c r="T31" s="27">
        <f t="shared" si="9"/>
        <v>57</v>
      </c>
      <c r="U31" s="27">
        <f t="shared" si="10"/>
        <v>-86.293334999999999</v>
      </c>
      <c r="V31" s="27">
        <f t="shared" si="11"/>
        <v>-91.775490000000005</v>
      </c>
    </row>
    <row r="32" spans="2:22" x14ac:dyDescent="0.25">
      <c r="B32" s="87">
        <v>36687500000</v>
      </c>
      <c r="C32" s="87">
        <v>-26.910522</v>
      </c>
      <c r="E32" s="87">
        <v>36687500000</v>
      </c>
      <c r="F32" s="87">
        <v>-26.363802</v>
      </c>
      <c r="H32" s="27">
        <f t="shared" si="0"/>
        <v>48.6875</v>
      </c>
      <c r="I32" s="27">
        <f t="shared" si="1"/>
        <v>-61.079250000000002</v>
      </c>
      <c r="J32" s="27">
        <f t="shared" si="2"/>
        <v>-56.812446999999999</v>
      </c>
      <c r="L32" s="27">
        <f t="shared" si="3"/>
        <v>55.8125</v>
      </c>
      <c r="M32" s="27">
        <f t="shared" si="4"/>
        <v>-51.202171</v>
      </c>
      <c r="N32" s="27">
        <f t="shared" si="5"/>
        <v>-59.167037999999998</v>
      </c>
      <c r="P32" s="46">
        <f t="shared" si="6"/>
        <v>57</v>
      </c>
      <c r="Q32" s="27">
        <f t="shared" si="7"/>
        <v>-96.088333000000006</v>
      </c>
      <c r="R32" s="27">
        <f t="shared" si="8"/>
        <v>-76.652327999999997</v>
      </c>
      <c r="S32" s="37"/>
      <c r="T32" s="27">
        <f t="shared" si="9"/>
        <v>57</v>
      </c>
      <c r="U32" s="27">
        <f t="shared" si="10"/>
        <v>-88.760513000000003</v>
      </c>
      <c r="V32" s="27">
        <f t="shared" si="11"/>
        <v>-89.335387999999995</v>
      </c>
    </row>
    <row r="33" spans="2:22" x14ac:dyDescent="0.25">
      <c r="B33" s="87">
        <v>37500000000</v>
      </c>
      <c r="C33" s="87">
        <v>-27.772915000000001</v>
      </c>
      <c r="E33" s="87">
        <v>37500000000</v>
      </c>
      <c r="F33" s="87">
        <v>-28.425498999999999</v>
      </c>
      <c r="H33" s="27">
        <f t="shared" si="0"/>
        <v>49.125</v>
      </c>
      <c r="I33" s="27">
        <f t="shared" si="1"/>
        <v>-62.622416999999999</v>
      </c>
      <c r="J33" s="27">
        <f t="shared" si="2"/>
        <v>-60.58728</v>
      </c>
      <c r="L33" s="27">
        <f t="shared" si="3"/>
        <v>55.875</v>
      </c>
      <c r="M33" s="27">
        <f t="shared" si="4"/>
        <v>-51.390265999999997</v>
      </c>
      <c r="N33" s="27">
        <f t="shared" si="5"/>
        <v>-59.979270999999997</v>
      </c>
      <c r="P33" s="46">
        <f t="shared" si="6"/>
        <v>57</v>
      </c>
      <c r="Q33" s="27">
        <f t="shared" si="7"/>
        <v>-93.407355999999993</v>
      </c>
      <c r="R33" s="27">
        <f t="shared" si="8"/>
        <v>-77.963004999999995</v>
      </c>
      <c r="S33" s="37"/>
      <c r="T33" s="27">
        <f t="shared" si="9"/>
        <v>57</v>
      </c>
      <c r="U33" s="27">
        <f t="shared" si="10"/>
        <v>-89.996077999999997</v>
      </c>
      <c r="V33" s="27">
        <f t="shared" si="11"/>
        <v>-90.127014000000003</v>
      </c>
    </row>
    <row r="34" spans="2:22" x14ac:dyDescent="0.25">
      <c r="B34" s="87">
        <v>38312500000</v>
      </c>
      <c r="C34" s="87">
        <v>-27.677140999999999</v>
      </c>
      <c r="E34" s="87">
        <v>38312500000</v>
      </c>
      <c r="F34" s="87">
        <v>-33.114780000000003</v>
      </c>
      <c r="H34" s="27">
        <f t="shared" si="0"/>
        <v>49.5625</v>
      </c>
      <c r="I34" s="27">
        <f t="shared" si="1"/>
        <v>-68.913910000000001</v>
      </c>
      <c r="J34" s="27">
        <f t="shared" si="2"/>
        <v>-66.203995000000006</v>
      </c>
      <c r="L34" s="27">
        <f t="shared" si="3"/>
        <v>55.9375</v>
      </c>
      <c r="M34" s="27">
        <f t="shared" si="4"/>
        <v>-51.721828000000002</v>
      </c>
      <c r="N34" s="27">
        <f t="shared" si="5"/>
        <v>-60.650257000000003</v>
      </c>
      <c r="P34" s="46">
        <f t="shared" si="6"/>
        <v>57</v>
      </c>
      <c r="Q34" s="27">
        <f t="shared" si="7"/>
        <v>-92.937995999999998</v>
      </c>
      <c r="R34" s="27">
        <f t="shared" si="8"/>
        <v>-78.674805000000006</v>
      </c>
      <c r="S34" s="37"/>
      <c r="T34" s="27">
        <f t="shared" si="9"/>
        <v>57</v>
      </c>
      <c r="U34" s="27">
        <f t="shared" si="10"/>
        <v>-91.037093999999996</v>
      </c>
      <c r="V34" s="27">
        <f t="shared" si="11"/>
        <v>-89.483604</v>
      </c>
    </row>
    <row r="35" spans="2:22" x14ac:dyDescent="0.25">
      <c r="B35" s="87">
        <v>39125000000</v>
      </c>
      <c r="C35" s="87">
        <v>-30.302289999999999</v>
      </c>
      <c r="E35" s="87">
        <v>39125000000</v>
      </c>
      <c r="F35" s="87">
        <v>-39.385562999999998</v>
      </c>
      <c r="H35" s="27">
        <f t="shared" ref="H35:H51" si="12">B95/1000000000</f>
        <v>50</v>
      </c>
      <c r="I35" s="27">
        <f t="shared" ref="I35:I51" si="13">C95</f>
        <v>-77.020042000000004</v>
      </c>
      <c r="J35" s="27">
        <f t="shared" ref="J35:J51" si="14">F95</f>
        <v>-73.248351999999997</v>
      </c>
      <c r="L35" s="27">
        <f t="shared" ref="L35:L51" si="15">B149/1000000000</f>
        <v>56</v>
      </c>
      <c r="M35" s="27">
        <f t="shared" ref="M35:M51" si="16">C149</f>
        <v>-51.937472999999997</v>
      </c>
      <c r="N35" s="27">
        <f t="shared" ref="N35:N51" si="17">F149</f>
        <v>-61.444713999999998</v>
      </c>
      <c r="P35" s="46">
        <f t="shared" ref="P35:P51" si="18">B203/1000000000</f>
        <v>57</v>
      </c>
      <c r="Q35" s="27">
        <f t="shared" ref="Q35:Q51" si="19">C203</f>
        <v>-89.046906000000007</v>
      </c>
      <c r="R35" s="27">
        <f t="shared" ref="R35:R51" si="20">F203</f>
        <v>-77.025779999999997</v>
      </c>
      <c r="S35" s="37"/>
      <c r="T35" s="27">
        <f t="shared" ref="T35:T51" si="21">B257/1000000000</f>
        <v>57</v>
      </c>
      <c r="U35" s="27">
        <f t="shared" ref="U35:U51" si="22">C257</f>
        <v>-88.123756</v>
      </c>
      <c r="V35" s="27">
        <f t="shared" ref="V35:V51" si="23">F257</f>
        <v>-94.071372999999994</v>
      </c>
    </row>
    <row r="36" spans="2:22" x14ac:dyDescent="0.25">
      <c r="B36" s="87">
        <v>39937500000</v>
      </c>
      <c r="C36" s="87">
        <v>-32.598376999999999</v>
      </c>
      <c r="E36" s="87">
        <v>39937500000</v>
      </c>
      <c r="F36" s="87">
        <v>-42.640148000000003</v>
      </c>
      <c r="H36" s="27">
        <f t="shared" si="12"/>
        <v>50.4375</v>
      </c>
      <c r="I36" s="27">
        <f t="shared" si="13"/>
        <v>-86.160140999999996</v>
      </c>
      <c r="J36" s="27">
        <f t="shared" si="14"/>
        <v>-76.056884999999994</v>
      </c>
      <c r="L36" s="27">
        <f t="shared" si="15"/>
        <v>56.0625</v>
      </c>
      <c r="M36" s="27">
        <f t="shared" si="16"/>
        <v>-52.103057999999997</v>
      </c>
      <c r="N36" s="27">
        <f t="shared" si="17"/>
        <v>-62.130623</v>
      </c>
      <c r="P36" s="46">
        <f t="shared" si="18"/>
        <v>57</v>
      </c>
      <c r="Q36" s="27">
        <f t="shared" si="19"/>
        <v>-87.535812000000007</v>
      </c>
      <c r="R36" s="27">
        <f t="shared" si="20"/>
        <v>-77.579491000000004</v>
      </c>
      <c r="S36" s="37"/>
      <c r="T36" s="27">
        <f t="shared" si="21"/>
        <v>57</v>
      </c>
      <c r="U36" s="27">
        <f t="shared" si="22"/>
        <v>-88.549644000000001</v>
      </c>
      <c r="V36" s="27">
        <f t="shared" si="23"/>
        <v>-94.602242000000004</v>
      </c>
    </row>
    <row r="37" spans="2:22" x14ac:dyDescent="0.25">
      <c r="B37" s="87">
        <v>40750000000</v>
      </c>
      <c r="C37" s="87">
        <v>-33.672294999999998</v>
      </c>
      <c r="E37" s="87">
        <v>40750000000</v>
      </c>
      <c r="F37" s="87">
        <v>-41.961514000000001</v>
      </c>
      <c r="H37" s="27">
        <f t="shared" si="12"/>
        <v>50.875</v>
      </c>
      <c r="I37" s="27">
        <f t="shared" si="13"/>
        <v>-85.889747999999997</v>
      </c>
      <c r="J37" s="27">
        <f t="shared" si="14"/>
        <v>-74.728104000000002</v>
      </c>
      <c r="L37" s="27">
        <f t="shared" si="15"/>
        <v>56.125</v>
      </c>
      <c r="M37" s="27">
        <f t="shared" si="16"/>
        <v>-52.122036000000001</v>
      </c>
      <c r="N37" s="27">
        <f t="shared" si="17"/>
        <v>-62.581989</v>
      </c>
      <c r="P37" s="46">
        <f t="shared" si="18"/>
        <v>57</v>
      </c>
      <c r="Q37" s="27">
        <f t="shared" si="19"/>
        <v>-89.585448999999997</v>
      </c>
      <c r="R37" s="27">
        <f t="shared" si="20"/>
        <v>-77.811561999999995</v>
      </c>
      <c r="S37" s="37"/>
      <c r="T37" s="27">
        <f t="shared" si="21"/>
        <v>57</v>
      </c>
      <c r="U37" s="27">
        <f t="shared" si="22"/>
        <v>-91.826499999999996</v>
      </c>
      <c r="V37" s="27">
        <f t="shared" si="23"/>
        <v>-94.087219000000005</v>
      </c>
    </row>
    <row r="38" spans="2:22" x14ac:dyDescent="0.25">
      <c r="B38" s="87">
        <v>41562500000</v>
      </c>
      <c r="C38" s="87">
        <v>-33.008361999999998</v>
      </c>
      <c r="E38" s="87">
        <v>41562500000</v>
      </c>
      <c r="F38" s="87">
        <v>-38.324890000000003</v>
      </c>
      <c r="H38" s="27">
        <f t="shared" si="12"/>
        <v>51.3125</v>
      </c>
      <c r="I38" s="27">
        <f t="shared" si="13"/>
        <v>-79.638267999999997</v>
      </c>
      <c r="J38" s="27">
        <f t="shared" si="14"/>
        <v>-68.768021000000005</v>
      </c>
      <c r="L38" s="27">
        <f t="shared" si="15"/>
        <v>56.1875</v>
      </c>
      <c r="M38" s="27">
        <f t="shared" si="16"/>
        <v>-52.132590999999998</v>
      </c>
      <c r="N38" s="27">
        <f t="shared" si="17"/>
        <v>-63.240250000000003</v>
      </c>
      <c r="P38" s="46">
        <f t="shared" si="18"/>
        <v>57</v>
      </c>
      <c r="Q38" s="27">
        <f t="shared" si="19"/>
        <v>-92.964545999999999</v>
      </c>
      <c r="R38" s="27">
        <f t="shared" si="20"/>
        <v>-77.094268999999997</v>
      </c>
      <c r="S38" s="37"/>
      <c r="T38" s="27">
        <f t="shared" si="21"/>
        <v>57</v>
      </c>
      <c r="U38" s="27">
        <f t="shared" si="22"/>
        <v>-93.382773999999998</v>
      </c>
      <c r="V38" s="27">
        <f t="shared" si="23"/>
        <v>-90.602051000000003</v>
      </c>
    </row>
    <row r="39" spans="2:22" x14ac:dyDescent="0.25">
      <c r="B39" s="87">
        <v>42375000000</v>
      </c>
      <c r="C39" s="87">
        <v>-32.184395000000002</v>
      </c>
      <c r="E39" s="87">
        <v>42375000000</v>
      </c>
      <c r="F39" s="87">
        <v>-33.174747000000004</v>
      </c>
      <c r="H39" s="27">
        <f t="shared" si="12"/>
        <v>51.75</v>
      </c>
      <c r="I39" s="27">
        <f t="shared" si="13"/>
        <v>-70.122528000000003</v>
      </c>
      <c r="J39" s="27">
        <f t="shared" si="14"/>
        <v>-64.689353999999994</v>
      </c>
      <c r="L39" s="27">
        <f t="shared" si="15"/>
        <v>56.25</v>
      </c>
      <c r="M39" s="27">
        <f t="shared" si="16"/>
        <v>-52.36739</v>
      </c>
      <c r="N39" s="27">
        <f t="shared" si="17"/>
        <v>-63.102406000000002</v>
      </c>
      <c r="P39" s="46">
        <f t="shared" si="18"/>
        <v>57</v>
      </c>
      <c r="Q39" s="27">
        <f t="shared" si="19"/>
        <v>-92.877251000000001</v>
      </c>
      <c r="R39" s="27">
        <f t="shared" si="20"/>
        <v>-76.432381000000007</v>
      </c>
      <c r="S39" s="37"/>
      <c r="T39" s="27">
        <f t="shared" si="21"/>
        <v>57</v>
      </c>
      <c r="U39" s="27">
        <f t="shared" si="22"/>
        <v>-92.272057000000004</v>
      </c>
      <c r="V39" s="27">
        <f t="shared" si="23"/>
        <v>-87.356796000000003</v>
      </c>
    </row>
    <row r="40" spans="2:22" x14ac:dyDescent="0.25">
      <c r="B40" s="87">
        <v>43187500000</v>
      </c>
      <c r="C40" s="87">
        <v>-33.236815999999997</v>
      </c>
      <c r="E40" s="87">
        <v>43187500000</v>
      </c>
      <c r="F40" s="87">
        <v>-29.165545999999999</v>
      </c>
      <c r="H40" s="27">
        <f t="shared" si="12"/>
        <v>52.1875</v>
      </c>
      <c r="I40" s="27">
        <f t="shared" si="13"/>
        <v>-66.175087000000005</v>
      </c>
      <c r="J40" s="27">
        <f t="shared" si="14"/>
        <v>-60.744002999999999</v>
      </c>
      <c r="L40" s="27">
        <f t="shared" si="15"/>
        <v>56.3125</v>
      </c>
      <c r="M40" s="27">
        <f t="shared" si="16"/>
        <v>-52.582405000000001</v>
      </c>
      <c r="N40" s="27">
        <f t="shared" si="17"/>
        <v>-63.104304999999997</v>
      </c>
      <c r="P40" s="46">
        <f t="shared" si="18"/>
        <v>57</v>
      </c>
      <c r="Q40" s="27">
        <f t="shared" si="19"/>
        <v>-92.059441000000007</v>
      </c>
      <c r="R40" s="27">
        <f t="shared" si="20"/>
        <v>-75.124260000000007</v>
      </c>
      <c r="S40" s="37"/>
      <c r="T40" s="27">
        <f t="shared" si="21"/>
        <v>57</v>
      </c>
      <c r="U40" s="27">
        <f t="shared" si="22"/>
        <v>-95.826622</v>
      </c>
      <c r="V40" s="27">
        <f t="shared" si="23"/>
        <v>-92.459273999999994</v>
      </c>
    </row>
    <row r="41" spans="2:22" x14ac:dyDescent="0.25">
      <c r="B41" s="87">
        <v>44000000000</v>
      </c>
      <c r="C41" s="87">
        <v>-38.680092000000002</v>
      </c>
      <c r="E41" s="87">
        <v>44000000000</v>
      </c>
      <c r="F41" s="87">
        <v>-28.203239</v>
      </c>
      <c r="H41" s="27">
        <f t="shared" si="12"/>
        <v>52.625</v>
      </c>
      <c r="I41" s="27">
        <f t="shared" si="13"/>
        <v>-65.685562000000004</v>
      </c>
      <c r="J41" s="27">
        <f t="shared" si="14"/>
        <v>-58.565036999999997</v>
      </c>
      <c r="L41" s="27">
        <f t="shared" si="15"/>
        <v>56.375</v>
      </c>
      <c r="M41" s="27">
        <f t="shared" si="16"/>
        <v>-52.768008999999999</v>
      </c>
      <c r="N41" s="27">
        <f t="shared" si="17"/>
        <v>-62.619464999999998</v>
      </c>
      <c r="P41" s="46">
        <f t="shared" si="18"/>
        <v>57</v>
      </c>
      <c r="Q41" s="27">
        <f t="shared" si="19"/>
        <v>-89.551322999999996</v>
      </c>
      <c r="R41" s="27">
        <f t="shared" si="20"/>
        <v>-75.618279000000001</v>
      </c>
      <c r="S41" s="37"/>
      <c r="T41" s="27">
        <f t="shared" si="21"/>
        <v>57</v>
      </c>
      <c r="U41" s="27">
        <f t="shared" si="22"/>
        <v>-94.461074999999994</v>
      </c>
      <c r="V41" s="27">
        <f t="shared" si="23"/>
        <v>-91.002014000000003</v>
      </c>
    </row>
    <row r="42" spans="2:22" x14ac:dyDescent="0.25">
      <c r="B42" s="87">
        <v>44812500000</v>
      </c>
      <c r="C42" s="87">
        <v>-43.772765999999997</v>
      </c>
      <c r="E42" s="87">
        <v>44812500000</v>
      </c>
      <c r="F42" s="87">
        <v>-28.785862000000002</v>
      </c>
      <c r="H42" s="27">
        <f t="shared" si="12"/>
        <v>53.0625</v>
      </c>
      <c r="I42" s="27">
        <f t="shared" si="13"/>
        <v>-67.003212000000005</v>
      </c>
      <c r="J42" s="27">
        <f t="shared" si="14"/>
        <v>-58.304271999999997</v>
      </c>
      <c r="L42" s="27">
        <f t="shared" si="15"/>
        <v>56.4375</v>
      </c>
      <c r="M42" s="27">
        <f t="shared" si="16"/>
        <v>-52.675941000000002</v>
      </c>
      <c r="N42" s="27">
        <f t="shared" si="17"/>
        <v>-62.800136999999999</v>
      </c>
      <c r="P42" s="46">
        <f t="shared" si="18"/>
        <v>57</v>
      </c>
      <c r="Q42" s="27">
        <f t="shared" si="19"/>
        <v>-92.634071000000006</v>
      </c>
      <c r="R42" s="27">
        <f t="shared" si="20"/>
        <v>-75.197593999999995</v>
      </c>
      <c r="S42" s="37"/>
      <c r="T42" s="27">
        <f t="shared" si="21"/>
        <v>57</v>
      </c>
      <c r="U42" s="27">
        <f t="shared" si="22"/>
        <v>-93.148193000000006</v>
      </c>
      <c r="V42" s="27">
        <f t="shared" si="23"/>
        <v>-98.448357000000001</v>
      </c>
    </row>
    <row r="43" spans="2:22" x14ac:dyDescent="0.25">
      <c r="B43" s="87">
        <v>45625000000</v>
      </c>
      <c r="C43" s="87">
        <v>-43.83522</v>
      </c>
      <c r="E43" s="87">
        <v>45625000000</v>
      </c>
      <c r="F43" s="87">
        <v>-28.572597999999999</v>
      </c>
      <c r="H43" s="27">
        <f t="shared" si="12"/>
        <v>53.5</v>
      </c>
      <c r="I43" s="27">
        <f t="shared" si="13"/>
        <v>-68.0672</v>
      </c>
      <c r="J43" s="27">
        <f t="shared" si="14"/>
        <v>-58.455371999999997</v>
      </c>
      <c r="L43" s="27">
        <f t="shared" si="15"/>
        <v>56.5</v>
      </c>
      <c r="M43" s="27">
        <f t="shared" si="16"/>
        <v>-52.529091000000001</v>
      </c>
      <c r="N43" s="27">
        <f t="shared" si="17"/>
        <v>-62.774985999999998</v>
      </c>
      <c r="P43" s="46">
        <f t="shared" si="18"/>
        <v>57</v>
      </c>
      <c r="Q43" s="27">
        <f t="shared" si="19"/>
        <v>-93.315246999999999</v>
      </c>
      <c r="R43" s="27">
        <f t="shared" si="20"/>
        <v>-75.846474000000001</v>
      </c>
      <c r="S43" s="37"/>
      <c r="T43" s="27">
        <f t="shared" si="21"/>
        <v>57</v>
      </c>
      <c r="U43" s="27">
        <f t="shared" si="22"/>
        <v>-88.909599</v>
      </c>
      <c r="V43" s="27">
        <f t="shared" si="23"/>
        <v>-94.632507000000004</v>
      </c>
    </row>
    <row r="44" spans="2:22" x14ac:dyDescent="0.25">
      <c r="B44" s="87">
        <v>46437500000</v>
      </c>
      <c r="C44" s="87">
        <v>-38.691578</v>
      </c>
      <c r="E44" s="87">
        <v>46437500000</v>
      </c>
      <c r="F44" s="87">
        <v>-28.945710999999999</v>
      </c>
      <c r="H44" s="27">
        <f t="shared" si="12"/>
        <v>53.9375</v>
      </c>
      <c r="I44" s="27">
        <f t="shared" si="13"/>
        <v>-67.598129</v>
      </c>
      <c r="J44" s="27">
        <f t="shared" si="14"/>
        <v>-57.254241999999998</v>
      </c>
      <c r="L44" s="27">
        <f t="shared" si="15"/>
        <v>56.5625</v>
      </c>
      <c r="M44" s="27">
        <f t="shared" si="16"/>
        <v>-52.451866000000003</v>
      </c>
      <c r="N44" s="27">
        <f t="shared" si="17"/>
        <v>-62.247883000000002</v>
      </c>
      <c r="P44" s="46">
        <f t="shared" si="18"/>
        <v>57</v>
      </c>
      <c r="Q44" s="27">
        <f t="shared" si="19"/>
        <v>-90.869140999999999</v>
      </c>
      <c r="R44" s="27">
        <f t="shared" si="20"/>
        <v>-77.023848999999998</v>
      </c>
      <c r="S44" s="37"/>
      <c r="T44" s="27">
        <f t="shared" si="21"/>
        <v>57</v>
      </c>
      <c r="U44" s="27">
        <f t="shared" si="22"/>
        <v>-89.134972000000005</v>
      </c>
      <c r="V44" s="27">
        <f t="shared" si="23"/>
        <v>-98.250609999999995</v>
      </c>
    </row>
    <row r="45" spans="2:22" x14ac:dyDescent="0.25">
      <c r="B45" s="87">
        <v>47250000000</v>
      </c>
      <c r="C45" s="87">
        <v>-32.222813000000002</v>
      </c>
      <c r="E45" s="87">
        <v>47250000000</v>
      </c>
      <c r="F45" s="87">
        <v>-31.507259000000001</v>
      </c>
      <c r="H45" s="27">
        <f t="shared" si="12"/>
        <v>54.375</v>
      </c>
      <c r="I45" s="27">
        <f t="shared" si="13"/>
        <v>-65.654228000000003</v>
      </c>
      <c r="J45" s="27">
        <f t="shared" si="14"/>
        <v>-55.832892999999999</v>
      </c>
      <c r="L45" s="27">
        <f t="shared" si="15"/>
        <v>56.625</v>
      </c>
      <c r="M45" s="27">
        <f t="shared" si="16"/>
        <v>-52.889301000000003</v>
      </c>
      <c r="N45" s="27">
        <f t="shared" si="17"/>
        <v>-61.59449</v>
      </c>
      <c r="P45" s="46">
        <f t="shared" si="18"/>
        <v>57</v>
      </c>
      <c r="Q45" s="27">
        <f t="shared" si="19"/>
        <v>-86.614647000000005</v>
      </c>
      <c r="R45" s="27">
        <f t="shared" si="20"/>
        <v>-77.655113</v>
      </c>
      <c r="S45" s="37"/>
      <c r="T45" s="27">
        <f t="shared" si="21"/>
        <v>57</v>
      </c>
      <c r="U45" s="27">
        <f t="shared" si="22"/>
        <v>-88.784469999999999</v>
      </c>
      <c r="V45" s="27">
        <f t="shared" si="23"/>
        <v>-91.723777999999996</v>
      </c>
    </row>
    <row r="46" spans="2:22" x14ac:dyDescent="0.25">
      <c r="B46" s="87">
        <v>48062500000</v>
      </c>
      <c r="C46" s="87">
        <v>-29.612197999999999</v>
      </c>
      <c r="E46" s="87">
        <v>48062500000</v>
      </c>
      <c r="F46" s="87">
        <v>-34.807429999999997</v>
      </c>
      <c r="H46" s="27">
        <f t="shared" si="12"/>
        <v>54.8125</v>
      </c>
      <c r="I46" s="27">
        <f t="shared" si="13"/>
        <v>-63.040466000000002</v>
      </c>
      <c r="J46" s="27">
        <f t="shared" si="14"/>
        <v>-57.386391000000003</v>
      </c>
      <c r="L46" s="27">
        <f t="shared" si="15"/>
        <v>56.6875</v>
      </c>
      <c r="M46" s="27">
        <f t="shared" si="16"/>
        <v>-53.173507999999998</v>
      </c>
      <c r="N46" s="27">
        <f t="shared" si="17"/>
        <v>-60.887466000000003</v>
      </c>
      <c r="P46" s="46">
        <f t="shared" si="18"/>
        <v>57</v>
      </c>
      <c r="Q46" s="27">
        <f t="shared" si="19"/>
        <v>-89.845551</v>
      </c>
      <c r="R46" s="27">
        <f t="shared" si="20"/>
        <v>-77.034324999999995</v>
      </c>
      <c r="S46" s="37"/>
      <c r="T46" s="27">
        <f t="shared" si="21"/>
        <v>57</v>
      </c>
      <c r="U46" s="27">
        <f t="shared" si="22"/>
        <v>-85.595177000000007</v>
      </c>
      <c r="V46" s="27">
        <f t="shared" si="23"/>
        <v>-92.797156999999999</v>
      </c>
    </row>
    <row r="47" spans="2:22" x14ac:dyDescent="0.25">
      <c r="B47" s="87">
        <v>48875000000</v>
      </c>
      <c r="C47" s="87">
        <v>-28.676473999999999</v>
      </c>
      <c r="E47" s="87">
        <v>48875000000</v>
      </c>
      <c r="F47" s="87">
        <v>-34.583877999999999</v>
      </c>
      <c r="H47" s="27">
        <f t="shared" si="12"/>
        <v>55.25</v>
      </c>
      <c r="I47" s="27">
        <f t="shared" si="13"/>
        <v>-62.088088999999997</v>
      </c>
      <c r="J47" s="27">
        <f t="shared" si="14"/>
        <v>-59.325648999999999</v>
      </c>
      <c r="L47" s="27">
        <f t="shared" si="15"/>
        <v>56.75</v>
      </c>
      <c r="M47" s="27">
        <f t="shared" si="16"/>
        <v>-53.609310000000001</v>
      </c>
      <c r="N47" s="27">
        <f t="shared" si="17"/>
        <v>-60.534294000000003</v>
      </c>
      <c r="P47" s="46">
        <f t="shared" si="18"/>
        <v>57</v>
      </c>
      <c r="Q47" s="27">
        <f t="shared" si="19"/>
        <v>-90.922577000000004</v>
      </c>
      <c r="R47" s="27">
        <f t="shared" si="20"/>
        <v>-75.181281999999996</v>
      </c>
      <c r="S47" s="37"/>
      <c r="T47" s="27">
        <f t="shared" si="21"/>
        <v>57</v>
      </c>
      <c r="U47" s="27">
        <f t="shared" si="22"/>
        <v>-85.183434000000005</v>
      </c>
      <c r="V47" s="27">
        <f t="shared" si="23"/>
        <v>-88.816063</v>
      </c>
    </row>
    <row r="48" spans="2:22" x14ac:dyDescent="0.25">
      <c r="B48" s="87">
        <v>49687500000</v>
      </c>
      <c r="C48" s="87">
        <v>-31.577425000000002</v>
      </c>
      <c r="E48" s="87">
        <v>49687500000</v>
      </c>
      <c r="F48" s="87">
        <v>-31.268253000000001</v>
      </c>
      <c r="H48" s="27">
        <f t="shared" si="12"/>
        <v>55.6875</v>
      </c>
      <c r="I48" s="27">
        <f t="shared" si="13"/>
        <v>-61.770378000000001</v>
      </c>
      <c r="J48" s="27">
        <f t="shared" si="14"/>
        <v>-60.498531</v>
      </c>
      <c r="L48" s="27">
        <f t="shared" si="15"/>
        <v>56.8125</v>
      </c>
      <c r="M48" s="27">
        <f t="shared" si="16"/>
        <v>-53.580863999999998</v>
      </c>
      <c r="N48" s="27">
        <f t="shared" si="17"/>
        <v>-59.705798999999999</v>
      </c>
      <c r="P48" s="46">
        <f t="shared" si="18"/>
        <v>57</v>
      </c>
      <c r="Q48" s="27">
        <f t="shared" si="19"/>
        <v>-93.313972000000007</v>
      </c>
      <c r="R48" s="27">
        <f t="shared" si="20"/>
        <v>-74.790108000000004</v>
      </c>
      <c r="S48" s="37"/>
      <c r="T48" s="27">
        <f t="shared" si="21"/>
        <v>57</v>
      </c>
      <c r="U48" s="27">
        <f t="shared" si="22"/>
        <v>-86.114044000000007</v>
      </c>
      <c r="V48" s="27">
        <f t="shared" si="23"/>
        <v>-89.879822000000004</v>
      </c>
    </row>
    <row r="49" spans="2:22" x14ac:dyDescent="0.25">
      <c r="B49" s="87">
        <v>50500000000</v>
      </c>
      <c r="C49" s="87">
        <v>-32.446026000000003</v>
      </c>
      <c r="E49" s="87">
        <v>50500000000</v>
      </c>
      <c r="F49" s="87">
        <v>-27.847887</v>
      </c>
      <c r="H49" s="27">
        <f t="shared" si="12"/>
        <v>56.125</v>
      </c>
      <c r="I49" s="27">
        <f t="shared" si="13"/>
        <v>-62.481144</v>
      </c>
      <c r="J49" s="27">
        <f t="shared" si="14"/>
        <v>-59.672508000000001</v>
      </c>
      <c r="L49" s="27">
        <f t="shared" si="15"/>
        <v>56.875</v>
      </c>
      <c r="M49" s="27">
        <f t="shared" si="16"/>
        <v>-53.745387999999998</v>
      </c>
      <c r="N49" s="27">
        <f t="shared" si="17"/>
        <v>-58.723968999999997</v>
      </c>
      <c r="P49" s="46">
        <f t="shared" si="18"/>
        <v>57</v>
      </c>
      <c r="Q49" s="27">
        <f t="shared" si="19"/>
        <v>-89.893851999999995</v>
      </c>
      <c r="R49" s="27">
        <f t="shared" si="20"/>
        <v>-74.802986000000004</v>
      </c>
      <c r="S49" s="37"/>
      <c r="T49" s="27">
        <f t="shared" si="21"/>
        <v>57</v>
      </c>
      <c r="U49" s="27">
        <f t="shared" si="22"/>
        <v>-85.540183999999996</v>
      </c>
      <c r="V49" s="27">
        <f t="shared" si="23"/>
        <v>-84.452972000000003</v>
      </c>
    </row>
    <row r="50" spans="2:22" x14ac:dyDescent="0.25">
      <c r="B50" s="87">
        <v>51312500000</v>
      </c>
      <c r="C50" s="87">
        <v>-32.226368000000001</v>
      </c>
      <c r="E50" s="87">
        <v>51312500000</v>
      </c>
      <c r="F50" s="87">
        <v>-27.177588</v>
      </c>
      <c r="H50" s="27">
        <f t="shared" si="12"/>
        <v>56.5625</v>
      </c>
      <c r="I50" s="27">
        <f t="shared" si="13"/>
        <v>-62.906837000000003</v>
      </c>
      <c r="J50" s="27">
        <f t="shared" si="14"/>
        <v>-60.029235999999997</v>
      </c>
      <c r="L50" s="27">
        <f t="shared" si="15"/>
        <v>56.9375</v>
      </c>
      <c r="M50" s="27">
        <f t="shared" si="16"/>
        <v>-53.811199000000002</v>
      </c>
      <c r="N50" s="27">
        <f t="shared" si="17"/>
        <v>-57.660732000000003</v>
      </c>
      <c r="P50" s="46">
        <f t="shared" si="18"/>
        <v>57</v>
      </c>
      <c r="Q50" s="27">
        <f t="shared" si="19"/>
        <v>-90.067824999999999</v>
      </c>
      <c r="R50" s="27">
        <f t="shared" si="20"/>
        <v>-75.544364999999999</v>
      </c>
      <c r="S50" s="37"/>
      <c r="T50" s="27">
        <f t="shared" si="21"/>
        <v>57</v>
      </c>
      <c r="U50" s="27">
        <f t="shared" si="22"/>
        <v>-86.836326999999997</v>
      </c>
      <c r="V50" s="27">
        <f t="shared" si="23"/>
        <v>-84.311286999999993</v>
      </c>
    </row>
    <row r="51" spans="2:22" x14ac:dyDescent="0.25">
      <c r="B51" s="87">
        <v>52125000000</v>
      </c>
      <c r="C51" s="87">
        <v>-36.171565999999999</v>
      </c>
      <c r="E51" s="87">
        <v>52125000000</v>
      </c>
      <c r="F51" s="87">
        <v>-29.211409</v>
      </c>
      <c r="H51" s="27">
        <f t="shared" si="12"/>
        <v>57</v>
      </c>
      <c r="I51" s="27">
        <f t="shared" si="13"/>
        <v>-63.527393000000004</v>
      </c>
      <c r="J51" s="27">
        <f t="shared" si="14"/>
        <v>-60.582206999999997</v>
      </c>
      <c r="L51" s="27">
        <f t="shared" si="15"/>
        <v>57</v>
      </c>
      <c r="M51" s="27">
        <f t="shared" si="16"/>
        <v>-53.998626999999999</v>
      </c>
      <c r="N51" s="27">
        <f t="shared" si="17"/>
        <v>-57.054797999999998</v>
      </c>
      <c r="P51" s="46">
        <f t="shared" si="18"/>
        <v>57</v>
      </c>
      <c r="Q51" s="27">
        <f t="shared" si="19"/>
        <v>-89.120911000000007</v>
      </c>
      <c r="R51" s="27">
        <f t="shared" si="20"/>
        <v>-75.760459999999995</v>
      </c>
      <c r="S51" s="37"/>
      <c r="T51" s="27">
        <f t="shared" si="21"/>
        <v>57</v>
      </c>
      <c r="U51" s="27">
        <f t="shared" si="22"/>
        <v>-86.287209000000004</v>
      </c>
      <c r="V51" s="27">
        <f t="shared" si="23"/>
        <v>-83.645386000000002</v>
      </c>
    </row>
    <row r="52" spans="2:22" x14ac:dyDescent="0.25">
      <c r="B52" s="87">
        <v>52937500000</v>
      </c>
      <c r="C52" s="87">
        <v>-37.166519000000001</v>
      </c>
      <c r="E52" s="87">
        <v>52937500000</v>
      </c>
      <c r="F52" s="87">
        <v>-29.669384000000001</v>
      </c>
    </row>
    <row r="53" spans="2:22" x14ac:dyDescent="0.25">
      <c r="B53" s="87">
        <v>53750000000</v>
      </c>
      <c r="C53" s="87">
        <v>-38.620292999999997</v>
      </c>
      <c r="E53" s="87">
        <v>53750000000</v>
      </c>
      <c r="F53" s="87">
        <v>-31.889769000000001</v>
      </c>
    </row>
    <row r="54" spans="2:22" x14ac:dyDescent="0.25">
      <c r="B54" s="87">
        <v>54562500000</v>
      </c>
      <c r="C54" s="87">
        <v>-34.667492000000003</v>
      </c>
      <c r="E54" s="87">
        <v>54562500000</v>
      </c>
      <c r="F54" s="87">
        <v>-31.916436999999998</v>
      </c>
    </row>
    <row r="55" spans="2:22" x14ac:dyDescent="0.25">
      <c r="B55" s="87">
        <v>55375000000</v>
      </c>
      <c r="C55" s="87">
        <v>-36.005783000000001</v>
      </c>
      <c r="E55" s="87">
        <v>55375000000</v>
      </c>
      <c r="F55" s="87">
        <v>-32.433616999999998</v>
      </c>
    </row>
    <row r="56" spans="2:22" x14ac:dyDescent="0.25">
      <c r="B56" s="87">
        <v>56187500000</v>
      </c>
      <c r="C56" s="87">
        <v>-35.978560999999999</v>
      </c>
      <c r="E56" s="87">
        <v>56187500000</v>
      </c>
      <c r="F56" s="87">
        <v>-32.958694000000001</v>
      </c>
    </row>
    <row r="57" spans="2:22" x14ac:dyDescent="0.25">
      <c r="B57" s="87">
        <v>57000000000</v>
      </c>
      <c r="C57" s="87">
        <v>-34.355671000000001</v>
      </c>
      <c r="E57" s="87">
        <v>57000000000</v>
      </c>
      <c r="F57" s="87">
        <v>-33.573059000000001</v>
      </c>
    </row>
    <row r="58" spans="2:22" x14ac:dyDescent="0.25">
      <c r="B58" s="87" t="s">
        <v>21</v>
      </c>
      <c r="C58" s="87"/>
      <c r="E58" s="87" t="s">
        <v>21</v>
      </c>
      <c r="F58" s="87"/>
    </row>
    <row r="59" spans="2:22" x14ac:dyDescent="0.25">
      <c r="B59" s="87"/>
      <c r="C59" s="87"/>
      <c r="E59" s="87"/>
      <c r="F59" s="87"/>
    </row>
    <row r="60" spans="2:22" x14ac:dyDescent="0.25">
      <c r="B60" s="87"/>
      <c r="C60" s="87"/>
      <c r="E60" s="87"/>
      <c r="F60" s="87"/>
    </row>
    <row r="61" spans="2:22" x14ac:dyDescent="0.25">
      <c r="B61" s="87" t="s">
        <v>22</v>
      </c>
      <c r="C61" s="87"/>
      <c r="E61" s="87" t="s">
        <v>22</v>
      </c>
      <c r="F61" s="87"/>
    </row>
    <row r="62" spans="2:22" x14ac:dyDescent="0.25">
      <c r="B62" s="87" t="s">
        <v>19</v>
      </c>
      <c r="C62" s="87" t="s">
        <v>248</v>
      </c>
      <c r="E62" s="87" t="s">
        <v>19</v>
      </c>
      <c r="F62" s="87" t="s">
        <v>248</v>
      </c>
    </row>
    <row r="63" spans="2:22" x14ac:dyDescent="0.25">
      <c r="B63" s="87">
        <v>36000000000</v>
      </c>
      <c r="C63" s="87">
        <v>-61.926498000000002</v>
      </c>
      <c r="E63" s="87">
        <v>36000000000</v>
      </c>
      <c r="F63" s="87">
        <v>-48.865242000000002</v>
      </c>
    </row>
    <row r="64" spans="2:22" x14ac:dyDescent="0.25">
      <c r="B64" s="87">
        <v>36437500000</v>
      </c>
      <c r="C64" s="87">
        <v>-61.457779000000002</v>
      </c>
      <c r="E64" s="87">
        <v>36437500000</v>
      </c>
      <c r="F64" s="87">
        <v>-53.948326000000002</v>
      </c>
    </row>
    <row r="65" spans="2:6" x14ac:dyDescent="0.25">
      <c r="B65" s="87">
        <v>36875000000</v>
      </c>
      <c r="C65" s="87">
        <v>-60.076424000000003</v>
      </c>
      <c r="E65" s="87">
        <v>36875000000</v>
      </c>
      <c r="F65" s="87">
        <v>-54.584381</v>
      </c>
    </row>
    <row r="66" spans="2:6" x14ac:dyDescent="0.25">
      <c r="B66" s="87">
        <v>37312500000</v>
      </c>
      <c r="C66" s="87">
        <v>-58.319637</v>
      </c>
      <c r="E66" s="87">
        <v>37312500000</v>
      </c>
      <c r="F66" s="87">
        <v>-52.518279999999997</v>
      </c>
    </row>
    <row r="67" spans="2:6" x14ac:dyDescent="0.25">
      <c r="B67" s="87">
        <v>37750000000</v>
      </c>
      <c r="C67" s="87">
        <v>-57.527099999999997</v>
      </c>
      <c r="E67" s="87">
        <v>37750000000</v>
      </c>
      <c r="F67" s="87">
        <v>-45.705508999999999</v>
      </c>
    </row>
    <row r="68" spans="2:6" x14ac:dyDescent="0.25">
      <c r="B68" s="87">
        <v>38187500000</v>
      </c>
      <c r="C68" s="87">
        <v>-58.520245000000003</v>
      </c>
      <c r="E68" s="87">
        <v>38187500000</v>
      </c>
      <c r="F68" s="87">
        <v>-43.429932000000001</v>
      </c>
    </row>
    <row r="69" spans="2:6" x14ac:dyDescent="0.25">
      <c r="B69" s="87">
        <v>38625000000</v>
      </c>
      <c r="C69" s="87">
        <v>-59.948070999999999</v>
      </c>
      <c r="E69" s="87">
        <v>38625000000</v>
      </c>
      <c r="F69" s="87">
        <v>-42.907890000000002</v>
      </c>
    </row>
    <row r="70" spans="2:6" x14ac:dyDescent="0.25">
      <c r="B70" s="87">
        <v>39062500000</v>
      </c>
      <c r="C70" s="87">
        <v>-61.014125999999997</v>
      </c>
      <c r="E70" s="87">
        <v>39062500000</v>
      </c>
      <c r="F70" s="87">
        <v>-43.241580999999996</v>
      </c>
    </row>
    <row r="71" spans="2:6" x14ac:dyDescent="0.25">
      <c r="B71" s="87">
        <v>39500000000</v>
      </c>
      <c r="C71" s="87">
        <v>-61.454349999999998</v>
      </c>
      <c r="E71" s="87">
        <v>39500000000</v>
      </c>
      <c r="F71" s="87">
        <v>-43.611656000000004</v>
      </c>
    </row>
    <row r="72" spans="2:6" x14ac:dyDescent="0.25">
      <c r="B72" s="87">
        <v>39937500000</v>
      </c>
      <c r="C72" s="87">
        <v>-62.107075000000002</v>
      </c>
      <c r="E72" s="87">
        <v>39937500000</v>
      </c>
      <c r="F72" s="87">
        <v>-44.20937</v>
      </c>
    </row>
    <row r="73" spans="2:6" x14ac:dyDescent="0.25">
      <c r="B73" s="87">
        <v>40375000000</v>
      </c>
      <c r="C73" s="87">
        <v>-63.042442000000001</v>
      </c>
      <c r="E73" s="87">
        <v>40375000000</v>
      </c>
      <c r="F73" s="87">
        <v>-44.253959999999999</v>
      </c>
    </row>
    <row r="74" spans="2:6" x14ac:dyDescent="0.25">
      <c r="B74" s="87">
        <v>40812500000</v>
      </c>
      <c r="C74" s="87">
        <v>-63.240062999999999</v>
      </c>
      <c r="E74" s="87">
        <v>40812500000</v>
      </c>
      <c r="F74" s="87">
        <v>-44.466408000000001</v>
      </c>
    </row>
    <row r="75" spans="2:6" x14ac:dyDescent="0.25">
      <c r="B75" s="87">
        <v>41250000000</v>
      </c>
      <c r="C75" s="87">
        <v>-61.398254000000001</v>
      </c>
      <c r="E75" s="87">
        <v>41250000000</v>
      </c>
      <c r="F75" s="87">
        <v>-44.981392</v>
      </c>
    </row>
    <row r="76" spans="2:6" x14ac:dyDescent="0.25">
      <c r="B76" s="87">
        <v>41687500000</v>
      </c>
      <c r="C76" s="87">
        <v>-59.307727999999997</v>
      </c>
      <c r="E76" s="87">
        <v>41687500000</v>
      </c>
      <c r="F76" s="87">
        <v>-46.300342999999998</v>
      </c>
    </row>
    <row r="77" spans="2:6" x14ac:dyDescent="0.25">
      <c r="B77" s="87">
        <v>42125000000</v>
      </c>
      <c r="C77" s="87">
        <v>-57.948650000000001</v>
      </c>
      <c r="E77" s="87">
        <v>42125000000</v>
      </c>
      <c r="F77" s="87">
        <v>-47.727108000000001</v>
      </c>
    </row>
    <row r="78" spans="2:6" x14ac:dyDescent="0.25">
      <c r="B78" s="87">
        <v>42562500000</v>
      </c>
      <c r="C78" s="87">
        <v>-59.185752999999998</v>
      </c>
      <c r="E78" s="87">
        <v>42562500000</v>
      </c>
      <c r="F78" s="87">
        <v>-50.095084999999997</v>
      </c>
    </row>
    <row r="79" spans="2:6" x14ac:dyDescent="0.25">
      <c r="B79" s="87">
        <v>43000000000</v>
      </c>
      <c r="C79" s="87">
        <v>-61.216121999999999</v>
      </c>
      <c r="E79" s="87">
        <v>43000000000</v>
      </c>
      <c r="F79" s="87">
        <v>-54.665722000000002</v>
      </c>
    </row>
    <row r="80" spans="2:6" x14ac:dyDescent="0.25">
      <c r="B80" s="87">
        <v>43437500000</v>
      </c>
      <c r="C80" s="87">
        <v>-63.688564</v>
      </c>
      <c r="E80" s="87">
        <v>43437500000</v>
      </c>
      <c r="F80" s="87">
        <v>-58.461452000000001</v>
      </c>
    </row>
    <row r="81" spans="2:6" x14ac:dyDescent="0.25">
      <c r="B81" s="87">
        <v>43875000000</v>
      </c>
      <c r="C81" s="87">
        <v>-65.533798000000004</v>
      </c>
      <c r="E81" s="87">
        <v>43875000000</v>
      </c>
      <c r="F81" s="87">
        <v>-57.028137000000001</v>
      </c>
    </row>
    <row r="82" spans="2:6" x14ac:dyDescent="0.25">
      <c r="B82" s="87">
        <v>44312500000</v>
      </c>
      <c r="C82" s="87">
        <v>-67.186004999999994</v>
      </c>
      <c r="E82" s="87">
        <v>44312500000</v>
      </c>
      <c r="F82" s="87">
        <v>-51.609969999999997</v>
      </c>
    </row>
    <row r="83" spans="2:6" x14ac:dyDescent="0.25">
      <c r="B83" s="87">
        <v>44750000000</v>
      </c>
      <c r="C83" s="87">
        <v>-69.301925999999995</v>
      </c>
      <c r="E83" s="87">
        <v>44750000000</v>
      </c>
      <c r="F83" s="87">
        <v>-47.123558000000003</v>
      </c>
    </row>
    <row r="84" spans="2:6" x14ac:dyDescent="0.25">
      <c r="B84" s="87">
        <v>45187500000</v>
      </c>
      <c r="C84" s="87">
        <v>-70.579277000000005</v>
      </c>
      <c r="E84" s="87">
        <v>45187500000</v>
      </c>
      <c r="F84" s="87">
        <v>-48.037643000000003</v>
      </c>
    </row>
    <row r="85" spans="2:6" x14ac:dyDescent="0.25">
      <c r="B85" s="87">
        <v>45625000000</v>
      </c>
      <c r="C85" s="87">
        <v>-70.688903999999994</v>
      </c>
      <c r="E85" s="87">
        <v>45625000000</v>
      </c>
      <c r="F85" s="87">
        <v>-49.920670000000001</v>
      </c>
    </row>
    <row r="86" spans="2:6" x14ac:dyDescent="0.25">
      <c r="B86" s="87">
        <v>46062500000</v>
      </c>
      <c r="C86" s="87">
        <v>-69.755363000000003</v>
      </c>
      <c r="E86" s="87">
        <v>46062500000</v>
      </c>
      <c r="F86" s="87">
        <v>-50.011966999999999</v>
      </c>
    </row>
    <row r="87" spans="2:6" x14ac:dyDescent="0.25">
      <c r="B87" s="87">
        <v>46500000000</v>
      </c>
      <c r="C87" s="87">
        <v>-68.592490999999995</v>
      </c>
      <c r="E87" s="87">
        <v>46500000000</v>
      </c>
      <c r="F87" s="87">
        <v>-48.258319999999998</v>
      </c>
    </row>
    <row r="88" spans="2:6" x14ac:dyDescent="0.25">
      <c r="B88" s="87">
        <v>46937500000</v>
      </c>
      <c r="C88" s="87">
        <v>-67.452751000000006</v>
      </c>
      <c r="E88" s="87">
        <v>46937500000</v>
      </c>
      <c r="F88" s="87">
        <v>-46.973480000000002</v>
      </c>
    </row>
    <row r="89" spans="2:6" x14ac:dyDescent="0.25">
      <c r="B89" s="87">
        <v>47375000000</v>
      </c>
      <c r="C89" s="87">
        <v>-64.768317999999994</v>
      </c>
      <c r="E89" s="87">
        <v>47375000000</v>
      </c>
      <c r="F89" s="87">
        <v>-47.843563000000003</v>
      </c>
    </row>
    <row r="90" spans="2:6" x14ac:dyDescent="0.25">
      <c r="B90" s="87">
        <v>47812500000</v>
      </c>
      <c r="C90" s="87">
        <v>-62.610698999999997</v>
      </c>
      <c r="E90" s="87">
        <v>47812500000</v>
      </c>
      <c r="F90" s="87">
        <v>-50.124507999999999</v>
      </c>
    </row>
    <row r="91" spans="2:6" x14ac:dyDescent="0.25">
      <c r="B91" s="87">
        <v>48250000000</v>
      </c>
      <c r="C91" s="87">
        <v>-60.669933</v>
      </c>
      <c r="E91" s="87">
        <v>48250000000</v>
      </c>
      <c r="F91" s="87">
        <v>-53.082389999999997</v>
      </c>
    </row>
    <row r="92" spans="2:6" x14ac:dyDescent="0.25">
      <c r="B92" s="87">
        <v>48687500000</v>
      </c>
      <c r="C92" s="87">
        <v>-61.079250000000002</v>
      </c>
      <c r="E92" s="87">
        <v>48687500000</v>
      </c>
      <c r="F92" s="87">
        <v>-56.812446999999999</v>
      </c>
    </row>
    <row r="93" spans="2:6" x14ac:dyDescent="0.25">
      <c r="B93" s="87">
        <v>49125000000</v>
      </c>
      <c r="C93" s="87">
        <v>-62.622416999999999</v>
      </c>
      <c r="E93" s="87">
        <v>49125000000</v>
      </c>
      <c r="F93" s="87">
        <v>-60.58728</v>
      </c>
    </row>
    <row r="94" spans="2:6" x14ac:dyDescent="0.25">
      <c r="B94" s="87">
        <v>49562500000</v>
      </c>
      <c r="C94" s="87">
        <v>-68.913910000000001</v>
      </c>
      <c r="E94" s="87">
        <v>49562500000</v>
      </c>
      <c r="F94" s="87">
        <v>-66.203995000000006</v>
      </c>
    </row>
    <row r="95" spans="2:6" x14ac:dyDescent="0.25">
      <c r="B95" s="87">
        <v>50000000000</v>
      </c>
      <c r="C95" s="87">
        <v>-77.020042000000004</v>
      </c>
      <c r="E95" s="87">
        <v>50000000000</v>
      </c>
      <c r="F95" s="87">
        <v>-73.248351999999997</v>
      </c>
    </row>
    <row r="96" spans="2:6" x14ac:dyDescent="0.25">
      <c r="B96" s="87">
        <v>50437500000</v>
      </c>
      <c r="C96" s="87">
        <v>-86.160140999999996</v>
      </c>
      <c r="E96" s="87">
        <v>50437500000</v>
      </c>
      <c r="F96" s="87">
        <v>-76.056884999999994</v>
      </c>
    </row>
    <row r="97" spans="2:6" x14ac:dyDescent="0.25">
      <c r="B97" s="87">
        <v>50875000000</v>
      </c>
      <c r="C97" s="87">
        <v>-85.889747999999997</v>
      </c>
      <c r="E97" s="87">
        <v>50875000000</v>
      </c>
      <c r="F97" s="87">
        <v>-74.728104000000002</v>
      </c>
    </row>
    <row r="98" spans="2:6" x14ac:dyDescent="0.25">
      <c r="B98" s="87">
        <v>51312500000</v>
      </c>
      <c r="C98" s="87">
        <v>-79.638267999999997</v>
      </c>
      <c r="E98" s="87">
        <v>51312500000</v>
      </c>
      <c r="F98" s="87">
        <v>-68.768021000000005</v>
      </c>
    </row>
    <row r="99" spans="2:6" x14ac:dyDescent="0.25">
      <c r="B99" s="87">
        <v>51750000000</v>
      </c>
      <c r="C99" s="87">
        <v>-70.122528000000003</v>
      </c>
      <c r="E99" s="87">
        <v>51750000000</v>
      </c>
      <c r="F99" s="87">
        <v>-64.689353999999994</v>
      </c>
    </row>
    <row r="100" spans="2:6" x14ac:dyDescent="0.25">
      <c r="B100" s="87">
        <v>52187500000</v>
      </c>
      <c r="C100" s="87">
        <v>-66.175087000000005</v>
      </c>
      <c r="E100" s="87">
        <v>52187500000</v>
      </c>
      <c r="F100" s="87">
        <v>-60.744002999999999</v>
      </c>
    </row>
    <row r="101" spans="2:6" x14ac:dyDescent="0.25">
      <c r="B101" s="87">
        <v>52625000000</v>
      </c>
      <c r="C101" s="87">
        <v>-65.685562000000004</v>
      </c>
      <c r="E101" s="87">
        <v>52625000000</v>
      </c>
      <c r="F101" s="87">
        <v>-58.565036999999997</v>
      </c>
    </row>
    <row r="102" spans="2:6" x14ac:dyDescent="0.25">
      <c r="B102" s="87">
        <v>53062500000</v>
      </c>
      <c r="C102" s="87">
        <v>-67.003212000000005</v>
      </c>
      <c r="E102" s="87">
        <v>53062500000</v>
      </c>
      <c r="F102" s="87">
        <v>-58.304271999999997</v>
      </c>
    </row>
    <row r="103" spans="2:6" x14ac:dyDescent="0.25">
      <c r="B103" s="87">
        <v>53500000000</v>
      </c>
      <c r="C103" s="87">
        <v>-68.0672</v>
      </c>
      <c r="E103" s="87">
        <v>53500000000</v>
      </c>
      <c r="F103" s="87">
        <v>-58.455371999999997</v>
      </c>
    </row>
    <row r="104" spans="2:6" x14ac:dyDescent="0.25">
      <c r="B104" s="87">
        <v>53937500000</v>
      </c>
      <c r="C104" s="87">
        <v>-67.598129</v>
      </c>
      <c r="E104" s="87">
        <v>53937500000</v>
      </c>
      <c r="F104" s="87">
        <v>-57.254241999999998</v>
      </c>
    </row>
    <row r="105" spans="2:6" x14ac:dyDescent="0.25">
      <c r="B105" s="87">
        <v>54375000000</v>
      </c>
      <c r="C105" s="87">
        <v>-65.654228000000003</v>
      </c>
      <c r="E105" s="87">
        <v>54375000000</v>
      </c>
      <c r="F105" s="87">
        <v>-55.832892999999999</v>
      </c>
    </row>
    <row r="106" spans="2:6" x14ac:dyDescent="0.25">
      <c r="B106" s="87">
        <v>54812500000</v>
      </c>
      <c r="C106" s="87">
        <v>-63.040466000000002</v>
      </c>
      <c r="E106" s="87">
        <v>54812500000</v>
      </c>
      <c r="F106" s="87">
        <v>-57.386391000000003</v>
      </c>
    </row>
    <row r="107" spans="2:6" x14ac:dyDescent="0.25">
      <c r="B107" s="87">
        <v>55250000000</v>
      </c>
      <c r="C107" s="87">
        <v>-62.088088999999997</v>
      </c>
      <c r="E107" s="87">
        <v>55250000000</v>
      </c>
      <c r="F107" s="87">
        <v>-59.325648999999999</v>
      </c>
    </row>
    <row r="108" spans="2:6" x14ac:dyDescent="0.25">
      <c r="B108" s="87">
        <v>55687500000</v>
      </c>
      <c r="C108" s="87">
        <v>-61.770378000000001</v>
      </c>
      <c r="E108" s="87">
        <v>55687500000</v>
      </c>
      <c r="F108" s="87">
        <v>-60.498531</v>
      </c>
    </row>
    <row r="109" spans="2:6" x14ac:dyDescent="0.25">
      <c r="B109" s="87">
        <v>56125000000</v>
      </c>
      <c r="C109" s="87">
        <v>-62.481144</v>
      </c>
      <c r="E109" s="87">
        <v>56125000000</v>
      </c>
      <c r="F109" s="87">
        <v>-59.672508000000001</v>
      </c>
    </row>
    <row r="110" spans="2:6" x14ac:dyDescent="0.25">
      <c r="B110" s="87">
        <v>56562500000</v>
      </c>
      <c r="C110" s="87">
        <v>-62.906837000000003</v>
      </c>
      <c r="E110" s="87">
        <v>56562500000</v>
      </c>
      <c r="F110" s="87">
        <v>-60.029235999999997</v>
      </c>
    </row>
    <row r="111" spans="2:6" x14ac:dyDescent="0.25">
      <c r="B111" s="87">
        <v>57000000000</v>
      </c>
      <c r="C111" s="87">
        <v>-63.527393000000004</v>
      </c>
      <c r="E111" s="87">
        <v>57000000000</v>
      </c>
      <c r="F111" s="87">
        <v>-60.582206999999997</v>
      </c>
    </row>
    <row r="112" spans="2:6" x14ac:dyDescent="0.25">
      <c r="B112" s="87" t="s">
        <v>21</v>
      </c>
      <c r="C112" s="87"/>
      <c r="E112" s="87" t="s">
        <v>21</v>
      </c>
      <c r="F112" s="87"/>
    </row>
    <row r="113" spans="2:6" x14ac:dyDescent="0.25">
      <c r="B113" s="87"/>
      <c r="C113" s="87"/>
      <c r="E113" s="87"/>
      <c r="F113" s="87"/>
    </row>
    <row r="114" spans="2:6" x14ac:dyDescent="0.25">
      <c r="B114" s="87"/>
      <c r="C114" s="87"/>
      <c r="E114" s="87"/>
      <c r="F114" s="87"/>
    </row>
    <row r="115" spans="2:6" x14ac:dyDescent="0.25">
      <c r="B115" s="87" t="s">
        <v>23</v>
      </c>
      <c r="C115" s="87"/>
      <c r="E115" s="87" t="s">
        <v>23</v>
      </c>
      <c r="F115" s="87"/>
    </row>
    <row r="116" spans="2:6" x14ac:dyDescent="0.25">
      <c r="B116" s="87" t="s">
        <v>19</v>
      </c>
      <c r="C116" s="87" t="s">
        <v>249</v>
      </c>
      <c r="E116" s="87" t="s">
        <v>19</v>
      </c>
      <c r="F116" s="87" t="s">
        <v>249</v>
      </c>
    </row>
    <row r="117" spans="2:6" x14ac:dyDescent="0.25">
      <c r="B117" s="87">
        <v>54000000000</v>
      </c>
      <c r="C117" s="87">
        <v>-50.133578999999997</v>
      </c>
      <c r="E117" s="87">
        <v>54000000000</v>
      </c>
      <c r="F117" s="87">
        <v>-59.517192999999999</v>
      </c>
    </row>
    <row r="118" spans="2:6" x14ac:dyDescent="0.25">
      <c r="B118" s="87">
        <v>54062500000</v>
      </c>
      <c r="C118" s="87">
        <v>-50.117213999999997</v>
      </c>
      <c r="E118" s="87">
        <v>54062500000</v>
      </c>
      <c r="F118" s="87">
        <v>-60.368912000000002</v>
      </c>
    </row>
    <row r="119" spans="2:6" x14ac:dyDescent="0.25">
      <c r="B119" s="87">
        <v>54125000000</v>
      </c>
      <c r="C119" s="87">
        <v>-49.992966000000003</v>
      </c>
      <c r="E119" s="87">
        <v>54125000000</v>
      </c>
      <c r="F119" s="87">
        <v>-61.614978999999998</v>
      </c>
    </row>
    <row r="120" spans="2:6" x14ac:dyDescent="0.25">
      <c r="B120" s="87">
        <v>54187500000</v>
      </c>
      <c r="C120" s="87">
        <v>-49.793940999999997</v>
      </c>
      <c r="E120" s="87">
        <v>54187500000</v>
      </c>
      <c r="F120" s="87">
        <v>-62.676979000000003</v>
      </c>
    </row>
    <row r="121" spans="2:6" x14ac:dyDescent="0.25">
      <c r="B121" s="87">
        <v>54250000000</v>
      </c>
      <c r="C121" s="87">
        <v>-49.758625000000002</v>
      </c>
      <c r="E121" s="87">
        <v>54250000000</v>
      </c>
      <c r="F121" s="87">
        <v>-63.522869</v>
      </c>
    </row>
    <row r="122" spans="2:6" x14ac:dyDescent="0.25">
      <c r="B122" s="87">
        <v>54312500000</v>
      </c>
      <c r="C122" s="87">
        <v>-49.644382</v>
      </c>
      <c r="E122" s="87">
        <v>54312500000</v>
      </c>
      <c r="F122" s="87">
        <v>-63.339455000000001</v>
      </c>
    </row>
    <row r="123" spans="2:6" x14ac:dyDescent="0.25">
      <c r="B123" s="87">
        <v>54375000000</v>
      </c>
      <c r="C123" s="87">
        <v>-49.745601999999998</v>
      </c>
      <c r="E123" s="87">
        <v>54375000000</v>
      </c>
      <c r="F123" s="87">
        <v>-62.417499999999997</v>
      </c>
    </row>
    <row r="124" spans="2:6" x14ac:dyDescent="0.25">
      <c r="B124" s="87">
        <v>54437500000</v>
      </c>
      <c r="C124" s="87">
        <v>-49.570877000000003</v>
      </c>
      <c r="E124" s="87">
        <v>54437500000</v>
      </c>
      <c r="F124" s="87">
        <v>-60.565230999999997</v>
      </c>
    </row>
    <row r="125" spans="2:6" x14ac:dyDescent="0.25">
      <c r="B125" s="87">
        <v>54500000000</v>
      </c>
      <c r="C125" s="87">
        <v>-49.685478000000003</v>
      </c>
      <c r="E125" s="87">
        <v>54500000000</v>
      </c>
      <c r="F125" s="87">
        <v>-59.288631000000002</v>
      </c>
    </row>
    <row r="126" spans="2:6" x14ac:dyDescent="0.25">
      <c r="B126" s="87">
        <v>54562500000</v>
      </c>
      <c r="C126" s="87">
        <v>-49.516266000000002</v>
      </c>
      <c r="E126" s="87">
        <v>54562500000</v>
      </c>
      <c r="F126" s="87">
        <v>-58.179054000000001</v>
      </c>
    </row>
    <row r="127" spans="2:6" x14ac:dyDescent="0.25">
      <c r="B127" s="87">
        <v>54625000000</v>
      </c>
      <c r="C127" s="87">
        <v>-49.509663000000003</v>
      </c>
      <c r="E127" s="87">
        <v>54625000000</v>
      </c>
      <c r="F127" s="87">
        <v>-57.142192999999999</v>
      </c>
    </row>
    <row r="128" spans="2:6" x14ac:dyDescent="0.25">
      <c r="B128" s="87">
        <v>54687500000</v>
      </c>
      <c r="C128" s="87">
        <v>-49.211319000000003</v>
      </c>
      <c r="E128" s="87">
        <v>54687500000</v>
      </c>
      <c r="F128" s="87">
        <v>-55.703144000000002</v>
      </c>
    </row>
    <row r="129" spans="2:6" x14ac:dyDescent="0.25">
      <c r="B129" s="87">
        <v>54750000000</v>
      </c>
      <c r="C129" s="87">
        <v>-49.026072999999997</v>
      </c>
      <c r="E129" s="87">
        <v>54750000000</v>
      </c>
      <c r="F129" s="87">
        <v>-54.387222000000001</v>
      </c>
    </row>
    <row r="130" spans="2:6" x14ac:dyDescent="0.25">
      <c r="B130" s="87">
        <v>54812500000</v>
      </c>
      <c r="C130" s="87">
        <v>-48.876666999999998</v>
      </c>
      <c r="E130" s="87">
        <v>54812500000</v>
      </c>
      <c r="F130" s="87">
        <v>-53.437911999999997</v>
      </c>
    </row>
    <row r="131" spans="2:6" x14ac:dyDescent="0.25">
      <c r="B131" s="87">
        <v>54875000000</v>
      </c>
      <c r="C131" s="87">
        <v>-48.930419999999998</v>
      </c>
      <c r="E131" s="87">
        <v>54875000000</v>
      </c>
      <c r="F131" s="87">
        <v>-52.859119</v>
      </c>
    </row>
    <row r="132" spans="2:6" x14ac:dyDescent="0.25">
      <c r="B132" s="87">
        <v>54937500000</v>
      </c>
      <c r="C132" s="87">
        <v>-49.077430999999997</v>
      </c>
      <c r="E132" s="87">
        <v>54937500000</v>
      </c>
      <c r="F132" s="87">
        <v>-52.628310999999997</v>
      </c>
    </row>
    <row r="133" spans="2:6" x14ac:dyDescent="0.25">
      <c r="B133" s="87">
        <v>55000000000</v>
      </c>
      <c r="C133" s="87">
        <v>-49.406444999999998</v>
      </c>
      <c r="E133" s="87">
        <v>55000000000</v>
      </c>
      <c r="F133" s="87">
        <v>-52.623305999999999</v>
      </c>
    </row>
    <row r="134" spans="2:6" x14ac:dyDescent="0.25">
      <c r="B134" s="87">
        <v>55062500000</v>
      </c>
      <c r="C134" s="87">
        <v>-49.417735999999998</v>
      </c>
      <c r="E134" s="87">
        <v>55062500000</v>
      </c>
      <c r="F134" s="87">
        <v>-52.62809</v>
      </c>
    </row>
    <row r="135" spans="2:6" x14ac:dyDescent="0.25">
      <c r="B135" s="87">
        <v>55125000000</v>
      </c>
      <c r="C135" s="87">
        <v>-49.388660000000002</v>
      </c>
      <c r="E135" s="87">
        <v>55125000000</v>
      </c>
      <c r="F135" s="87">
        <v>-52.661366000000001</v>
      </c>
    </row>
    <row r="136" spans="2:6" x14ac:dyDescent="0.25">
      <c r="B136" s="87">
        <v>55187500000</v>
      </c>
      <c r="C136" s="87">
        <v>-49.200538999999999</v>
      </c>
      <c r="E136" s="87">
        <v>55187500000</v>
      </c>
      <c r="F136" s="87">
        <v>-52.791130000000003</v>
      </c>
    </row>
    <row r="137" spans="2:6" x14ac:dyDescent="0.25">
      <c r="B137" s="87">
        <v>55250000000</v>
      </c>
      <c r="C137" s="87">
        <v>-49.357635000000002</v>
      </c>
      <c r="E137" s="87">
        <v>55250000000</v>
      </c>
      <c r="F137" s="87">
        <v>-53.167014999999999</v>
      </c>
    </row>
    <row r="138" spans="2:6" x14ac:dyDescent="0.25">
      <c r="B138" s="87">
        <v>55312500000</v>
      </c>
      <c r="C138" s="87">
        <v>-49.465176</v>
      </c>
      <c r="E138" s="87">
        <v>55312500000</v>
      </c>
      <c r="F138" s="87">
        <v>-53.701157000000002</v>
      </c>
    </row>
    <row r="139" spans="2:6" x14ac:dyDescent="0.25">
      <c r="B139" s="87">
        <v>55375000000</v>
      </c>
      <c r="C139" s="87">
        <v>-49.674540999999998</v>
      </c>
      <c r="E139" s="87">
        <v>55375000000</v>
      </c>
      <c r="F139" s="87">
        <v>-54.266117000000001</v>
      </c>
    </row>
    <row r="140" spans="2:6" x14ac:dyDescent="0.25">
      <c r="B140" s="87">
        <v>55437500000</v>
      </c>
      <c r="C140" s="87">
        <v>-49.924636999999997</v>
      </c>
      <c r="E140" s="87">
        <v>55437500000</v>
      </c>
      <c r="F140" s="87">
        <v>-54.974643999999998</v>
      </c>
    </row>
    <row r="141" spans="2:6" x14ac:dyDescent="0.25">
      <c r="B141" s="87">
        <v>55500000000</v>
      </c>
      <c r="C141" s="87">
        <v>-50.148319000000001</v>
      </c>
      <c r="E141" s="87">
        <v>55500000000</v>
      </c>
      <c r="F141" s="87">
        <v>-55.638821</v>
      </c>
    </row>
    <row r="142" spans="2:6" x14ac:dyDescent="0.25">
      <c r="B142" s="87">
        <v>55562500000</v>
      </c>
      <c r="C142" s="87">
        <v>-50.355091000000002</v>
      </c>
      <c r="E142" s="87">
        <v>55562500000</v>
      </c>
      <c r="F142" s="87">
        <v>-56.354720999999998</v>
      </c>
    </row>
    <row r="143" spans="2:6" x14ac:dyDescent="0.25">
      <c r="B143" s="87">
        <v>55625000000</v>
      </c>
      <c r="C143" s="87">
        <v>-50.441105</v>
      </c>
      <c r="E143" s="87">
        <v>55625000000</v>
      </c>
      <c r="F143" s="87">
        <v>-57.066319</v>
      </c>
    </row>
    <row r="144" spans="2:6" x14ac:dyDescent="0.25">
      <c r="B144" s="87">
        <v>55687500000</v>
      </c>
      <c r="C144" s="87">
        <v>-50.645226000000001</v>
      </c>
      <c r="E144" s="87">
        <v>55687500000</v>
      </c>
      <c r="F144" s="87">
        <v>-57.762276</v>
      </c>
    </row>
    <row r="145" spans="2:6" x14ac:dyDescent="0.25">
      <c r="B145" s="87">
        <v>55750000000</v>
      </c>
      <c r="C145" s="87">
        <v>-50.809162000000001</v>
      </c>
      <c r="E145" s="87">
        <v>55750000000</v>
      </c>
      <c r="F145" s="87">
        <v>-58.570545000000003</v>
      </c>
    </row>
    <row r="146" spans="2:6" x14ac:dyDescent="0.25">
      <c r="B146" s="87">
        <v>55812500000</v>
      </c>
      <c r="C146" s="87">
        <v>-51.202171</v>
      </c>
      <c r="E146" s="87">
        <v>55812500000</v>
      </c>
      <c r="F146" s="87">
        <v>-59.167037999999998</v>
      </c>
    </row>
    <row r="147" spans="2:6" x14ac:dyDescent="0.25">
      <c r="B147" s="87">
        <v>55875000000</v>
      </c>
      <c r="C147" s="87">
        <v>-51.390265999999997</v>
      </c>
      <c r="E147" s="87">
        <v>55875000000</v>
      </c>
      <c r="F147" s="87">
        <v>-59.979270999999997</v>
      </c>
    </row>
    <row r="148" spans="2:6" x14ac:dyDescent="0.25">
      <c r="B148" s="87">
        <v>55937500000</v>
      </c>
      <c r="C148" s="87">
        <v>-51.721828000000002</v>
      </c>
      <c r="E148" s="87">
        <v>55937500000</v>
      </c>
      <c r="F148" s="87">
        <v>-60.650257000000003</v>
      </c>
    </row>
    <row r="149" spans="2:6" x14ac:dyDescent="0.25">
      <c r="B149" s="87">
        <v>56000000000</v>
      </c>
      <c r="C149" s="87">
        <v>-51.937472999999997</v>
      </c>
      <c r="E149" s="87">
        <v>56000000000</v>
      </c>
      <c r="F149" s="87">
        <v>-61.444713999999998</v>
      </c>
    </row>
    <row r="150" spans="2:6" x14ac:dyDescent="0.25">
      <c r="B150" s="87">
        <v>56062500000</v>
      </c>
      <c r="C150" s="87">
        <v>-52.103057999999997</v>
      </c>
      <c r="E150" s="87">
        <v>56062500000</v>
      </c>
      <c r="F150" s="87">
        <v>-62.130623</v>
      </c>
    </row>
    <row r="151" spans="2:6" x14ac:dyDescent="0.25">
      <c r="B151" s="87">
        <v>56125000000</v>
      </c>
      <c r="C151" s="87">
        <v>-52.122036000000001</v>
      </c>
      <c r="E151" s="87">
        <v>56125000000</v>
      </c>
      <c r="F151" s="87">
        <v>-62.581989</v>
      </c>
    </row>
    <row r="152" spans="2:6" x14ac:dyDescent="0.25">
      <c r="B152" s="87">
        <v>56187500000</v>
      </c>
      <c r="C152" s="87">
        <v>-52.132590999999998</v>
      </c>
      <c r="E152" s="87">
        <v>56187500000</v>
      </c>
      <c r="F152" s="87">
        <v>-63.240250000000003</v>
      </c>
    </row>
    <row r="153" spans="2:6" x14ac:dyDescent="0.25">
      <c r="B153" s="87">
        <v>56250000000</v>
      </c>
      <c r="C153" s="87">
        <v>-52.36739</v>
      </c>
      <c r="E153" s="87">
        <v>56250000000</v>
      </c>
      <c r="F153" s="87">
        <v>-63.102406000000002</v>
      </c>
    </row>
    <row r="154" spans="2:6" x14ac:dyDescent="0.25">
      <c r="B154" s="87">
        <v>56312500000</v>
      </c>
      <c r="C154" s="87">
        <v>-52.582405000000001</v>
      </c>
      <c r="E154" s="87">
        <v>56312500000</v>
      </c>
      <c r="F154" s="87">
        <v>-63.104304999999997</v>
      </c>
    </row>
    <row r="155" spans="2:6" x14ac:dyDescent="0.25">
      <c r="B155" s="87">
        <v>56375000000</v>
      </c>
      <c r="C155" s="87">
        <v>-52.768008999999999</v>
      </c>
      <c r="E155" s="87">
        <v>56375000000</v>
      </c>
      <c r="F155" s="87">
        <v>-62.619464999999998</v>
      </c>
    </row>
    <row r="156" spans="2:6" x14ac:dyDescent="0.25">
      <c r="B156" s="87">
        <v>56437500000</v>
      </c>
      <c r="C156" s="87">
        <v>-52.675941000000002</v>
      </c>
      <c r="E156" s="87">
        <v>56437500000</v>
      </c>
      <c r="F156" s="87">
        <v>-62.800136999999999</v>
      </c>
    </row>
    <row r="157" spans="2:6" x14ac:dyDescent="0.25">
      <c r="B157" s="87">
        <v>56500000000</v>
      </c>
      <c r="C157" s="87">
        <v>-52.529091000000001</v>
      </c>
      <c r="E157" s="87">
        <v>56500000000</v>
      </c>
      <c r="F157" s="87">
        <v>-62.774985999999998</v>
      </c>
    </row>
    <row r="158" spans="2:6" x14ac:dyDescent="0.25">
      <c r="B158" s="87">
        <v>56562500000</v>
      </c>
      <c r="C158" s="87">
        <v>-52.451866000000003</v>
      </c>
      <c r="E158" s="87">
        <v>56562500000</v>
      </c>
      <c r="F158" s="87">
        <v>-62.247883000000002</v>
      </c>
    </row>
    <row r="159" spans="2:6" x14ac:dyDescent="0.25">
      <c r="B159" s="87">
        <v>56625000000</v>
      </c>
      <c r="C159" s="87">
        <v>-52.889301000000003</v>
      </c>
      <c r="E159" s="87">
        <v>56625000000</v>
      </c>
      <c r="F159" s="87">
        <v>-61.59449</v>
      </c>
    </row>
    <row r="160" spans="2:6" x14ac:dyDescent="0.25">
      <c r="B160" s="87">
        <v>56687500000</v>
      </c>
      <c r="C160" s="87">
        <v>-53.173507999999998</v>
      </c>
      <c r="E160" s="87">
        <v>56687500000</v>
      </c>
      <c r="F160" s="87">
        <v>-60.887466000000003</v>
      </c>
    </row>
    <row r="161" spans="2:6" x14ac:dyDescent="0.25">
      <c r="B161" s="87">
        <v>56750000000</v>
      </c>
      <c r="C161" s="87">
        <v>-53.609310000000001</v>
      </c>
      <c r="E161" s="87">
        <v>56750000000</v>
      </c>
      <c r="F161" s="87">
        <v>-60.534294000000003</v>
      </c>
    </row>
    <row r="162" spans="2:6" x14ac:dyDescent="0.25">
      <c r="B162" s="87">
        <v>56812500000</v>
      </c>
      <c r="C162" s="87">
        <v>-53.580863999999998</v>
      </c>
      <c r="E162" s="87">
        <v>56812500000</v>
      </c>
      <c r="F162" s="87">
        <v>-59.705798999999999</v>
      </c>
    </row>
    <row r="163" spans="2:6" x14ac:dyDescent="0.25">
      <c r="B163" s="87">
        <v>56875000000</v>
      </c>
      <c r="C163" s="87">
        <v>-53.745387999999998</v>
      </c>
      <c r="E163" s="87">
        <v>56875000000</v>
      </c>
      <c r="F163" s="87">
        <v>-58.723968999999997</v>
      </c>
    </row>
    <row r="164" spans="2:6" x14ac:dyDescent="0.25">
      <c r="B164" s="87">
        <v>56937500000</v>
      </c>
      <c r="C164" s="87">
        <v>-53.811199000000002</v>
      </c>
      <c r="E164" s="87">
        <v>56937500000</v>
      </c>
      <c r="F164" s="87">
        <v>-57.660732000000003</v>
      </c>
    </row>
    <row r="165" spans="2:6" x14ac:dyDescent="0.25">
      <c r="B165" s="87">
        <v>57000000000</v>
      </c>
      <c r="C165" s="87">
        <v>-53.998626999999999</v>
      </c>
      <c r="E165" s="87">
        <v>57000000000</v>
      </c>
      <c r="F165" s="87">
        <v>-57.054797999999998</v>
      </c>
    </row>
    <row r="166" spans="2:6" x14ac:dyDescent="0.25">
      <c r="B166" s="87" t="s">
        <v>21</v>
      </c>
      <c r="C166" s="87"/>
      <c r="E166" s="87" t="s">
        <v>21</v>
      </c>
      <c r="F166" s="87"/>
    </row>
    <row r="167" spans="2:6" x14ac:dyDescent="0.25">
      <c r="B167" s="87"/>
      <c r="C167" s="87"/>
      <c r="E167" s="87"/>
      <c r="F167" s="87"/>
    </row>
    <row r="168" spans="2:6" x14ac:dyDescent="0.25">
      <c r="B168" s="87"/>
      <c r="C168" s="87"/>
      <c r="E168" s="87"/>
      <c r="F168" s="87"/>
    </row>
    <row r="169" spans="2:6" x14ac:dyDescent="0.25">
      <c r="B169" s="87" t="s">
        <v>24</v>
      </c>
      <c r="C169" s="87"/>
      <c r="E169" s="87" t="s">
        <v>24</v>
      </c>
      <c r="F169" s="87"/>
    </row>
    <row r="170" spans="2:6" x14ac:dyDescent="0.25">
      <c r="B170" s="87" t="s">
        <v>19</v>
      </c>
      <c r="C170" s="87" t="s">
        <v>310</v>
      </c>
      <c r="E170" s="87" t="s">
        <v>19</v>
      </c>
      <c r="F170" s="87" t="s">
        <v>310</v>
      </c>
    </row>
    <row r="171" spans="2:6" x14ac:dyDescent="0.25">
      <c r="B171" s="87">
        <v>57000000000</v>
      </c>
      <c r="C171" s="87">
        <v>-90.694946000000002</v>
      </c>
      <c r="E171" s="87">
        <v>57000000000</v>
      </c>
      <c r="F171" s="87">
        <v>-76.498665000000003</v>
      </c>
    </row>
    <row r="172" spans="2:6" x14ac:dyDescent="0.25">
      <c r="B172" s="87">
        <v>57000000000</v>
      </c>
      <c r="C172" s="87">
        <v>-91.558632000000003</v>
      </c>
      <c r="E172" s="87">
        <v>57000000000</v>
      </c>
      <c r="F172" s="87">
        <v>-75.375518999999997</v>
      </c>
    </row>
    <row r="173" spans="2:6" x14ac:dyDescent="0.25">
      <c r="B173" s="87">
        <v>57000000000</v>
      </c>
      <c r="C173" s="87">
        <v>-90.004401999999999</v>
      </c>
      <c r="E173" s="87">
        <v>57000000000</v>
      </c>
      <c r="F173" s="87">
        <v>-75.160438999999997</v>
      </c>
    </row>
    <row r="174" spans="2:6" x14ac:dyDescent="0.25">
      <c r="B174" s="87">
        <v>57000000000</v>
      </c>
      <c r="C174" s="87">
        <v>-87.663100999999997</v>
      </c>
      <c r="E174" s="87">
        <v>57000000000</v>
      </c>
      <c r="F174" s="87">
        <v>-75.685478000000003</v>
      </c>
    </row>
    <row r="175" spans="2:6" x14ac:dyDescent="0.25">
      <c r="B175" s="87">
        <v>57000000000</v>
      </c>
      <c r="C175" s="87">
        <v>-84.883110000000002</v>
      </c>
      <c r="E175" s="87">
        <v>57000000000</v>
      </c>
      <c r="F175" s="87">
        <v>-76.160354999999996</v>
      </c>
    </row>
    <row r="176" spans="2:6" x14ac:dyDescent="0.25">
      <c r="B176" s="87">
        <v>57000000000</v>
      </c>
      <c r="C176" s="87">
        <v>-87.806563999999995</v>
      </c>
      <c r="E176" s="87">
        <v>57000000000</v>
      </c>
      <c r="F176" s="87">
        <v>-75.554458999999994</v>
      </c>
    </row>
    <row r="177" spans="2:6" x14ac:dyDescent="0.25">
      <c r="B177" s="87">
        <v>57000000000</v>
      </c>
      <c r="C177" s="87">
        <v>-87.892539999999997</v>
      </c>
      <c r="E177" s="87">
        <v>57000000000</v>
      </c>
      <c r="F177" s="87">
        <v>-76.053901999999994</v>
      </c>
    </row>
    <row r="178" spans="2:6" x14ac:dyDescent="0.25">
      <c r="B178" s="87">
        <v>57000000000</v>
      </c>
      <c r="C178" s="87">
        <v>-92.342674000000002</v>
      </c>
      <c r="E178" s="87">
        <v>57000000000</v>
      </c>
      <c r="F178" s="87">
        <v>-76.978095999999994</v>
      </c>
    </row>
    <row r="179" spans="2:6" x14ac:dyDescent="0.25">
      <c r="B179" s="87">
        <v>57000000000</v>
      </c>
      <c r="C179" s="87">
        <v>-91.008895999999993</v>
      </c>
      <c r="E179" s="87">
        <v>57000000000</v>
      </c>
      <c r="F179" s="87">
        <v>-77.113326999999998</v>
      </c>
    </row>
    <row r="180" spans="2:6" x14ac:dyDescent="0.25">
      <c r="B180" s="87">
        <v>57000000000</v>
      </c>
      <c r="C180" s="87">
        <v>-92.574280000000002</v>
      </c>
      <c r="E180" s="87">
        <v>57000000000</v>
      </c>
      <c r="F180" s="87">
        <v>-76.099845999999999</v>
      </c>
    </row>
    <row r="181" spans="2:6" x14ac:dyDescent="0.25">
      <c r="B181" s="87">
        <v>57000000000</v>
      </c>
      <c r="C181" s="87">
        <v>-90.466224999999994</v>
      </c>
      <c r="E181" s="87">
        <v>57000000000</v>
      </c>
      <c r="F181" s="87">
        <v>-75.656409999999994</v>
      </c>
    </row>
    <row r="182" spans="2:6" x14ac:dyDescent="0.25">
      <c r="B182" s="87">
        <v>57000000000</v>
      </c>
      <c r="C182" s="87">
        <v>-90.185173000000006</v>
      </c>
      <c r="E182" s="87">
        <v>57000000000</v>
      </c>
      <c r="F182" s="87">
        <v>-75.264465000000001</v>
      </c>
    </row>
    <row r="183" spans="2:6" x14ac:dyDescent="0.25">
      <c r="B183" s="87">
        <v>57000000000</v>
      </c>
      <c r="C183" s="87">
        <v>-87.953827000000004</v>
      </c>
      <c r="E183" s="87">
        <v>57000000000</v>
      </c>
      <c r="F183" s="87">
        <v>-75.335303999999994</v>
      </c>
    </row>
    <row r="184" spans="2:6" x14ac:dyDescent="0.25">
      <c r="B184" s="87">
        <v>57000000000</v>
      </c>
      <c r="C184" s="87">
        <v>-88.019324999999995</v>
      </c>
      <c r="E184" s="87">
        <v>57000000000</v>
      </c>
      <c r="F184" s="87">
        <v>-74.815048000000004</v>
      </c>
    </row>
    <row r="185" spans="2:6" x14ac:dyDescent="0.25">
      <c r="B185" s="87">
        <v>57000000000</v>
      </c>
      <c r="C185" s="87">
        <v>-87.276375000000002</v>
      </c>
      <c r="E185" s="87">
        <v>57000000000</v>
      </c>
      <c r="F185" s="87">
        <v>-76.016495000000006</v>
      </c>
    </row>
    <row r="186" spans="2:6" x14ac:dyDescent="0.25">
      <c r="B186" s="87">
        <v>57000000000</v>
      </c>
      <c r="C186" s="87">
        <v>-89.417350999999996</v>
      </c>
      <c r="E186" s="87">
        <v>57000000000</v>
      </c>
      <c r="F186" s="87">
        <v>-76.172027999999997</v>
      </c>
    </row>
    <row r="187" spans="2:6" x14ac:dyDescent="0.25">
      <c r="B187" s="87">
        <v>57000000000</v>
      </c>
      <c r="C187" s="87">
        <v>-90.949600000000004</v>
      </c>
      <c r="E187" s="87">
        <v>57000000000</v>
      </c>
      <c r="F187" s="87">
        <v>-76.564423000000005</v>
      </c>
    </row>
    <row r="188" spans="2:6" x14ac:dyDescent="0.25">
      <c r="B188" s="87">
        <v>57000000000</v>
      </c>
      <c r="C188" s="87">
        <v>-93.222137000000004</v>
      </c>
      <c r="E188" s="87">
        <v>57000000000</v>
      </c>
      <c r="F188" s="87">
        <v>-75.672768000000005</v>
      </c>
    </row>
    <row r="189" spans="2:6" x14ac:dyDescent="0.25">
      <c r="B189" s="87">
        <v>57000000000</v>
      </c>
      <c r="C189" s="87">
        <v>-91.798012</v>
      </c>
      <c r="E189" s="87">
        <v>57000000000</v>
      </c>
      <c r="F189" s="87">
        <v>-75.909560999999997</v>
      </c>
    </row>
    <row r="190" spans="2:6" x14ac:dyDescent="0.25">
      <c r="B190" s="87">
        <v>57000000000</v>
      </c>
      <c r="C190" s="87">
        <v>-87.384963999999997</v>
      </c>
      <c r="E190" s="87">
        <v>57000000000</v>
      </c>
      <c r="F190" s="87">
        <v>-76.492722000000001</v>
      </c>
    </row>
    <row r="191" spans="2:6" x14ac:dyDescent="0.25">
      <c r="B191" s="87">
        <v>57000000000</v>
      </c>
      <c r="C191" s="87">
        <v>-85.590423999999999</v>
      </c>
      <c r="E191" s="87">
        <v>57000000000</v>
      </c>
      <c r="F191" s="87">
        <v>-77.914458999999994</v>
      </c>
    </row>
    <row r="192" spans="2:6" x14ac:dyDescent="0.25">
      <c r="B192" s="87">
        <v>57000000000</v>
      </c>
      <c r="C192" s="87">
        <v>-84.043914999999998</v>
      </c>
      <c r="E192" s="87">
        <v>57000000000</v>
      </c>
      <c r="F192" s="87">
        <v>-77.345200000000006</v>
      </c>
    </row>
    <row r="193" spans="2:6" x14ac:dyDescent="0.25">
      <c r="B193" s="87">
        <v>57000000000</v>
      </c>
      <c r="C193" s="87">
        <v>-85.714134000000001</v>
      </c>
      <c r="E193" s="87">
        <v>57000000000</v>
      </c>
      <c r="F193" s="87">
        <v>-76.366341000000006</v>
      </c>
    </row>
    <row r="194" spans="2:6" x14ac:dyDescent="0.25">
      <c r="B194" s="87">
        <v>57000000000</v>
      </c>
      <c r="C194" s="87">
        <v>-85.376166999999995</v>
      </c>
      <c r="E194" s="87">
        <v>57000000000</v>
      </c>
      <c r="F194" s="87">
        <v>-76.343436999999994</v>
      </c>
    </row>
    <row r="195" spans="2:6" x14ac:dyDescent="0.25">
      <c r="B195" s="87">
        <v>57000000000</v>
      </c>
      <c r="C195" s="87">
        <v>-89.649574000000001</v>
      </c>
      <c r="E195" s="87">
        <v>57000000000</v>
      </c>
      <c r="F195" s="87">
        <v>-76.921349000000006</v>
      </c>
    </row>
    <row r="196" spans="2:6" x14ac:dyDescent="0.25">
      <c r="B196" s="87">
        <v>57000000000</v>
      </c>
      <c r="C196" s="87">
        <v>-93.783394000000001</v>
      </c>
      <c r="E196" s="87">
        <v>57000000000</v>
      </c>
      <c r="F196" s="87">
        <v>-78.228881999999999</v>
      </c>
    </row>
    <row r="197" spans="2:6" x14ac:dyDescent="0.25">
      <c r="B197" s="87">
        <v>57000000000</v>
      </c>
      <c r="C197" s="87">
        <v>-94.777450999999999</v>
      </c>
      <c r="E197" s="87">
        <v>57000000000</v>
      </c>
      <c r="F197" s="87">
        <v>-76.076774999999998</v>
      </c>
    </row>
    <row r="198" spans="2:6" x14ac:dyDescent="0.25">
      <c r="B198" s="87">
        <v>57000000000</v>
      </c>
      <c r="C198" s="87">
        <v>-96.852226000000002</v>
      </c>
      <c r="E198" s="87">
        <v>57000000000</v>
      </c>
      <c r="F198" s="87">
        <v>-74.794173999999998</v>
      </c>
    </row>
    <row r="199" spans="2:6" x14ac:dyDescent="0.25">
      <c r="B199" s="87">
        <v>57000000000</v>
      </c>
      <c r="C199" s="87">
        <v>-91.686485000000005</v>
      </c>
      <c r="E199" s="87">
        <v>57000000000</v>
      </c>
      <c r="F199" s="87">
        <v>-73.670958999999996</v>
      </c>
    </row>
    <row r="200" spans="2:6" x14ac:dyDescent="0.25">
      <c r="B200" s="87">
        <v>57000000000</v>
      </c>
      <c r="C200" s="87">
        <v>-96.088333000000006</v>
      </c>
      <c r="E200" s="87">
        <v>57000000000</v>
      </c>
      <c r="F200" s="87">
        <v>-76.652327999999997</v>
      </c>
    </row>
    <row r="201" spans="2:6" x14ac:dyDescent="0.25">
      <c r="B201" s="87">
        <v>57000000000</v>
      </c>
      <c r="C201" s="87">
        <v>-93.407355999999993</v>
      </c>
      <c r="E201" s="87">
        <v>57000000000</v>
      </c>
      <c r="F201" s="87">
        <v>-77.963004999999995</v>
      </c>
    </row>
    <row r="202" spans="2:6" x14ac:dyDescent="0.25">
      <c r="B202" s="87">
        <v>57000000000</v>
      </c>
      <c r="C202" s="87">
        <v>-92.937995999999998</v>
      </c>
      <c r="E202" s="87">
        <v>57000000000</v>
      </c>
      <c r="F202" s="87">
        <v>-78.674805000000006</v>
      </c>
    </row>
    <row r="203" spans="2:6" x14ac:dyDescent="0.25">
      <c r="B203" s="87">
        <v>57000000000</v>
      </c>
      <c r="C203" s="87">
        <v>-89.046906000000007</v>
      </c>
      <c r="E203" s="87">
        <v>57000000000</v>
      </c>
      <c r="F203" s="87">
        <v>-77.025779999999997</v>
      </c>
    </row>
    <row r="204" spans="2:6" x14ac:dyDescent="0.25">
      <c r="B204" s="87">
        <v>57000000000</v>
      </c>
      <c r="C204" s="87">
        <v>-87.535812000000007</v>
      </c>
      <c r="E204" s="87">
        <v>57000000000</v>
      </c>
      <c r="F204" s="87">
        <v>-77.579491000000004</v>
      </c>
    </row>
    <row r="205" spans="2:6" x14ac:dyDescent="0.25">
      <c r="B205" s="87">
        <v>57000000000</v>
      </c>
      <c r="C205" s="87">
        <v>-89.585448999999997</v>
      </c>
      <c r="E205" s="87">
        <v>57000000000</v>
      </c>
      <c r="F205" s="87">
        <v>-77.811561999999995</v>
      </c>
    </row>
    <row r="206" spans="2:6" x14ac:dyDescent="0.25">
      <c r="B206" s="87">
        <v>57000000000</v>
      </c>
      <c r="C206" s="87">
        <v>-92.964545999999999</v>
      </c>
      <c r="E206" s="87">
        <v>57000000000</v>
      </c>
      <c r="F206" s="87">
        <v>-77.094268999999997</v>
      </c>
    </row>
    <row r="207" spans="2:6" x14ac:dyDescent="0.25">
      <c r="B207" s="87">
        <v>57000000000</v>
      </c>
      <c r="C207" s="87">
        <v>-92.877251000000001</v>
      </c>
      <c r="E207" s="87">
        <v>57000000000</v>
      </c>
      <c r="F207" s="87">
        <v>-76.432381000000007</v>
      </c>
    </row>
    <row r="208" spans="2:6" x14ac:dyDescent="0.25">
      <c r="B208" s="87">
        <v>57000000000</v>
      </c>
      <c r="C208" s="87">
        <v>-92.059441000000007</v>
      </c>
      <c r="E208" s="87">
        <v>57000000000</v>
      </c>
      <c r="F208" s="87">
        <v>-75.124260000000007</v>
      </c>
    </row>
    <row r="209" spans="2:6" x14ac:dyDescent="0.25">
      <c r="B209" s="87">
        <v>57000000000</v>
      </c>
      <c r="C209" s="87">
        <v>-89.551322999999996</v>
      </c>
      <c r="E209" s="87">
        <v>57000000000</v>
      </c>
      <c r="F209" s="87">
        <v>-75.618279000000001</v>
      </c>
    </row>
    <row r="210" spans="2:6" x14ac:dyDescent="0.25">
      <c r="B210" s="87">
        <v>57000000000</v>
      </c>
      <c r="C210" s="87">
        <v>-92.634071000000006</v>
      </c>
      <c r="E210" s="87">
        <v>57000000000</v>
      </c>
      <c r="F210" s="87">
        <v>-75.197593999999995</v>
      </c>
    </row>
    <row r="211" spans="2:6" x14ac:dyDescent="0.25">
      <c r="B211" s="87">
        <v>57000000000</v>
      </c>
      <c r="C211" s="87">
        <v>-93.315246999999999</v>
      </c>
      <c r="E211" s="87">
        <v>57000000000</v>
      </c>
      <c r="F211" s="87">
        <v>-75.846474000000001</v>
      </c>
    </row>
    <row r="212" spans="2:6" x14ac:dyDescent="0.25">
      <c r="B212" s="87">
        <v>57000000000</v>
      </c>
      <c r="C212" s="87">
        <v>-90.869140999999999</v>
      </c>
      <c r="E212" s="87">
        <v>57000000000</v>
      </c>
      <c r="F212" s="87">
        <v>-77.023848999999998</v>
      </c>
    </row>
    <row r="213" spans="2:6" x14ac:dyDescent="0.25">
      <c r="B213" s="87">
        <v>57000000000</v>
      </c>
      <c r="C213" s="87">
        <v>-86.614647000000005</v>
      </c>
      <c r="E213" s="87">
        <v>57000000000</v>
      </c>
      <c r="F213" s="87">
        <v>-77.655113</v>
      </c>
    </row>
    <row r="214" spans="2:6" x14ac:dyDescent="0.25">
      <c r="B214" s="87">
        <v>57000000000</v>
      </c>
      <c r="C214" s="87">
        <v>-89.845551</v>
      </c>
      <c r="E214" s="87">
        <v>57000000000</v>
      </c>
      <c r="F214" s="87">
        <v>-77.034324999999995</v>
      </c>
    </row>
    <row r="215" spans="2:6" x14ac:dyDescent="0.25">
      <c r="B215" s="87">
        <v>57000000000</v>
      </c>
      <c r="C215" s="87">
        <v>-90.922577000000004</v>
      </c>
      <c r="E215" s="87">
        <v>57000000000</v>
      </c>
      <c r="F215" s="87">
        <v>-75.181281999999996</v>
      </c>
    </row>
    <row r="216" spans="2:6" x14ac:dyDescent="0.25">
      <c r="B216" s="87">
        <v>57000000000</v>
      </c>
      <c r="C216" s="87">
        <v>-93.313972000000007</v>
      </c>
      <c r="E216" s="87">
        <v>57000000000</v>
      </c>
      <c r="F216" s="87">
        <v>-74.790108000000004</v>
      </c>
    </row>
    <row r="217" spans="2:6" x14ac:dyDescent="0.25">
      <c r="B217" s="87">
        <v>57000000000</v>
      </c>
      <c r="C217" s="87">
        <v>-89.893851999999995</v>
      </c>
      <c r="E217" s="87">
        <v>57000000000</v>
      </c>
      <c r="F217" s="87">
        <v>-74.802986000000004</v>
      </c>
    </row>
    <row r="218" spans="2:6" x14ac:dyDescent="0.25">
      <c r="B218" s="87">
        <v>57000000000</v>
      </c>
      <c r="C218" s="87">
        <v>-90.067824999999999</v>
      </c>
      <c r="E218" s="87">
        <v>57000000000</v>
      </c>
      <c r="F218" s="87">
        <v>-75.544364999999999</v>
      </c>
    </row>
    <row r="219" spans="2:6" x14ac:dyDescent="0.25">
      <c r="B219" s="87">
        <v>57000000000</v>
      </c>
      <c r="C219" s="87">
        <v>-89.120911000000007</v>
      </c>
      <c r="E219" s="87">
        <v>57000000000</v>
      </c>
      <c r="F219" s="87">
        <v>-75.760459999999995</v>
      </c>
    </row>
    <row r="220" spans="2:6" x14ac:dyDescent="0.25">
      <c r="B220" s="87" t="s">
        <v>21</v>
      </c>
      <c r="C220" s="87"/>
      <c r="E220" s="87" t="s">
        <v>21</v>
      </c>
      <c r="F220" s="87"/>
    </row>
    <row r="221" spans="2:6" x14ac:dyDescent="0.25">
      <c r="B221" s="87"/>
      <c r="C221" s="87"/>
      <c r="E221" s="87"/>
      <c r="F221" s="87"/>
    </row>
    <row r="222" spans="2:6" x14ac:dyDescent="0.25">
      <c r="B222" s="87"/>
      <c r="C222" s="87"/>
      <c r="E222" s="87"/>
      <c r="F222" s="87"/>
    </row>
    <row r="223" spans="2:6" x14ac:dyDescent="0.25">
      <c r="B223" s="87" t="s">
        <v>25</v>
      </c>
      <c r="C223" s="87"/>
      <c r="E223" s="87" t="s">
        <v>25</v>
      </c>
      <c r="F223" s="87"/>
    </row>
    <row r="224" spans="2:6" x14ac:dyDescent="0.25">
      <c r="B224" s="87" t="s">
        <v>19</v>
      </c>
      <c r="C224" s="87" t="s">
        <v>311</v>
      </c>
      <c r="E224" s="87" t="s">
        <v>19</v>
      </c>
      <c r="F224" s="87" t="s">
        <v>311</v>
      </c>
    </row>
    <row r="225" spans="2:6" x14ac:dyDescent="0.25">
      <c r="B225" s="87">
        <v>57000000000</v>
      </c>
      <c r="C225" s="87">
        <v>-93.822593999999995</v>
      </c>
      <c r="E225" s="87">
        <v>57000000000</v>
      </c>
      <c r="F225" s="87">
        <v>-88.103485000000006</v>
      </c>
    </row>
    <row r="226" spans="2:6" x14ac:dyDescent="0.25">
      <c r="B226" s="87">
        <v>57000000000</v>
      </c>
      <c r="C226" s="87">
        <v>-90.456412999999998</v>
      </c>
      <c r="E226" s="87">
        <v>57000000000</v>
      </c>
      <c r="F226" s="87">
        <v>-88.114220000000003</v>
      </c>
    </row>
    <row r="227" spans="2:6" x14ac:dyDescent="0.25">
      <c r="B227" s="87">
        <v>57000000000</v>
      </c>
      <c r="C227" s="87">
        <v>-86.701828000000006</v>
      </c>
      <c r="E227" s="87">
        <v>57000000000</v>
      </c>
      <c r="F227" s="87">
        <v>-87.337104999999994</v>
      </c>
    </row>
    <row r="228" spans="2:6" x14ac:dyDescent="0.25">
      <c r="B228" s="87">
        <v>57000000000</v>
      </c>
      <c r="C228" s="87">
        <v>-87.014045999999993</v>
      </c>
      <c r="E228" s="87">
        <v>57000000000</v>
      </c>
      <c r="F228" s="87">
        <v>-92.443420000000003</v>
      </c>
    </row>
    <row r="229" spans="2:6" x14ac:dyDescent="0.25">
      <c r="B229" s="87">
        <v>57000000000</v>
      </c>
      <c r="C229" s="87">
        <v>-84.968086</v>
      </c>
      <c r="E229" s="87">
        <v>57000000000</v>
      </c>
      <c r="F229" s="87">
        <v>-95.072197000000003</v>
      </c>
    </row>
    <row r="230" spans="2:6" x14ac:dyDescent="0.25">
      <c r="B230" s="87">
        <v>57000000000</v>
      </c>
      <c r="C230" s="87">
        <v>-85.875007999999994</v>
      </c>
      <c r="E230" s="87">
        <v>57000000000</v>
      </c>
      <c r="F230" s="87">
        <v>-95.779517999999996</v>
      </c>
    </row>
    <row r="231" spans="2:6" x14ac:dyDescent="0.25">
      <c r="B231" s="87">
        <v>57000000000</v>
      </c>
      <c r="C231" s="87">
        <v>-86.539542999999995</v>
      </c>
      <c r="E231" s="87">
        <v>57000000000</v>
      </c>
      <c r="F231" s="87">
        <v>-92.151352000000003</v>
      </c>
    </row>
    <row r="232" spans="2:6" x14ac:dyDescent="0.25">
      <c r="B232" s="87">
        <v>57000000000</v>
      </c>
      <c r="C232" s="87">
        <v>-87.177216000000001</v>
      </c>
      <c r="E232" s="87">
        <v>57000000000</v>
      </c>
      <c r="F232" s="87">
        <v>-85.681274000000002</v>
      </c>
    </row>
    <row r="233" spans="2:6" x14ac:dyDescent="0.25">
      <c r="B233" s="87">
        <v>57000000000</v>
      </c>
      <c r="C233" s="87">
        <v>-86.487999000000002</v>
      </c>
      <c r="E233" s="87">
        <v>57000000000</v>
      </c>
      <c r="F233" s="87">
        <v>-84.676163000000003</v>
      </c>
    </row>
    <row r="234" spans="2:6" x14ac:dyDescent="0.25">
      <c r="B234" s="87">
        <v>57000000000</v>
      </c>
      <c r="C234" s="87">
        <v>-88.301047999999994</v>
      </c>
      <c r="E234" s="87">
        <v>57000000000</v>
      </c>
      <c r="F234" s="87">
        <v>-84.162650999999997</v>
      </c>
    </row>
    <row r="235" spans="2:6" x14ac:dyDescent="0.25">
      <c r="B235" s="87">
        <v>57000000000</v>
      </c>
      <c r="C235" s="87">
        <v>-88.609283000000005</v>
      </c>
      <c r="E235" s="87">
        <v>57000000000</v>
      </c>
      <c r="F235" s="87">
        <v>-85.753783999999996</v>
      </c>
    </row>
    <row r="236" spans="2:6" x14ac:dyDescent="0.25">
      <c r="B236" s="87">
        <v>57000000000</v>
      </c>
      <c r="C236" s="87">
        <v>-88.209641000000005</v>
      </c>
      <c r="E236" s="87">
        <v>57000000000</v>
      </c>
      <c r="F236" s="87">
        <v>-85.641670000000005</v>
      </c>
    </row>
    <row r="237" spans="2:6" x14ac:dyDescent="0.25">
      <c r="B237" s="87">
        <v>57000000000</v>
      </c>
      <c r="C237" s="87">
        <v>-87.654762000000005</v>
      </c>
      <c r="E237" s="87">
        <v>57000000000</v>
      </c>
      <c r="F237" s="87">
        <v>-84.887412999999995</v>
      </c>
    </row>
    <row r="238" spans="2:6" x14ac:dyDescent="0.25">
      <c r="B238" s="87">
        <v>57000000000</v>
      </c>
      <c r="C238" s="87">
        <v>-85.700599999999994</v>
      </c>
      <c r="E238" s="87">
        <v>57000000000</v>
      </c>
      <c r="F238" s="87">
        <v>-87.275527999999994</v>
      </c>
    </row>
    <row r="239" spans="2:6" x14ac:dyDescent="0.25">
      <c r="B239" s="87">
        <v>57000000000</v>
      </c>
      <c r="C239" s="87">
        <v>-88.099174000000005</v>
      </c>
      <c r="E239" s="87">
        <v>57000000000</v>
      </c>
      <c r="F239" s="87">
        <v>-87.909805000000006</v>
      </c>
    </row>
    <row r="240" spans="2:6" x14ac:dyDescent="0.25">
      <c r="B240" s="87">
        <v>57000000000</v>
      </c>
      <c r="C240" s="87">
        <v>-86.677368000000001</v>
      </c>
      <c r="E240" s="87">
        <v>57000000000</v>
      </c>
      <c r="F240" s="87">
        <v>-90.987976000000003</v>
      </c>
    </row>
    <row r="241" spans="2:6" x14ac:dyDescent="0.25">
      <c r="B241" s="87">
        <v>57000000000</v>
      </c>
      <c r="C241" s="87">
        <v>-87.983513000000002</v>
      </c>
      <c r="E241" s="87">
        <v>57000000000</v>
      </c>
      <c r="F241" s="87">
        <v>-92.330460000000002</v>
      </c>
    </row>
    <row r="242" spans="2:6" x14ac:dyDescent="0.25">
      <c r="B242" s="87">
        <v>57000000000</v>
      </c>
      <c r="C242" s="87">
        <v>-84.062201999999999</v>
      </c>
      <c r="E242" s="87">
        <v>57000000000</v>
      </c>
      <c r="F242" s="87">
        <v>-89.249122999999997</v>
      </c>
    </row>
    <row r="243" spans="2:6" x14ac:dyDescent="0.25">
      <c r="B243" s="87">
        <v>57000000000</v>
      </c>
      <c r="C243" s="87">
        <v>-89.554230000000004</v>
      </c>
      <c r="E243" s="87">
        <v>57000000000</v>
      </c>
      <c r="F243" s="87">
        <v>-92.190146999999996</v>
      </c>
    </row>
    <row r="244" spans="2:6" x14ac:dyDescent="0.25">
      <c r="B244" s="87">
        <v>57000000000</v>
      </c>
      <c r="C244" s="87">
        <v>-88.821067999999997</v>
      </c>
      <c r="E244" s="87">
        <v>57000000000</v>
      </c>
      <c r="F244" s="87">
        <v>-89.391068000000004</v>
      </c>
    </row>
    <row r="245" spans="2:6" x14ac:dyDescent="0.25">
      <c r="B245" s="87">
        <v>57000000000</v>
      </c>
      <c r="C245" s="87">
        <v>-89.729979999999998</v>
      </c>
      <c r="E245" s="87">
        <v>57000000000</v>
      </c>
      <c r="F245" s="87">
        <v>-90.950378000000001</v>
      </c>
    </row>
    <row r="246" spans="2:6" x14ac:dyDescent="0.25">
      <c r="B246" s="87">
        <v>57000000000</v>
      </c>
      <c r="C246" s="87">
        <v>-85.831894000000005</v>
      </c>
      <c r="E246" s="87">
        <v>57000000000</v>
      </c>
      <c r="F246" s="87">
        <v>-86.945541000000006</v>
      </c>
    </row>
    <row r="247" spans="2:6" x14ac:dyDescent="0.25">
      <c r="B247" s="87">
        <v>57000000000</v>
      </c>
      <c r="C247" s="87">
        <v>-86.206856000000002</v>
      </c>
      <c r="E247" s="87">
        <v>57000000000</v>
      </c>
      <c r="F247" s="87">
        <v>-89.251945000000006</v>
      </c>
    </row>
    <row r="248" spans="2:6" x14ac:dyDescent="0.25">
      <c r="B248" s="87">
        <v>57000000000</v>
      </c>
      <c r="C248" s="87">
        <v>-87.368446000000006</v>
      </c>
      <c r="E248" s="87">
        <v>57000000000</v>
      </c>
      <c r="F248" s="87">
        <v>-90.237578999999997</v>
      </c>
    </row>
    <row r="249" spans="2:6" x14ac:dyDescent="0.25">
      <c r="B249" s="87">
        <v>57000000000</v>
      </c>
      <c r="C249" s="87">
        <v>-88.071265999999994</v>
      </c>
      <c r="E249" s="87">
        <v>57000000000</v>
      </c>
      <c r="F249" s="87">
        <v>-89.269126999999997</v>
      </c>
    </row>
    <row r="250" spans="2:6" x14ac:dyDescent="0.25">
      <c r="B250" s="87">
        <v>57000000000</v>
      </c>
      <c r="C250" s="87">
        <v>-89.830085999999994</v>
      </c>
      <c r="E250" s="87">
        <v>57000000000</v>
      </c>
      <c r="F250" s="87">
        <v>-87.405212000000006</v>
      </c>
    </row>
    <row r="251" spans="2:6" x14ac:dyDescent="0.25">
      <c r="B251" s="87">
        <v>57000000000</v>
      </c>
      <c r="C251" s="87">
        <v>-88.116523999999998</v>
      </c>
      <c r="E251" s="87">
        <v>57000000000</v>
      </c>
      <c r="F251" s="87">
        <v>-90.173232999999996</v>
      </c>
    </row>
    <row r="252" spans="2:6" x14ac:dyDescent="0.25">
      <c r="B252" s="87">
        <v>57000000000</v>
      </c>
      <c r="C252" s="87">
        <v>-87.974791999999994</v>
      </c>
      <c r="E252" s="87">
        <v>57000000000</v>
      </c>
      <c r="F252" s="87">
        <v>-89.983017000000004</v>
      </c>
    </row>
    <row r="253" spans="2:6" x14ac:dyDescent="0.25">
      <c r="B253" s="87">
        <v>57000000000</v>
      </c>
      <c r="C253" s="87">
        <v>-86.293334999999999</v>
      </c>
      <c r="E253" s="87">
        <v>57000000000</v>
      </c>
      <c r="F253" s="87">
        <v>-91.775490000000005</v>
      </c>
    </row>
    <row r="254" spans="2:6" x14ac:dyDescent="0.25">
      <c r="B254" s="87">
        <v>57000000000</v>
      </c>
      <c r="C254" s="87">
        <v>-88.760513000000003</v>
      </c>
      <c r="E254" s="87">
        <v>57000000000</v>
      </c>
      <c r="F254" s="87">
        <v>-89.335387999999995</v>
      </c>
    </row>
    <row r="255" spans="2:6" x14ac:dyDescent="0.25">
      <c r="B255" s="87">
        <v>57000000000</v>
      </c>
      <c r="C255" s="87">
        <v>-89.996077999999997</v>
      </c>
      <c r="E255" s="87">
        <v>57000000000</v>
      </c>
      <c r="F255" s="87">
        <v>-90.127014000000003</v>
      </c>
    </row>
    <row r="256" spans="2:6" x14ac:dyDescent="0.25">
      <c r="B256" s="87">
        <v>57000000000</v>
      </c>
      <c r="C256" s="87">
        <v>-91.037093999999996</v>
      </c>
      <c r="E256" s="87">
        <v>57000000000</v>
      </c>
      <c r="F256" s="87">
        <v>-89.483604</v>
      </c>
    </row>
    <row r="257" spans="2:6" x14ac:dyDescent="0.25">
      <c r="B257" s="87">
        <v>57000000000</v>
      </c>
      <c r="C257" s="87">
        <v>-88.123756</v>
      </c>
      <c r="E257" s="87">
        <v>57000000000</v>
      </c>
      <c r="F257" s="87">
        <v>-94.071372999999994</v>
      </c>
    </row>
    <row r="258" spans="2:6" x14ac:dyDescent="0.25">
      <c r="B258" s="87">
        <v>57000000000</v>
      </c>
      <c r="C258" s="87">
        <v>-88.549644000000001</v>
      </c>
      <c r="E258" s="87">
        <v>57000000000</v>
      </c>
      <c r="F258" s="87">
        <v>-94.602242000000004</v>
      </c>
    </row>
    <row r="259" spans="2:6" x14ac:dyDescent="0.25">
      <c r="B259" s="87">
        <v>57000000000</v>
      </c>
      <c r="C259" s="87">
        <v>-91.826499999999996</v>
      </c>
      <c r="E259" s="87">
        <v>57000000000</v>
      </c>
      <c r="F259" s="87">
        <v>-94.087219000000005</v>
      </c>
    </row>
    <row r="260" spans="2:6" x14ac:dyDescent="0.25">
      <c r="B260" s="87">
        <v>57000000000</v>
      </c>
      <c r="C260" s="87">
        <v>-93.382773999999998</v>
      </c>
      <c r="E260" s="87">
        <v>57000000000</v>
      </c>
      <c r="F260" s="87">
        <v>-90.602051000000003</v>
      </c>
    </row>
    <row r="261" spans="2:6" x14ac:dyDescent="0.25">
      <c r="B261" s="87">
        <v>57000000000</v>
      </c>
      <c r="C261" s="87">
        <v>-92.272057000000004</v>
      </c>
      <c r="E261" s="87">
        <v>57000000000</v>
      </c>
      <c r="F261" s="87">
        <v>-87.356796000000003</v>
      </c>
    </row>
    <row r="262" spans="2:6" x14ac:dyDescent="0.25">
      <c r="B262" s="87">
        <v>57000000000</v>
      </c>
      <c r="C262" s="87">
        <v>-95.826622</v>
      </c>
      <c r="E262" s="87">
        <v>57000000000</v>
      </c>
      <c r="F262" s="87">
        <v>-92.459273999999994</v>
      </c>
    </row>
    <row r="263" spans="2:6" x14ac:dyDescent="0.25">
      <c r="B263" s="87">
        <v>57000000000</v>
      </c>
      <c r="C263" s="87">
        <v>-94.461074999999994</v>
      </c>
      <c r="E263" s="87">
        <v>57000000000</v>
      </c>
      <c r="F263" s="87">
        <v>-91.002014000000003</v>
      </c>
    </row>
    <row r="264" spans="2:6" x14ac:dyDescent="0.25">
      <c r="B264" s="87">
        <v>57000000000</v>
      </c>
      <c r="C264" s="87">
        <v>-93.148193000000006</v>
      </c>
      <c r="E264" s="87">
        <v>57000000000</v>
      </c>
      <c r="F264" s="87">
        <v>-98.448357000000001</v>
      </c>
    </row>
    <row r="265" spans="2:6" x14ac:dyDescent="0.25">
      <c r="B265" s="87">
        <v>57000000000</v>
      </c>
      <c r="C265" s="87">
        <v>-88.909599</v>
      </c>
      <c r="E265" s="87">
        <v>57000000000</v>
      </c>
      <c r="F265" s="87">
        <v>-94.632507000000004</v>
      </c>
    </row>
    <row r="266" spans="2:6" x14ac:dyDescent="0.25">
      <c r="B266" s="87">
        <v>57000000000</v>
      </c>
      <c r="C266" s="87">
        <v>-89.134972000000005</v>
      </c>
      <c r="E266" s="87">
        <v>57000000000</v>
      </c>
      <c r="F266" s="87">
        <v>-98.250609999999995</v>
      </c>
    </row>
    <row r="267" spans="2:6" x14ac:dyDescent="0.25">
      <c r="B267" s="87">
        <v>57000000000</v>
      </c>
      <c r="C267" s="87">
        <v>-88.784469999999999</v>
      </c>
      <c r="E267" s="87">
        <v>57000000000</v>
      </c>
      <c r="F267" s="87">
        <v>-91.723777999999996</v>
      </c>
    </row>
    <row r="268" spans="2:6" x14ac:dyDescent="0.25">
      <c r="B268" s="87">
        <v>57000000000</v>
      </c>
      <c r="C268" s="87">
        <v>-85.595177000000007</v>
      </c>
      <c r="E268" s="87">
        <v>57000000000</v>
      </c>
      <c r="F268" s="87">
        <v>-92.797156999999999</v>
      </c>
    </row>
    <row r="269" spans="2:6" x14ac:dyDescent="0.25">
      <c r="B269" s="87">
        <v>57000000000</v>
      </c>
      <c r="C269" s="87">
        <v>-85.183434000000005</v>
      </c>
      <c r="E269" s="87">
        <v>57000000000</v>
      </c>
      <c r="F269" s="87">
        <v>-88.816063</v>
      </c>
    </row>
    <row r="270" spans="2:6" x14ac:dyDescent="0.25">
      <c r="B270" s="87">
        <v>57000000000</v>
      </c>
      <c r="C270" s="87">
        <v>-86.114044000000007</v>
      </c>
      <c r="E270" s="87">
        <v>57000000000</v>
      </c>
      <c r="F270" s="87">
        <v>-89.879822000000004</v>
      </c>
    </row>
    <row r="271" spans="2:6" x14ac:dyDescent="0.25">
      <c r="B271" s="87">
        <v>57000000000</v>
      </c>
      <c r="C271" s="87">
        <v>-85.540183999999996</v>
      </c>
      <c r="E271" s="87">
        <v>57000000000</v>
      </c>
      <c r="F271" s="87">
        <v>-84.452972000000003</v>
      </c>
    </row>
    <row r="272" spans="2:6" x14ac:dyDescent="0.25">
      <c r="B272" s="87">
        <v>57000000000</v>
      </c>
      <c r="C272" s="87">
        <v>-86.836326999999997</v>
      </c>
      <c r="E272" s="87">
        <v>57000000000</v>
      </c>
      <c r="F272" s="87">
        <v>-84.311286999999993</v>
      </c>
    </row>
    <row r="273" spans="2:6" x14ac:dyDescent="0.25">
      <c r="B273" s="87">
        <v>57000000000</v>
      </c>
      <c r="C273" s="87">
        <v>-86.287209000000004</v>
      </c>
      <c r="E273" s="87">
        <v>57000000000</v>
      </c>
      <c r="F273" s="87">
        <v>-83.645386000000002</v>
      </c>
    </row>
    <row r="274" spans="2:6" x14ac:dyDescent="0.25">
      <c r="B274" s="87" t="s">
        <v>21</v>
      </c>
      <c r="C274" s="87"/>
      <c r="E274" s="87" t="s">
        <v>21</v>
      </c>
      <c r="F274" s="87"/>
    </row>
    <row r="275" spans="2:6" x14ac:dyDescent="0.25">
      <c r="B275" s="87"/>
      <c r="C275" s="87"/>
      <c r="E275" s="87"/>
      <c r="F275" s="87"/>
    </row>
    <row r="276" spans="2:6" x14ac:dyDescent="0.25">
      <c r="B276" s="87"/>
      <c r="C276" s="87"/>
      <c r="E276" s="87"/>
      <c r="F276" s="87"/>
    </row>
    <row r="277" spans="2:6" x14ac:dyDescent="0.25">
      <c r="B277" s="87"/>
      <c r="C277" s="87"/>
      <c r="E277" s="87"/>
      <c r="F277" s="87"/>
    </row>
    <row r="278" spans="2:6" x14ac:dyDescent="0.25">
      <c r="B278" s="87"/>
      <c r="C278" s="87"/>
      <c r="E278" s="87"/>
      <c r="F278" s="87"/>
    </row>
    <row r="279" spans="2:6" x14ac:dyDescent="0.25">
      <c r="B279" s="87"/>
      <c r="C279" s="87"/>
      <c r="E279" s="87"/>
      <c r="F279" s="87"/>
    </row>
    <row r="280" spans="2:6" x14ac:dyDescent="0.25">
      <c r="B280" s="87"/>
      <c r="C280" s="87"/>
      <c r="E280" s="87"/>
      <c r="F280" s="87"/>
    </row>
    <row r="281" spans="2:6" x14ac:dyDescent="0.25">
      <c r="B281" s="87"/>
      <c r="C281" s="87"/>
      <c r="E281" s="87"/>
      <c r="F281" s="87"/>
    </row>
    <row r="282" spans="2:6" x14ac:dyDescent="0.25">
      <c r="B282" s="87"/>
      <c r="C282" s="87"/>
      <c r="E282" s="87"/>
      <c r="F282" s="87"/>
    </row>
    <row r="283" spans="2:6" x14ac:dyDescent="0.25">
      <c r="B283" s="87"/>
      <c r="C283" s="87"/>
      <c r="E283" s="87"/>
      <c r="F283" s="87"/>
    </row>
    <row r="284" spans="2:6" x14ac:dyDescent="0.25">
      <c r="B284" s="87"/>
      <c r="C284" s="87"/>
      <c r="E284" s="87"/>
      <c r="F284" s="87"/>
    </row>
    <row r="285" spans="2:6" x14ac:dyDescent="0.25">
      <c r="B285" s="87"/>
      <c r="C285" s="87"/>
      <c r="E285" s="87"/>
      <c r="F285" s="87"/>
    </row>
    <row r="286" spans="2:6" x14ac:dyDescent="0.25">
      <c r="B286" s="87"/>
      <c r="C286" s="87"/>
      <c r="E286" s="87"/>
      <c r="F286" s="87"/>
    </row>
    <row r="287" spans="2:6" x14ac:dyDescent="0.25">
      <c r="B287" s="87"/>
      <c r="C287" s="87"/>
      <c r="E287" s="87"/>
      <c r="F287" s="87"/>
    </row>
    <row r="288" spans="2:6" x14ac:dyDescent="0.25">
      <c r="B288" s="87"/>
      <c r="C288" s="87"/>
      <c r="E288" s="87"/>
      <c r="F288" s="87"/>
    </row>
    <row r="289" spans="2:6" x14ac:dyDescent="0.25">
      <c r="B289" s="87"/>
      <c r="C289" s="87"/>
      <c r="E289" s="87"/>
      <c r="F289" s="87"/>
    </row>
    <row r="290" spans="2:6" x14ac:dyDescent="0.25">
      <c r="B290" s="87"/>
      <c r="C290" s="87"/>
      <c r="E290" s="87"/>
      <c r="F290" s="87"/>
    </row>
    <row r="291" spans="2:6" x14ac:dyDescent="0.25">
      <c r="B291" s="87"/>
      <c r="C291" s="87"/>
      <c r="E291" s="87"/>
      <c r="F291" s="87"/>
    </row>
    <row r="292" spans="2:6" x14ac:dyDescent="0.25">
      <c r="B292" s="87"/>
      <c r="C292" s="87"/>
      <c r="E292" s="87"/>
      <c r="F292" s="87"/>
    </row>
    <row r="293" spans="2:6" x14ac:dyDescent="0.25">
      <c r="B293" s="87"/>
      <c r="C293" s="87"/>
      <c r="E293" s="87"/>
      <c r="F293" s="87"/>
    </row>
    <row r="294" spans="2:6" x14ac:dyDescent="0.25">
      <c r="B294" s="87"/>
      <c r="C294" s="87"/>
      <c r="E294" s="87"/>
      <c r="F294" s="87"/>
    </row>
    <row r="295" spans="2:6" x14ac:dyDescent="0.25">
      <c r="B295" s="87"/>
      <c r="C295" s="87"/>
      <c r="E295" s="87"/>
      <c r="F295" s="87"/>
    </row>
    <row r="296" spans="2:6" x14ac:dyDescent="0.25">
      <c r="B296" s="87"/>
      <c r="C296" s="87"/>
      <c r="E296" s="87"/>
      <c r="F296" s="87"/>
    </row>
    <row r="297" spans="2:6" x14ac:dyDescent="0.25">
      <c r="B297" s="87"/>
      <c r="C297" s="87"/>
      <c r="E297" s="87"/>
      <c r="F297" s="87"/>
    </row>
    <row r="298" spans="2:6" x14ac:dyDescent="0.25">
      <c r="B298" s="87"/>
      <c r="C298" s="87"/>
      <c r="E298" s="87"/>
      <c r="F298" s="87"/>
    </row>
    <row r="299" spans="2:6" x14ac:dyDescent="0.25">
      <c r="B299" s="87"/>
      <c r="C299" s="87"/>
      <c r="E299" s="87"/>
      <c r="F299" s="87"/>
    </row>
    <row r="300" spans="2:6" x14ac:dyDescent="0.25">
      <c r="B300" s="87"/>
      <c r="C300" s="87"/>
      <c r="E300" s="87"/>
      <c r="F300" s="87"/>
    </row>
    <row r="301" spans="2:6" x14ac:dyDescent="0.25">
      <c r="B301" s="87"/>
      <c r="C301" s="87"/>
      <c r="E301" s="87"/>
      <c r="F301" s="87"/>
    </row>
    <row r="302" spans="2:6" x14ac:dyDescent="0.25">
      <c r="B302" s="87"/>
      <c r="C302" s="87"/>
      <c r="E302" s="87"/>
      <c r="F302" s="87"/>
    </row>
    <row r="303" spans="2:6" x14ac:dyDescent="0.25">
      <c r="B303" s="87"/>
      <c r="C303" s="87"/>
      <c r="E303" s="87"/>
      <c r="F303" s="87"/>
    </row>
    <row r="304" spans="2:6" x14ac:dyDescent="0.25">
      <c r="B304" s="87"/>
      <c r="C304" s="87"/>
      <c r="E304" s="87"/>
      <c r="F304" s="87"/>
    </row>
    <row r="305" spans="2:6" x14ac:dyDescent="0.25">
      <c r="B305" s="87"/>
      <c r="C305" s="87"/>
      <c r="E305" s="87"/>
      <c r="F305" s="87"/>
    </row>
    <row r="306" spans="2:6" x14ac:dyDescent="0.25">
      <c r="B306" s="87"/>
      <c r="C306" s="87"/>
      <c r="E306" s="87"/>
      <c r="F306" s="87"/>
    </row>
    <row r="307" spans="2:6" x14ac:dyDescent="0.25">
      <c r="B307" s="87"/>
      <c r="C307" s="87"/>
      <c r="E307" s="87"/>
      <c r="F307" s="87"/>
    </row>
    <row r="308" spans="2:6" x14ac:dyDescent="0.25">
      <c r="B308" s="87"/>
      <c r="C308" s="87"/>
      <c r="E308" s="87"/>
      <c r="F308" s="87"/>
    </row>
    <row r="309" spans="2:6" x14ac:dyDescent="0.25">
      <c r="B309" s="87"/>
      <c r="C309" s="87"/>
      <c r="E309" s="87"/>
      <c r="F309" s="87"/>
    </row>
    <row r="310" spans="2:6" x14ac:dyDescent="0.25">
      <c r="B310" s="87"/>
      <c r="C310" s="87"/>
      <c r="E310" s="87"/>
      <c r="F310" s="87"/>
    </row>
    <row r="311" spans="2:6" x14ac:dyDescent="0.25">
      <c r="B311" s="87"/>
      <c r="C311" s="87"/>
      <c r="E311" s="87"/>
      <c r="F311" s="87"/>
    </row>
    <row r="312" spans="2:6" x14ac:dyDescent="0.25">
      <c r="B312" s="87"/>
      <c r="C312" s="87"/>
      <c r="E312" s="87"/>
      <c r="F312" s="87"/>
    </row>
    <row r="313" spans="2:6" x14ac:dyDescent="0.25">
      <c r="B313" s="87"/>
      <c r="C313" s="87"/>
      <c r="E313" s="87"/>
      <c r="F313" s="87"/>
    </row>
    <row r="314" spans="2:6" x14ac:dyDescent="0.25">
      <c r="B314" s="87"/>
      <c r="C314" s="87"/>
      <c r="E314" s="87"/>
      <c r="F314" s="87"/>
    </row>
    <row r="315" spans="2:6" x14ac:dyDescent="0.25">
      <c r="B315" s="87"/>
      <c r="C315" s="87"/>
      <c r="E315" s="87"/>
      <c r="F315" s="87"/>
    </row>
    <row r="316" spans="2:6" x14ac:dyDescent="0.25">
      <c r="B316" s="87"/>
      <c r="C316" s="87"/>
      <c r="E316" s="87"/>
      <c r="F316" s="87"/>
    </row>
    <row r="317" spans="2:6" x14ac:dyDescent="0.25">
      <c r="B317" s="87"/>
      <c r="C317" s="87"/>
      <c r="E317" s="87"/>
      <c r="F317" s="87"/>
    </row>
    <row r="318" spans="2:6" x14ac:dyDescent="0.25">
      <c r="B318" s="87"/>
      <c r="C318" s="87"/>
      <c r="E318" s="87"/>
      <c r="F318" s="87"/>
    </row>
    <row r="319" spans="2:6" x14ac:dyDescent="0.25">
      <c r="B319" s="87"/>
      <c r="C319" s="87"/>
      <c r="E319" s="87"/>
      <c r="F319" s="87"/>
    </row>
    <row r="320" spans="2:6" x14ac:dyDescent="0.25">
      <c r="B320" s="87"/>
      <c r="C320" s="87"/>
      <c r="E320" s="87"/>
      <c r="F320" s="87"/>
    </row>
    <row r="321" spans="2:6" x14ac:dyDescent="0.25">
      <c r="B321" s="87"/>
      <c r="C321" s="87"/>
      <c r="E321" s="87"/>
      <c r="F321" s="87"/>
    </row>
    <row r="322" spans="2:6" x14ac:dyDescent="0.25">
      <c r="B322" s="87"/>
      <c r="C322" s="87"/>
      <c r="E322" s="87"/>
      <c r="F322" s="87"/>
    </row>
    <row r="323" spans="2:6" x14ac:dyDescent="0.25">
      <c r="B323" s="87"/>
      <c r="C323" s="87"/>
      <c r="E323" s="87"/>
      <c r="F323" s="87"/>
    </row>
    <row r="324" spans="2:6" x14ac:dyDescent="0.25">
      <c r="B324" s="87"/>
      <c r="C324" s="87"/>
      <c r="E324" s="87"/>
      <c r="F324" s="87"/>
    </row>
    <row r="325" spans="2:6" x14ac:dyDescent="0.25">
      <c r="B325" s="87"/>
      <c r="C325" s="87"/>
      <c r="E325" s="87"/>
      <c r="F325" s="87"/>
    </row>
    <row r="326" spans="2:6" x14ac:dyDescent="0.25">
      <c r="B326" s="87"/>
      <c r="C326" s="87"/>
      <c r="E326" s="87"/>
      <c r="F326" s="87"/>
    </row>
    <row r="327" spans="2:6" x14ac:dyDescent="0.25">
      <c r="B327" s="87"/>
      <c r="C327" s="87"/>
      <c r="E327" s="87"/>
      <c r="F327" s="87"/>
    </row>
    <row r="328" spans="2:6" x14ac:dyDescent="0.25">
      <c r="B328" s="87"/>
      <c r="C328" s="87"/>
      <c r="E328" s="87"/>
      <c r="F328" s="87"/>
    </row>
    <row r="329" spans="2:6" x14ac:dyDescent="0.25">
      <c r="B329" s="87"/>
      <c r="C329" s="87"/>
      <c r="E329" s="87"/>
      <c r="F329" s="87"/>
    </row>
    <row r="330" spans="2:6" x14ac:dyDescent="0.25">
      <c r="B330" s="87"/>
      <c r="C330" s="87"/>
      <c r="E330" s="87"/>
      <c r="F330" s="87"/>
    </row>
    <row r="331" spans="2:6" x14ac:dyDescent="0.25">
      <c r="B331" s="87"/>
      <c r="C331" s="87"/>
      <c r="E331" s="87"/>
      <c r="F331" s="87"/>
    </row>
    <row r="332" spans="2:6" x14ac:dyDescent="0.25">
      <c r="B332" s="87"/>
      <c r="C332" s="87"/>
      <c r="E332" s="87"/>
      <c r="F332" s="87"/>
    </row>
    <row r="333" spans="2:6" x14ac:dyDescent="0.25">
      <c r="B333" s="87"/>
      <c r="C333" s="87"/>
      <c r="E333" s="87"/>
      <c r="F333" s="87"/>
    </row>
    <row r="334" spans="2:6" x14ac:dyDescent="0.25">
      <c r="B334" s="87"/>
      <c r="C334" s="87"/>
      <c r="E334" s="87"/>
      <c r="F334" s="87"/>
    </row>
    <row r="335" spans="2:6" x14ac:dyDescent="0.25">
      <c r="B335" s="87"/>
      <c r="C335" s="87"/>
      <c r="E335" s="87"/>
      <c r="F335" s="87"/>
    </row>
    <row r="336" spans="2:6" x14ac:dyDescent="0.25">
      <c r="B336" s="87"/>
      <c r="C336" s="87"/>
      <c r="E336" s="87"/>
      <c r="F336" s="87"/>
    </row>
    <row r="337" spans="2:6" x14ac:dyDescent="0.25">
      <c r="B337" s="87"/>
      <c r="C337" s="87"/>
      <c r="E337" s="87"/>
      <c r="F337" s="87"/>
    </row>
    <row r="338" spans="2:6" x14ac:dyDescent="0.25">
      <c r="B338" s="87"/>
      <c r="C338" s="87"/>
      <c r="E338" s="87"/>
      <c r="F338" s="87"/>
    </row>
    <row r="339" spans="2:6" x14ac:dyDescent="0.25">
      <c r="B339" s="87"/>
      <c r="C339" s="87"/>
      <c r="E339" s="87"/>
      <c r="F339" s="87"/>
    </row>
    <row r="340" spans="2:6" x14ac:dyDescent="0.25">
      <c r="B340" s="87"/>
      <c r="C340" s="87"/>
      <c r="E340" s="87"/>
      <c r="F340" s="87"/>
    </row>
    <row r="341" spans="2:6" x14ac:dyDescent="0.25">
      <c r="B341" s="87"/>
      <c r="C341" s="87"/>
      <c r="E341" s="87"/>
      <c r="F341" s="87"/>
    </row>
    <row r="342" spans="2:6" x14ac:dyDescent="0.25">
      <c r="B342" s="87"/>
      <c r="C342" s="87"/>
      <c r="E342" s="87"/>
      <c r="F342" s="87"/>
    </row>
    <row r="343" spans="2:6" x14ac:dyDescent="0.25">
      <c r="B343" s="87"/>
      <c r="C343" s="87"/>
      <c r="E343" s="87"/>
      <c r="F343" s="87"/>
    </row>
    <row r="344" spans="2:6" x14ac:dyDescent="0.25">
      <c r="B344" s="87"/>
      <c r="C344" s="87"/>
      <c r="E344" s="87"/>
      <c r="F344" s="87"/>
    </row>
    <row r="345" spans="2:6" x14ac:dyDescent="0.25">
      <c r="B345" s="87"/>
      <c r="C345" s="87"/>
      <c r="E345" s="87"/>
      <c r="F345" s="87"/>
    </row>
    <row r="346" spans="2:6" x14ac:dyDescent="0.25">
      <c r="B346" s="87"/>
      <c r="C346" s="87"/>
      <c r="E346" s="87"/>
      <c r="F346" s="87"/>
    </row>
    <row r="347" spans="2:6" x14ac:dyDescent="0.25">
      <c r="B347" s="87"/>
      <c r="C347" s="87"/>
      <c r="E347" s="87"/>
      <c r="F347" s="87"/>
    </row>
    <row r="348" spans="2:6" x14ac:dyDescent="0.25">
      <c r="B348" s="87"/>
      <c r="C348" s="87"/>
      <c r="E348" s="87"/>
      <c r="F348" s="87"/>
    </row>
    <row r="349" spans="2:6" x14ac:dyDescent="0.25">
      <c r="B349" s="87"/>
      <c r="C349" s="87"/>
      <c r="E349" s="87"/>
      <c r="F349" s="87"/>
    </row>
    <row r="350" spans="2:6" x14ac:dyDescent="0.25">
      <c r="B350" s="87"/>
      <c r="C350" s="87"/>
      <c r="E350" s="87"/>
      <c r="F350" s="87"/>
    </row>
    <row r="351" spans="2:6" x14ac:dyDescent="0.25">
      <c r="B351" s="87"/>
      <c r="C351" s="87"/>
      <c r="E351" s="87"/>
      <c r="F351" s="87"/>
    </row>
    <row r="352" spans="2:6" x14ac:dyDescent="0.25">
      <c r="B352" s="87"/>
      <c r="C352" s="87"/>
      <c r="E352" s="87"/>
      <c r="F352" s="87"/>
    </row>
    <row r="353" spans="2:6" x14ac:dyDescent="0.25">
      <c r="B353" s="87"/>
      <c r="C353" s="87"/>
      <c r="E353" s="87"/>
      <c r="F353" s="87"/>
    </row>
    <row r="354" spans="2:6" x14ac:dyDescent="0.25">
      <c r="B354" s="87"/>
      <c r="C354" s="87"/>
      <c r="E354" s="87"/>
      <c r="F354" s="87"/>
    </row>
    <row r="355" spans="2:6" x14ac:dyDescent="0.25">
      <c r="B355" s="87"/>
      <c r="C355" s="87"/>
      <c r="E355" s="87"/>
      <c r="F355" s="87"/>
    </row>
    <row r="356" spans="2:6" x14ac:dyDescent="0.25">
      <c r="B356" s="87"/>
      <c r="C356" s="87"/>
      <c r="E356" s="87"/>
      <c r="F356" s="87"/>
    </row>
    <row r="357" spans="2:6" x14ac:dyDescent="0.25">
      <c r="B357" s="87"/>
      <c r="C357" s="87"/>
      <c r="E357" s="87"/>
      <c r="F357" s="87"/>
    </row>
    <row r="358" spans="2:6" x14ac:dyDescent="0.25">
      <c r="B358" s="87"/>
      <c r="C358" s="87"/>
      <c r="E358" s="87"/>
      <c r="F358" s="87"/>
    </row>
    <row r="359" spans="2:6" x14ac:dyDescent="0.25">
      <c r="B359" s="87"/>
      <c r="C359" s="87"/>
      <c r="E359" s="87"/>
      <c r="F359" s="87"/>
    </row>
    <row r="360" spans="2:6" x14ac:dyDescent="0.25">
      <c r="B360" s="87"/>
      <c r="C360" s="87"/>
      <c r="E360" s="87"/>
      <c r="F360" s="87"/>
    </row>
    <row r="361" spans="2:6" x14ac:dyDescent="0.25">
      <c r="B361" s="87"/>
      <c r="C361" s="87"/>
      <c r="E361" s="87"/>
      <c r="F361" s="87"/>
    </row>
    <row r="362" spans="2:6" x14ac:dyDescent="0.25">
      <c r="B362" s="87"/>
      <c r="C362" s="87"/>
      <c r="E362" s="87"/>
      <c r="F362" s="87"/>
    </row>
    <row r="363" spans="2:6" x14ac:dyDescent="0.25">
      <c r="B363" s="87"/>
      <c r="C363" s="87"/>
      <c r="E363" s="87"/>
      <c r="F363" s="87"/>
    </row>
    <row r="364" spans="2:6" x14ac:dyDescent="0.25">
      <c r="B364" s="87"/>
      <c r="C364" s="87"/>
      <c r="E364" s="87"/>
      <c r="F364" s="87"/>
    </row>
    <row r="365" spans="2:6" x14ac:dyDescent="0.25">
      <c r="B365" s="87"/>
      <c r="C365" s="87"/>
      <c r="E365" s="87"/>
      <c r="F365" s="87"/>
    </row>
    <row r="366" spans="2:6" x14ac:dyDescent="0.25">
      <c r="B366" s="87"/>
      <c r="C366" s="87"/>
      <c r="E366" s="87"/>
      <c r="F366" s="87"/>
    </row>
    <row r="367" spans="2:6" x14ac:dyDescent="0.25">
      <c r="B367" s="87"/>
      <c r="C367" s="87"/>
      <c r="E367" s="87"/>
      <c r="F367" s="87"/>
    </row>
    <row r="368" spans="2:6" x14ac:dyDescent="0.25">
      <c r="B368" s="87"/>
      <c r="C368" s="87"/>
      <c r="E368" s="87"/>
      <c r="F368" s="87"/>
    </row>
    <row r="369" spans="2:6" x14ac:dyDescent="0.25">
      <c r="B369" s="87"/>
      <c r="C369" s="87"/>
      <c r="E369" s="87"/>
      <c r="F369" s="87"/>
    </row>
    <row r="370" spans="2:6" x14ac:dyDescent="0.25">
      <c r="B370" s="87"/>
      <c r="C370" s="87"/>
      <c r="E370" s="87"/>
      <c r="F370" s="87"/>
    </row>
    <row r="371" spans="2:6" x14ac:dyDescent="0.25">
      <c r="B371" s="87"/>
      <c r="C371" s="87"/>
      <c r="E371" s="87"/>
      <c r="F371" s="87"/>
    </row>
    <row r="372" spans="2:6" x14ac:dyDescent="0.25">
      <c r="B372" s="87"/>
      <c r="C372" s="87"/>
      <c r="E372" s="87"/>
      <c r="F372" s="87"/>
    </row>
    <row r="373" spans="2:6" x14ac:dyDescent="0.25">
      <c r="B373" s="87"/>
      <c r="C373" s="87"/>
      <c r="E373" s="87"/>
      <c r="F373" s="87"/>
    </row>
    <row r="374" spans="2:6" x14ac:dyDescent="0.25">
      <c r="B374" s="87"/>
      <c r="C374" s="87"/>
      <c r="E374" s="87"/>
      <c r="F374" s="87"/>
    </row>
    <row r="375" spans="2:6" x14ac:dyDescent="0.25">
      <c r="B375" s="87"/>
      <c r="C375" s="87"/>
      <c r="E375" s="87"/>
      <c r="F375" s="87"/>
    </row>
    <row r="376" spans="2:6" x14ac:dyDescent="0.25">
      <c r="B376" s="87"/>
      <c r="C376" s="87"/>
      <c r="E376" s="87"/>
      <c r="F376" s="87"/>
    </row>
    <row r="377" spans="2:6" x14ac:dyDescent="0.25">
      <c r="B377" s="87"/>
      <c r="C377" s="87"/>
      <c r="E377" s="87"/>
      <c r="F377" s="87"/>
    </row>
    <row r="378" spans="2:6" x14ac:dyDescent="0.25">
      <c r="B378" s="87"/>
      <c r="C378" s="87"/>
      <c r="E378" s="87"/>
      <c r="F378" s="87"/>
    </row>
    <row r="379" spans="2:6" x14ac:dyDescent="0.25">
      <c r="B379" s="87"/>
      <c r="C379" s="87"/>
      <c r="E379" s="87"/>
      <c r="F379" s="87"/>
    </row>
    <row r="380" spans="2:6" x14ac:dyDescent="0.25">
      <c r="B380" s="87"/>
      <c r="C380" s="87"/>
      <c r="E380" s="87"/>
      <c r="F380" s="87"/>
    </row>
    <row r="381" spans="2:6" x14ac:dyDescent="0.25">
      <c r="B381" s="87"/>
      <c r="C381" s="87"/>
      <c r="E381" s="87"/>
      <c r="F381" s="87"/>
    </row>
    <row r="382" spans="2:6" x14ac:dyDescent="0.25">
      <c r="B382" s="87"/>
      <c r="C382" s="87"/>
      <c r="E382" s="87"/>
      <c r="F382" s="87"/>
    </row>
    <row r="383" spans="2:6" x14ac:dyDescent="0.25">
      <c r="B383" s="87"/>
      <c r="C383" s="87"/>
      <c r="E383" s="87"/>
      <c r="F383" s="87"/>
    </row>
    <row r="384" spans="2:6" x14ac:dyDescent="0.25">
      <c r="B384" s="87"/>
      <c r="C384" s="87"/>
      <c r="E384" s="87"/>
      <c r="F384" s="87"/>
    </row>
    <row r="385" spans="2:6" x14ac:dyDescent="0.25">
      <c r="B385" s="87"/>
      <c r="C385" s="87"/>
      <c r="E385" s="87"/>
      <c r="F385" s="87"/>
    </row>
    <row r="386" spans="2:6" x14ac:dyDescent="0.25">
      <c r="B386" s="87"/>
      <c r="C386" s="87"/>
      <c r="E386" s="87"/>
      <c r="F386" s="87"/>
    </row>
    <row r="387" spans="2:6" x14ac:dyDescent="0.25">
      <c r="B387" s="87"/>
      <c r="C387" s="87"/>
      <c r="E387" s="87"/>
      <c r="F387" s="87"/>
    </row>
    <row r="388" spans="2:6" x14ac:dyDescent="0.25">
      <c r="B388" s="87"/>
      <c r="C388" s="87"/>
      <c r="E388" s="87"/>
      <c r="F388" s="87"/>
    </row>
    <row r="389" spans="2:6" x14ac:dyDescent="0.25">
      <c r="B389" s="87"/>
      <c r="C389" s="87"/>
      <c r="E389" s="87"/>
      <c r="F389" s="87"/>
    </row>
    <row r="390" spans="2:6" x14ac:dyDescent="0.25">
      <c r="B390" s="87"/>
      <c r="C390" s="87"/>
      <c r="E390" s="87"/>
      <c r="F390" s="87"/>
    </row>
    <row r="391" spans="2:6" x14ac:dyDescent="0.25">
      <c r="B391" s="87"/>
      <c r="C391" s="87"/>
      <c r="E391" s="87"/>
      <c r="F391" s="87"/>
    </row>
    <row r="392" spans="2:6" x14ac:dyDescent="0.25">
      <c r="B392" s="87"/>
      <c r="C392" s="87"/>
      <c r="E392" s="87"/>
      <c r="F392" s="87"/>
    </row>
    <row r="393" spans="2:6" x14ac:dyDescent="0.25">
      <c r="B393" s="87"/>
      <c r="C393" s="87"/>
      <c r="E393" s="87"/>
      <c r="F393" s="87"/>
    </row>
    <row r="394" spans="2:6" x14ac:dyDescent="0.25">
      <c r="B394" s="87"/>
      <c r="C394" s="87"/>
      <c r="E394" s="87"/>
      <c r="F394" s="87"/>
    </row>
    <row r="395" spans="2:6" x14ac:dyDescent="0.25">
      <c r="B395" s="87"/>
      <c r="C395" s="87"/>
      <c r="E395" s="87"/>
      <c r="F395" s="87"/>
    </row>
    <row r="396" spans="2:6" x14ac:dyDescent="0.25">
      <c r="B396" s="87"/>
      <c r="C396" s="87"/>
      <c r="E396" s="87"/>
      <c r="F396" s="87"/>
    </row>
    <row r="397" spans="2:6" x14ac:dyDescent="0.25">
      <c r="B397" s="87"/>
      <c r="C397" s="87"/>
      <c r="E397" s="87"/>
      <c r="F397" s="87"/>
    </row>
    <row r="398" spans="2:6" x14ac:dyDescent="0.25">
      <c r="B398" s="87"/>
      <c r="C398" s="87"/>
      <c r="E398" s="87"/>
      <c r="F398" s="87"/>
    </row>
    <row r="399" spans="2:6" x14ac:dyDescent="0.25">
      <c r="B399" s="87"/>
      <c r="C399" s="87"/>
      <c r="E399" s="87"/>
      <c r="F399" s="87"/>
    </row>
    <row r="400" spans="2:6" x14ac:dyDescent="0.25">
      <c r="B400" s="87"/>
      <c r="C400" s="87"/>
      <c r="E400" s="87"/>
      <c r="F400" s="87"/>
    </row>
    <row r="401" spans="2:6" x14ac:dyDescent="0.25">
      <c r="B401" s="87"/>
      <c r="C401" s="87"/>
      <c r="E401" s="87"/>
      <c r="F401" s="87"/>
    </row>
    <row r="402" spans="2:6" x14ac:dyDescent="0.25">
      <c r="B402" s="87"/>
      <c r="C402" s="87"/>
      <c r="E402" s="87"/>
      <c r="F402" s="87"/>
    </row>
    <row r="403" spans="2:6" x14ac:dyDescent="0.25">
      <c r="B403" s="87"/>
      <c r="C403" s="87"/>
      <c r="E403" s="87"/>
      <c r="F403" s="87"/>
    </row>
    <row r="404" spans="2:6" x14ac:dyDescent="0.25">
      <c r="B404" s="87"/>
      <c r="C404" s="87"/>
      <c r="E404" s="87"/>
      <c r="F404" s="87"/>
    </row>
    <row r="405" spans="2:6" x14ac:dyDescent="0.25">
      <c r="B405" s="87"/>
      <c r="C405" s="87"/>
      <c r="E405" s="87"/>
      <c r="F405" s="87"/>
    </row>
    <row r="406" spans="2:6" x14ac:dyDescent="0.25">
      <c r="B406" s="87"/>
      <c r="C406" s="87"/>
      <c r="E406" s="87"/>
      <c r="F406" s="87"/>
    </row>
    <row r="407" spans="2:6" x14ac:dyDescent="0.25">
      <c r="B407" s="87"/>
      <c r="C407" s="87"/>
      <c r="E407" s="87"/>
      <c r="F407" s="87"/>
    </row>
    <row r="408" spans="2:6" x14ac:dyDescent="0.25">
      <c r="B408" s="87"/>
      <c r="C408" s="87"/>
      <c r="E408" s="87"/>
      <c r="F408" s="87"/>
    </row>
    <row r="409" spans="2:6" x14ac:dyDescent="0.25">
      <c r="B409" s="87"/>
      <c r="C409" s="87"/>
      <c r="E409" s="87"/>
      <c r="F409" s="87"/>
    </row>
    <row r="410" spans="2:6" x14ac:dyDescent="0.25">
      <c r="B410" s="87"/>
      <c r="C410" s="87"/>
      <c r="E410" s="87"/>
      <c r="F410" s="87"/>
    </row>
    <row r="411" spans="2:6" x14ac:dyDescent="0.25">
      <c r="B411" s="87"/>
      <c r="C411" s="87"/>
      <c r="E411" s="87"/>
      <c r="F411" s="87"/>
    </row>
    <row r="412" spans="2:6" x14ac:dyDescent="0.25">
      <c r="B412" s="87"/>
      <c r="C412" s="87"/>
      <c r="E412" s="87"/>
      <c r="F412" s="87"/>
    </row>
    <row r="413" spans="2:6" x14ac:dyDescent="0.25">
      <c r="B413" s="87"/>
      <c r="C413" s="87"/>
      <c r="E413" s="87"/>
      <c r="F413" s="87"/>
    </row>
    <row r="414" spans="2:6" x14ac:dyDescent="0.25">
      <c r="B414" s="87"/>
      <c r="C414" s="87"/>
      <c r="E414" s="87"/>
      <c r="F414" s="87"/>
    </row>
    <row r="415" spans="2:6" x14ac:dyDescent="0.25">
      <c r="B415" s="87"/>
      <c r="C415" s="87"/>
      <c r="E415" s="87"/>
      <c r="F415" s="87"/>
    </row>
    <row r="416" spans="2:6" x14ac:dyDescent="0.25">
      <c r="B416" s="87"/>
      <c r="C416" s="87"/>
      <c r="E416" s="87"/>
      <c r="F416" s="87"/>
    </row>
    <row r="417" spans="2:6" x14ac:dyDescent="0.25">
      <c r="B417" s="87"/>
      <c r="C417" s="87"/>
      <c r="E417" s="87"/>
      <c r="F417" s="87"/>
    </row>
    <row r="418" spans="2:6" x14ac:dyDescent="0.25">
      <c r="B418" s="87"/>
      <c r="C418" s="87"/>
      <c r="E418" s="87"/>
      <c r="F418" s="87"/>
    </row>
    <row r="419" spans="2:6" x14ac:dyDescent="0.25">
      <c r="B419" s="87"/>
      <c r="C419" s="87"/>
      <c r="E419" s="87"/>
      <c r="F419" s="87"/>
    </row>
    <row r="420" spans="2:6" x14ac:dyDescent="0.25">
      <c r="B420" s="87"/>
      <c r="C420" s="87"/>
      <c r="E420" s="87"/>
      <c r="F420" s="87"/>
    </row>
    <row r="421" spans="2:6" x14ac:dyDescent="0.25">
      <c r="B421" s="87"/>
      <c r="C421" s="87"/>
      <c r="E421" s="87"/>
      <c r="F421" s="87"/>
    </row>
    <row r="422" spans="2:6" x14ac:dyDescent="0.25">
      <c r="B422" s="87"/>
      <c r="C422" s="87"/>
      <c r="E422" s="87"/>
      <c r="F422" s="87"/>
    </row>
    <row r="423" spans="2:6" x14ac:dyDescent="0.25">
      <c r="B423" s="87"/>
      <c r="C423" s="87"/>
      <c r="E423" s="87"/>
      <c r="F423" s="87"/>
    </row>
    <row r="424" spans="2:6" x14ac:dyDescent="0.25">
      <c r="B424" s="87"/>
      <c r="C424" s="87"/>
      <c r="E424" s="87"/>
      <c r="F424" s="87"/>
    </row>
    <row r="425" spans="2:6" x14ac:dyDescent="0.25">
      <c r="B425" s="87"/>
      <c r="C425" s="87"/>
      <c r="E425" s="87"/>
      <c r="F425" s="87"/>
    </row>
    <row r="426" spans="2:6" x14ac:dyDescent="0.25">
      <c r="B426" s="87"/>
      <c r="C426" s="87"/>
      <c r="E426" s="87"/>
      <c r="F426" s="87"/>
    </row>
    <row r="427" spans="2:6" x14ac:dyDescent="0.25">
      <c r="B427" s="87"/>
      <c r="C427" s="87"/>
      <c r="E427" s="87"/>
      <c r="F427" s="87"/>
    </row>
    <row r="428" spans="2:6" x14ac:dyDescent="0.25">
      <c r="B428" s="87"/>
      <c r="C428" s="87"/>
      <c r="E428" s="87"/>
      <c r="F428" s="87"/>
    </row>
    <row r="429" spans="2:6" x14ac:dyDescent="0.25">
      <c r="B429" s="87"/>
      <c r="C429" s="87"/>
      <c r="E429" s="87"/>
      <c r="F429" s="87"/>
    </row>
    <row r="430" spans="2:6" x14ac:dyDescent="0.25">
      <c r="B430" s="87"/>
      <c r="C430" s="87"/>
      <c r="E430" s="87"/>
      <c r="F430" s="87"/>
    </row>
    <row r="431" spans="2:6" x14ac:dyDescent="0.25">
      <c r="B431" s="87"/>
      <c r="C431" s="87"/>
      <c r="E431" s="87"/>
      <c r="F431" s="87"/>
    </row>
    <row r="432" spans="2:6" x14ac:dyDescent="0.25">
      <c r="B432" s="87"/>
      <c r="C432" s="87"/>
      <c r="E432" s="87"/>
      <c r="F432" s="87"/>
    </row>
    <row r="433" spans="2:6" x14ac:dyDescent="0.25">
      <c r="B433" s="87"/>
      <c r="C433" s="87"/>
      <c r="E433" s="87"/>
      <c r="F433" s="87"/>
    </row>
    <row r="434" spans="2:6" x14ac:dyDescent="0.25">
      <c r="B434" s="87"/>
      <c r="C434" s="87"/>
      <c r="E434" s="87"/>
      <c r="F434" s="87"/>
    </row>
    <row r="435" spans="2:6" x14ac:dyDescent="0.25">
      <c r="B435" s="87"/>
      <c r="C435" s="87"/>
      <c r="E435" s="87"/>
      <c r="F435" s="87"/>
    </row>
    <row r="436" spans="2:6" x14ac:dyDescent="0.25">
      <c r="B436" s="87"/>
      <c r="C436" s="87"/>
      <c r="E436" s="87"/>
      <c r="F436" s="87"/>
    </row>
    <row r="437" spans="2:6" x14ac:dyDescent="0.25">
      <c r="B437" s="87"/>
      <c r="C437" s="87"/>
      <c r="E437" s="87"/>
      <c r="F437" s="87"/>
    </row>
    <row r="438" spans="2:6" x14ac:dyDescent="0.25">
      <c r="B438" s="87"/>
      <c r="C438" s="87"/>
      <c r="E438" s="87"/>
      <c r="F438" s="87"/>
    </row>
    <row r="439" spans="2:6" x14ac:dyDescent="0.25">
      <c r="B439" s="87"/>
      <c r="C439" s="87"/>
      <c r="E439" s="87"/>
      <c r="F439" s="87"/>
    </row>
    <row r="440" spans="2:6" x14ac:dyDescent="0.25">
      <c r="B440" s="87"/>
      <c r="C440" s="87"/>
      <c r="E440" s="87"/>
      <c r="F440" s="87"/>
    </row>
    <row r="441" spans="2:6" x14ac:dyDescent="0.25">
      <c r="B441" s="87"/>
      <c r="C441" s="87"/>
      <c r="E441" s="87"/>
      <c r="F441" s="87"/>
    </row>
    <row r="442" spans="2:6" x14ac:dyDescent="0.25">
      <c r="B442" s="87"/>
      <c r="C442" s="87"/>
      <c r="E442" s="87"/>
      <c r="F442" s="87"/>
    </row>
    <row r="443" spans="2:6" x14ac:dyDescent="0.25">
      <c r="B443" s="87"/>
      <c r="C443" s="87"/>
      <c r="E443" s="87"/>
      <c r="F443" s="87"/>
    </row>
    <row r="444" spans="2:6" x14ac:dyDescent="0.25">
      <c r="B444" s="87"/>
      <c r="C444" s="87"/>
      <c r="E444" s="87"/>
      <c r="F444" s="87"/>
    </row>
    <row r="445" spans="2:6" x14ac:dyDescent="0.25">
      <c r="B445" s="87"/>
      <c r="C445" s="87"/>
      <c r="E445" s="87"/>
      <c r="F445" s="87"/>
    </row>
    <row r="446" spans="2:6" x14ac:dyDescent="0.25">
      <c r="B446" s="87"/>
      <c r="C446" s="87"/>
      <c r="E446" s="87"/>
      <c r="F446" s="87"/>
    </row>
    <row r="447" spans="2:6" x14ac:dyDescent="0.25">
      <c r="B447" s="87"/>
      <c r="C447" s="87"/>
      <c r="E447" s="87"/>
      <c r="F447" s="87"/>
    </row>
    <row r="448" spans="2:6" x14ac:dyDescent="0.25">
      <c r="B448" s="87"/>
      <c r="C448" s="87"/>
      <c r="E448" s="87"/>
      <c r="F448" s="87"/>
    </row>
    <row r="449" spans="2:6" x14ac:dyDescent="0.25">
      <c r="B449" s="87"/>
      <c r="C449" s="87"/>
      <c r="E449" s="87"/>
      <c r="F449" s="87"/>
    </row>
    <row r="450" spans="2:6" x14ac:dyDescent="0.25">
      <c r="B450" s="87"/>
      <c r="C450" s="87"/>
      <c r="E450" s="87"/>
      <c r="F450" s="87"/>
    </row>
    <row r="451" spans="2:6" x14ac:dyDescent="0.25">
      <c r="B451" s="87"/>
      <c r="C451" s="87"/>
      <c r="E451" s="87"/>
      <c r="F451" s="87"/>
    </row>
    <row r="452" spans="2:6" x14ac:dyDescent="0.25">
      <c r="B452" s="87"/>
      <c r="C452" s="87"/>
      <c r="E452" s="87"/>
      <c r="F452" s="87"/>
    </row>
    <row r="453" spans="2:6" x14ac:dyDescent="0.25">
      <c r="B453" s="87"/>
      <c r="C453" s="87"/>
      <c r="E453" s="87"/>
      <c r="F453" s="87"/>
    </row>
    <row r="454" spans="2:6" x14ac:dyDescent="0.25">
      <c r="B454" s="87"/>
      <c r="C454" s="87"/>
      <c r="E454" s="87"/>
      <c r="F454" s="87"/>
    </row>
    <row r="455" spans="2:6" x14ac:dyDescent="0.25">
      <c r="B455" s="87"/>
      <c r="C455" s="87"/>
      <c r="E455" s="87"/>
      <c r="F455" s="87"/>
    </row>
    <row r="456" spans="2:6" x14ac:dyDescent="0.25">
      <c r="B456" s="87"/>
      <c r="C456" s="87"/>
      <c r="E456" s="87"/>
      <c r="F456" s="87"/>
    </row>
    <row r="457" spans="2:6" x14ac:dyDescent="0.25">
      <c r="B457" s="87"/>
      <c r="C457" s="87"/>
      <c r="E457" s="87"/>
      <c r="F457" s="87"/>
    </row>
    <row r="458" spans="2:6" x14ac:dyDescent="0.25">
      <c r="B458" s="87"/>
      <c r="C458" s="87"/>
      <c r="E458" s="87"/>
      <c r="F458" s="87"/>
    </row>
    <row r="459" spans="2:6" x14ac:dyDescent="0.25">
      <c r="B459" s="87"/>
      <c r="C459" s="87"/>
      <c r="E459" s="87"/>
      <c r="F459" s="87"/>
    </row>
    <row r="460" spans="2:6" x14ac:dyDescent="0.25">
      <c r="B460" s="87"/>
      <c r="C460" s="87"/>
      <c r="E460" s="87"/>
      <c r="F460" s="87"/>
    </row>
    <row r="461" spans="2:6" x14ac:dyDescent="0.25">
      <c r="B461" s="87"/>
      <c r="C461" s="87"/>
      <c r="E461" s="87"/>
      <c r="F461" s="87"/>
    </row>
    <row r="462" spans="2:6" x14ac:dyDescent="0.25">
      <c r="B462" s="87"/>
      <c r="C462" s="87"/>
      <c r="E462" s="87"/>
      <c r="F462" s="87"/>
    </row>
    <row r="463" spans="2:6" x14ac:dyDescent="0.25">
      <c r="B463" s="87"/>
      <c r="C463" s="87"/>
      <c r="E463" s="87"/>
      <c r="F463" s="87"/>
    </row>
    <row r="464" spans="2:6" x14ac:dyDescent="0.25">
      <c r="B464" s="87"/>
      <c r="C464" s="87"/>
      <c r="E464" s="87"/>
      <c r="F464" s="87"/>
    </row>
    <row r="465" spans="2:6" x14ac:dyDescent="0.25">
      <c r="B465" s="87"/>
      <c r="C465" s="87"/>
      <c r="E465" s="87"/>
      <c r="F465" s="87"/>
    </row>
    <row r="466" spans="2:6" x14ac:dyDescent="0.25">
      <c r="B466" s="87"/>
      <c r="C466" s="87"/>
      <c r="E466" s="87"/>
      <c r="F466" s="87"/>
    </row>
    <row r="467" spans="2:6" x14ac:dyDescent="0.25">
      <c r="B467" s="87"/>
      <c r="C467" s="87"/>
      <c r="E467" s="87"/>
      <c r="F467" s="87"/>
    </row>
    <row r="468" spans="2:6" x14ac:dyDescent="0.25">
      <c r="B468" s="87"/>
      <c r="C468" s="87"/>
      <c r="E468" s="87"/>
      <c r="F468" s="87"/>
    </row>
    <row r="469" spans="2:6" x14ac:dyDescent="0.25">
      <c r="B469" s="87"/>
      <c r="C469" s="87"/>
      <c r="E469" s="87"/>
      <c r="F469" s="87"/>
    </row>
    <row r="470" spans="2:6" x14ac:dyDescent="0.25">
      <c r="B470" s="87"/>
      <c r="C470" s="87"/>
      <c r="E470" s="87"/>
      <c r="F470" s="87"/>
    </row>
    <row r="471" spans="2:6" x14ac:dyDescent="0.25">
      <c r="B471" s="87"/>
      <c r="C471" s="87"/>
      <c r="E471" s="87"/>
      <c r="F471" s="87"/>
    </row>
    <row r="472" spans="2:6" x14ac:dyDescent="0.25">
      <c r="B472" s="87"/>
      <c r="C472" s="87"/>
      <c r="E472" s="87"/>
      <c r="F472" s="87"/>
    </row>
    <row r="473" spans="2:6" x14ac:dyDescent="0.25">
      <c r="B473" s="87"/>
      <c r="C473" s="87"/>
      <c r="E473" s="87"/>
      <c r="F473" s="87"/>
    </row>
    <row r="474" spans="2:6" x14ac:dyDescent="0.25">
      <c r="B474" s="87"/>
      <c r="C474" s="87"/>
      <c r="E474" s="87"/>
      <c r="F474" s="87"/>
    </row>
    <row r="475" spans="2:6" x14ac:dyDescent="0.25">
      <c r="B475" s="87"/>
      <c r="C475" s="87"/>
      <c r="E475" s="87"/>
      <c r="F475" s="87"/>
    </row>
    <row r="476" spans="2:6" x14ac:dyDescent="0.25">
      <c r="B476" s="87"/>
      <c r="C476" s="87"/>
      <c r="E476" s="87"/>
      <c r="F476" s="87"/>
    </row>
    <row r="477" spans="2:6" x14ac:dyDescent="0.25">
      <c r="B477" s="87"/>
      <c r="C477" s="87"/>
      <c r="E477" s="87"/>
      <c r="F477" s="87"/>
    </row>
    <row r="478" spans="2:6" x14ac:dyDescent="0.25">
      <c r="B478" s="87"/>
      <c r="C478" s="87"/>
      <c r="E478" s="87"/>
      <c r="F478" s="87"/>
    </row>
    <row r="479" spans="2:6" x14ac:dyDescent="0.25">
      <c r="B479" s="87"/>
      <c r="C479" s="87"/>
      <c r="E479" s="87"/>
      <c r="F479" s="87"/>
    </row>
    <row r="480" spans="2:6" x14ac:dyDescent="0.25">
      <c r="B480" s="87"/>
      <c r="C480" s="87"/>
      <c r="E480" s="87"/>
      <c r="F480" s="87"/>
    </row>
    <row r="481" spans="2:6" x14ac:dyDescent="0.25">
      <c r="B481" s="87"/>
      <c r="C481" s="87"/>
      <c r="E481" s="87"/>
      <c r="F481" s="87"/>
    </row>
    <row r="482" spans="2:6" x14ac:dyDescent="0.25">
      <c r="B482" s="87"/>
      <c r="C482" s="87"/>
      <c r="E482" s="87"/>
      <c r="F482" s="87"/>
    </row>
    <row r="483" spans="2:6" x14ac:dyDescent="0.25">
      <c r="B483" s="87"/>
      <c r="C483" s="87"/>
      <c r="E483" s="87"/>
      <c r="F483" s="87"/>
    </row>
    <row r="484" spans="2:6" x14ac:dyDescent="0.25">
      <c r="B484" s="87"/>
      <c r="C484" s="87"/>
      <c r="E484" s="87"/>
      <c r="F484" s="87"/>
    </row>
    <row r="485" spans="2:6" x14ac:dyDescent="0.25">
      <c r="B485" s="87"/>
      <c r="C485" s="87"/>
      <c r="E485" s="87"/>
      <c r="F485" s="87"/>
    </row>
    <row r="486" spans="2:6" x14ac:dyDescent="0.25">
      <c r="B486" s="87"/>
      <c r="C486" s="87"/>
      <c r="E486" s="87"/>
      <c r="F486" s="87"/>
    </row>
    <row r="487" spans="2:6" x14ac:dyDescent="0.25">
      <c r="B487" s="87"/>
      <c r="C487" s="87"/>
      <c r="E487" s="87"/>
      <c r="F487" s="87"/>
    </row>
    <row r="488" spans="2:6" x14ac:dyDescent="0.25">
      <c r="B488" s="87"/>
      <c r="C488" s="87"/>
      <c r="E488" s="87"/>
      <c r="F488" s="87"/>
    </row>
    <row r="489" spans="2:6" x14ac:dyDescent="0.25">
      <c r="B489" s="87"/>
      <c r="C489" s="87"/>
      <c r="E489" s="87"/>
      <c r="F489" s="87"/>
    </row>
    <row r="490" spans="2:6" x14ac:dyDescent="0.25">
      <c r="B490" s="87"/>
      <c r="C490" s="87"/>
      <c r="E490" s="87"/>
      <c r="F490" s="87"/>
    </row>
    <row r="491" spans="2:6" x14ac:dyDescent="0.25">
      <c r="B491" s="87"/>
      <c r="C491" s="87"/>
      <c r="E491" s="87"/>
      <c r="F491" s="87"/>
    </row>
    <row r="492" spans="2:6" x14ac:dyDescent="0.25">
      <c r="B492" s="87"/>
      <c r="C492" s="87"/>
      <c r="E492" s="87"/>
      <c r="F492" s="87"/>
    </row>
    <row r="493" spans="2:6" x14ac:dyDescent="0.25">
      <c r="B493" s="87"/>
      <c r="C493" s="87"/>
      <c r="E493" s="87"/>
      <c r="F493" s="87"/>
    </row>
    <row r="494" spans="2:6" x14ac:dyDescent="0.25">
      <c r="B494" s="87"/>
      <c r="C494" s="87"/>
      <c r="E494" s="87"/>
      <c r="F494" s="87"/>
    </row>
    <row r="495" spans="2:6" x14ac:dyDescent="0.25">
      <c r="B495" s="87"/>
      <c r="C495" s="87"/>
      <c r="E495" s="87"/>
      <c r="F495" s="87"/>
    </row>
    <row r="496" spans="2:6" x14ac:dyDescent="0.25">
      <c r="B496" s="87"/>
      <c r="C496" s="87"/>
      <c r="E496" s="87"/>
      <c r="F496" s="87"/>
    </row>
    <row r="497" spans="2:6" x14ac:dyDescent="0.25">
      <c r="B497" s="87"/>
      <c r="C497" s="87"/>
      <c r="E497" s="87"/>
      <c r="F497" s="87"/>
    </row>
    <row r="498" spans="2:6" x14ac:dyDescent="0.25">
      <c r="B498" s="87"/>
      <c r="C498" s="87"/>
      <c r="E498" s="87"/>
      <c r="F498" s="87"/>
    </row>
    <row r="499" spans="2:6" x14ac:dyDescent="0.25">
      <c r="B499" s="87"/>
      <c r="C499" s="87"/>
      <c r="E499" s="87"/>
      <c r="F499" s="87"/>
    </row>
    <row r="500" spans="2:6" x14ac:dyDescent="0.25">
      <c r="B500" s="87"/>
      <c r="C500" s="87"/>
      <c r="E500" s="87"/>
      <c r="F500" s="87"/>
    </row>
    <row r="501" spans="2:6" x14ac:dyDescent="0.25">
      <c r="B501" s="87"/>
      <c r="C501" s="87"/>
      <c r="E501" s="87"/>
      <c r="F501" s="87"/>
    </row>
    <row r="502" spans="2:6" x14ac:dyDescent="0.25">
      <c r="B502" s="87"/>
      <c r="C502" s="87"/>
      <c r="E502" s="87"/>
      <c r="F502" s="87"/>
    </row>
    <row r="503" spans="2:6" x14ac:dyDescent="0.25">
      <c r="B503" s="87"/>
      <c r="C503" s="87"/>
      <c r="E503" s="87"/>
      <c r="F503" s="87"/>
    </row>
    <row r="504" spans="2:6" x14ac:dyDescent="0.25">
      <c r="B504" s="87"/>
      <c r="C504" s="87"/>
      <c r="E504" s="87"/>
      <c r="F504" s="87"/>
    </row>
    <row r="505" spans="2:6" x14ac:dyDescent="0.25">
      <c r="B505" s="87"/>
      <c r="C505" s="87"/>
      <c r="E505" s="87"/>
      <c r="F505" s="87"/>
    </row>
    <row r="506" spans="2:6" x14ac:dyDescent="0.25">
      <c r="B506" s="87"/>
      <c r="C506" s="87"/>
      <c r="E506" s="87"/>
      <c r="F506" s="87"/>
    </row>
    <row r="507" spans="2:6" x14ac:dyDescent="0.25">
      <c r="B507" s="87"/>
      <c r="C507" s="87"/>
      <c r="E507" s="87"/>
      <c r="F507" s="87"/>
    </row>
    <row r="508" spans="2:6" x14ac:dyDescent="0.25">
      <c r="B508" s="87"/>
      <c r="C508" s="87"/>
      <c r="E508" s="87"/>
      <c r="F508" s="87"/>
    </row>
    <row r="509" spans="2:6" x14ac:dyDescent="0.25">
      <c r="B509" s="87"/>
      <c r="C509" s="87"/>
      <c r="E509" s="87"/>
      <c r="F509" s="87"/>
    </row>
    <row r="510" spans="2:6" x14ac:dyDescent="0.25">
      <c r="B510" s="87"/>
      <c r="C510" s="87"/>
      <c r="E510" s="87"/>
      <c r="F510" s="87"/>
    </row>
    <row r="511" spans="2:6" x14ac:dyDescent="0.25">
      <c r="B511" s="87"/>
      <c r="C511" s="87"/>
      <c r="E511" s="87"/>
      <c r="F511" s="87"/>
    </row>
    <row r="512" spans="2:6" x14ac:dyDescent="0.25">
      <c r="B512" s="87"/>
      <c r="C512" s="87"/>
      <c r="E512" s="87"/>
      <c r="F512" s="87"/>
    </row>
    <row r="513" spans="2:6" x14ac:dyDescent="0.25">
      <c r="B513" s="87"/>
      <c r="C513" s="87"/>
      <c r="E513" s="87"/>
      <c r="F513" s="87"/>
    </row>
    <row r="514" spans="2:6" x14ac:dyDescent="0.25">
      <c r="B514" s="87"/>
      <c r="C514" s="87"/>
      <c r="E514" s="87"/>
      <c r="F514" s="87"/>
    </row>
    <row r="515" spans="2:6" x14ac:dyDescent="0.25">
      <c r="B515" s="87"/>
      <c r="C515" s="87"/>
      <c r="E515" s="87"/>
      <c r="F515" s="87"/>
    </row>
    <row r="516" spans="2:6" x14ac:dyDescent="0.25">
      <c r="B516" s="87"/>
      <c r="C516" s="87"/>
      <c r="E516" s="87"/>
      <c r="F516" s="87"/>
    </row>
    <row r="517" spans="2:6" x14ac:dyDescent="0.25">
      <c r="B517" s="87"/>
      <c r="C517" s="87"/>
      <c r="E517" s="87"/>
      <c r="F517" s="87"/>
    </row>
    <row r="518" spans="2:6" x14ac:dyDescent="0.25">
      <c r="B518" s="87"/>
      <c r="C518" s="87"/>
      <c r="E518" s="87"/>
      <c r="F518" s="87"/>
    </row>
    <row r="519" spans="2:6" x14ac:dyDescent="0.25">
      <c r="B519" s="87"/>
      <c r="C519" s="87"/>
      <c r="E519" s="87"/>
      <c r="F519" s="87"/>
    </row>
    <row r="520" spans="2:6" x14ac:dyDescent="0.25">
      <c r="B520" s="87"/>
      <c r="C520" s="87"/>
      <c r="E520" s="87"/>
      <c r="F520" s="87"/>
    </row>
    <row r="521" spans="2:6" x14ac:dyDescent="0.25">
      <c r="B521" s="87"/>
      <c r="C521" s="87"/>
      <c r="E521" s="87"/>
      <c r="F521" s="87"/>
    </row>
    <row r="522" spans="2:6" x14ac:dyDescent="0.25">
      <c r="B522" s="87"/>
      <c r="C522" s="87"/>
      <c r="E522" s="87"/>
      <c r="F522" s="87"/>
    </row>
    <row r="523" spans="2:6" x14ac:dyDescent="0.25">
      <c r="B523" s="87"/>
      <c r="C523" s="87"/>
      <c r="E523" s="87"/>
      <c r="F523" s="87"/>
    </row>
    <row r="524" spans="2:6" x14ac:dyDescent="0.25">
      <c r="B524" s="87"/>
      <c r="C524" s="87"/>
      <c r="E524" s="87"/>
      <c r="F524" s="87"/>
    </row>
    <row r="525" spans="2:6" x14ac:dyDescent="0.25">
      <c r="B525" s="87"/>
      <c r="C525" s="87"/>
      <c r="E525" s="87"/>
      <c r="F525" s="87"/>
    </row>
    <row r="526" spans="2:6" x14ac:dyDescent="0.25">
      <c r="B526" s="87"/>
      <c r="C526" s="87"/>
      <c r="E526" s="87"/>
      <c r="F526" s="87"/>
    </row>
    <row r="527" spans="2:6" x14ac:dyDescent="0.25">
      <c r="B527" s="87"/>
      <c r="C527" s="87"/>
      <c r="E527" s="87"/>
      <c r="F527" s="87"/>
    </row>
    <row r="528" spans="2:6" x14ac:dyDescent="0.25">
      <c r="B528" s="87"/>
      <c r="C528" s="87"/>
      <c r="E528" s="87"/>
      <c r="F528" s="87"/>
    </row>
    <row r="529" spans="2:6" x14ac:dyDescent="0.25">
      <c r="B529" s="87"/>
      <c r="C529" s="87"/>
      <c r="E529" s="87"/>
      <c r="F529" s="87"/>
    </row>
    <row r="530" spans="2:6" x14ac:dyDescent="0.25">
      <c r="B530" s="87"/>
      <c r="C530" s="87"/>
      <c r="E530" s="87"/>
      <c r="F530" s="87"/>
    </row>
    <row r="531" spans="2:6" x14ac:dyDescent="0.25">
      <c r="B531" s="87"/>
      <c r="C531" s="87"/>
      <c r="E531" s="87"/>
      <c r="F531" s="87"/>
    </row>
    <row r="532" spans="2:6" x14ac:dyDescent="0.25">
      <c r="B532" s="87"/>
      <c r="C532" s="87"/>
      <c r="E532" s="87"/>
      <c r="F532" s="87"/>
    </row>
    <row r="533" spans="2:6" x14ac:dyDescent="0.25">
      <c r="B533" s="87"/>
      <c r="C533" s="87"/>
      <c r="E533" s="87"/>
      <c r="F533" s="87"/>
    </row>
    <row r="534" spans="2:6" x14ac:dyDescent="0.25">
      <c r="B534" s="87"/>
      <c r="C534" s="87"/>
      <c r="E534" s="87"/>
      <c r="F534" s="87"/>
    </row>
    <row r="535" spans="2:6" x14ac:dyDescent="0.25">
      <c r="B535" s="87"/>
      <c r="C535" s="87"/>
      <c r="E535" s="87"/>
      <c r="F535" s="87"/>
    </row>
    <row r="536" spans="2:6" x14ac:dyDescent="0.25">
      <c r="B536" s="87"/>
      <c r="C536" s="87"/>
      <c r="E536" s="87"/>
      <c r="F536" s="87"/>
    </row>
    <row r="537" spans="2:6" x14ac:dyDescent="0.25">
      <c r="B537" s="87"/>
      <c r="C537" s="87"/>
      <c r="E537" s="87"/>
      <c r="F537" s="87"/>
    </row>
    <row r="538" spans="2:6" x14ac:dyDescent="0.25">
      <c r="B538" s="87"/>
      <c r="C538" s="87"/>
      <c r="E538" s="87"/>
      <c r="F538" s="87"/>
    </row>
    <row r="539" spans="2:6" x14ac:dyDescent="0.25">
      <c r="B539" s="87"/>
      <c r="C539" s="87"/>
      <c r="E539" s="87"/>
      <c r="F539" s="87"/>
    </row>
    <row r="540" spans="2:6" x14ac:dyDescent="0.25">
      <c r="B540" s="87"/>
      <c r="C540" s="87"/>
      <c r="E540" s="87"/>
      <c r="F540" s="87"/>
    </row>
    <row r="541" spans="2:6" x14ac:dyDescent="0.25">
      <c r="B541" s="87"/>
      <c r="C541" s="87"/>
      <c r="E541" s="87"/>
      <c r="F541" s="87"/>
    </row>
    <row r="542" spans="2:6" x14ac:dyDescent="0.25">
      <c r="B542" s="87"/>
      <c r="C542" s="87"/>
      <c r="E542" s="87"/>
      <c r="F542" s="87"/>
    </row>
    <row r="543" spans="2:6" x14ac:dyDescent="0.25">
      <c r="B543" s="87"/>
      <c r="C543" s="87"/>
      <c r="E543" s="87"/>
      <c r="F543" s="87"/>
    </row>
    <row r="544" spans="2:6" x14ac:dyDescent="0.25">
      <c r="B544" s="87"/>
      <c r="C544" s="87"/>
      <c r="E544" s="87"/>
      <c r="F544" s="87"/>
    </row>
    <row r="545" spans="2:6" x14ac:dyDescent="0.25">
      <c r="B545" s="87"/>
      <c r="C545" s="87"/>
      <c r="E545" s="87"/>
      <c r="F545" s="87"/>
    </row>
    <row r="546" spans="2:6" x14ac:dyDescent="0.25">
      <c r="B546" s="87"/>
      <c r="C546" s="87"/>
      <c r="E546" s="87"/>
      <c r="F546" s="87"/>
    </row>
    <row r="547" spans="2:6" x14ac:dyDescent="0.25">
      <c r="B547" s="87"/>
      <c r="C547" s="87"/>
      <c r="E547" s="87"/>
      <c r="F547" s="87"/>
    </row>
    <row r="548" spans="2:6" x14ac:dyDescent="0.25">
      <c r="B548" s="87"/>
      <c r="C548" s="87"/>
      <c r="E548" s="87"/>
      <c r="F548" s="87"/>
    </row>
    <row r="549" spans="2:6" x14ac:dyDescent="0.25">
      <c r="B549" s="87"/>
      <c r="C549" s="87"/>
      <c r="E549" s="87"/>
      <c r="F549" s="87"/>
    </row>
    <row r="550" spans="2:6" x14ac:dyDescent="0.25">
      <c r="B550" s="87"/>
      <c r="C550" s="87"/>
      <c r="E550" s="87"/>
      <c r="F550" s="87"/>
    </row>
    <row r="551" spans="2:6" x14ac:dyDescent="0.25">
      <c r="B551" s="87"/>
      <c r="C551" s="87"/>
      <c r="E551" s="87"/>
      <c r="F551" s="87"/>
    </row>
    <row r="552" spans="2:6" x14ac:dyDescent="0.25">
      <c r="B552" s="87"/>
      <c r="C552" s="87"/>
      <c r="E552" s="87"/>
      <c r="F552" s="87"/>
    </row>
    <row r="553" spans="2:6" x14ac:dyDescent="0.25">
      <c r="B553" s="87"/>
      <c r="C553" s="87"/>
      <c r="E553" s="87"/>
      <c r="F553" s="87"/>
    </row>
    <row r="554" spans="2:6" x14ac:dyDescent="0.25">
      <c r="B554" s="87"/>
      <c r="C554" s="87"/>
      <c r="E554" s="87"/>
      <c r="F554" s="87"/>
    </row>
    <row r="555" spans="2:6" x14ac:dyDescent="0.25">
      <c r="B555" s="87"/>
      <c r="C555" s="87"/>
      <c r="E555" s="87"/>
      <c r="F555" s="87"/>
    </row>
    <row r="556" spans="2:6" x14ac:dyDescent="0.25">
      <c r="B556" s="87"/>
      <c r="C556" s="87"/>
      <c r="E556" s="87"/>
      <c r="F556" s="87"/>
    </row>
    <row r="557" spans="2:6" x14ac:dyDescent="0.25">
      <c r="B557" s="87"/>
      <c r="C557" s="87"/>
      <c r="E557" s="87"/>
      <c r="F557" s="87"/>
    </row>
    <row r="558" spans="2:6" x14ac:dyDescent="0.25">
      <c r="B558" s="87"/>
      <c r="C558" s="87"/>
      <c r="E558" s="87"/>
      <c r="F558" s="87"/>
    </row>
    <row r="559" spans="2:6" x14ac:dyDescent="0.25">
      <c r="B559" s="87"/>
      <c r="C559" s="87"/>
      <c r="E559" s="87"/>
      <c r="F559" s="87"/>
    </row>
    <row r="560" spans="2:6" x14ac:dyDescent="0.25">
      <c r="B560" s="87"/>
      <c r="C560" s="87"/>
      <c r="E560" s="87"/>
      <c r="F560" s="87"/>
    </row>
    <row r="561" spans="2:6" x14ac:dyDescent="0.25">
      <c r="B561" s="87"/>
      <c r="C561" s="87"/>
      <c r="E561" s="87"/>
      <c r="F561" s="87"/>
    </row>
    <row r="562" spans="2:6" x14ac:dyDescent="0.25">
      <c r="B562" s="87"/>
      <c r="C562" s="87"/>
      <c r="E562" s="87"/>
      <c r="F562" s="87"/>
    </row>
    <row r="563" spans="2:6" x14ac:dyDescent="0.25">
      <c r="B563" s="87"/>
      <c r="C563" s="87"/>
      <c r="E563" s="87"/>
      <c r="F563" s="87"/>
    </row>
    <row r="564" spans="2:6" x14ac:dyDescent="0.25">
      <c r="B564" s="87"/>
      <c r="C564" s="87"/>
      <c r="E564" s="87"/>
      <c r="F564" s="87"/>
    </row>
    <row r="565" spans="2:6" x14ac:dyDescent="0.25">
      <c r="B565" s="87"/>
      <c r="C565" s="87"/>
      <c r="E565" s="87"/>
      <c r="F565" s="87"/>
    </row>
    <row r="566" spans="2:6" x14ac:dyDescent="0.25">
      <c r="B566" s="87"/>
      <c r="C566" s="87"/>
      <c r="E566" s="87"/>
      <c r="F566" s="87"/>
    </row>
    <row r="567" spans="2:6" x14ac:dyDescent="0.25">
      <c r="B567" s="87"/>
      <c r="C567" s="87"/>
      <c r="E567" s="87"/>
      <c r="F567" s="87"/>
    </row>
    <row r="568" spans="2:6" x14ac:dyDescent="0.25">
      <c r="B568" s="87"/>
      <c r="C568" s="87"/>
      <c r="E568" s="87"/>
      <c r="F568" s="87"/>
    </row>
    <row r="569" spans="2:6" x14ac:dyDescent="0.25">
      <c r="B569" s="87"/>
      <c r="C569" s="87"/>
      <c r="E569" s="87"/>
      <c r="F569" s="87"/>
    </row>
    <row r="570" spans="2:6" x14ac:dyDescent="0.25">
      <c r="B570" s="87"/>
      <c r="C570" s="87"/>
      <c r="E570" s="87"/>
      <c r="F570" s="87"/>
    </row>
    <row r="571" spans="2:6" x14ac:dyDescent="0.25">
      <c r="B571" s="87"/>
      <c r="C571" s="87"/>
      <c r="E571" s="87"/>
      <c r="F571" s="87"/>
    </row>
    <row r="572" spans="2:6" x14ac:dyDescent="0.25">
      <c r="B572" s="87"/>
      <c r="C572" s="87"/>
      <c r="E572" s="87"/>
      <c r="F572" s="87"/>
    </row>
    <row r="573" spans="2:6" x14ac:dyDescent="0.25">
      <c r="B573" s="87"/>
      <c r="C573" s="87"/>
      <c r="E573" s="87"/>
      <c r="F573" s="87"/>
    </row>
    <row r="574" spans="2:6" x14ac:dyDescent="0.25">
      <c r="B574" s="87"/>
      <c r="C574" s="87"/>
      <c r="E574" s="87"/>
      <c r="F574" s="87"/>
    </row>
    <row r="575" spans="2:6" x14ac:dyDescent="0.25">
      <c r="B575" s="87"/>
      <c r="C575" s="87"/>
      <c r="E575" s="87"/>
      <c r="F575" s="87"/>
    </row>
    <row r="576" spans="2:6" x14ac:dyDescent="0.25">
      <c r="B576" s="87"/>
      <c r="C576" s="87"/>
      <c r="E576" s="87"/>
      <c r="F576" s="87"/>
    </row>
    <row r="577" spans="2:6" x14ac:dyDescent="0.25">
      <c r="B577" s="87"/>
      <c r="C577" s="87"/>
      <c r="E577" s="87"/>
      <c r="F577" s="87"/>
    </row>
    <row r="578" spans="2:6" x14ac:dyDescent="0.25">
      <c r="B578" s="87"/>
      <c r="C578" s="87"/>
      <c r="E578" s="87"/>
      <c r="F578" s="87"/>
    </row>
    <row r="579" spans="2:6" x14ac:dyDescent="0.25">
      <c r="B579" s="87"/>
      <c r="C579" s="87"/>
      <c r="E579" s="87"/>
      <c r="F579" s="87"/>
    </row>
    <row r="580" spans="2:6" x14ac:dyDescent="0.25">
      <c r="B580" s="87"/>
      <c r="C580" s="87"/>
      <c r="E580" s="87"/>
      <c r="F580" s="87"/>
    </row>
    <row r="581" spans="2:6" x14ac:dyDescent="0.25">
      <c r="B581" s="87"/>
      <c r="C581" s="87"/>
      <c r="E581" s="87"/>
      <c r="F581" s="87"/>
    </row>
    <row r="582" spans="2:6" x14ac:dyDescent="0.25">
      <c r="B582" s="87"/>
      <c r="C582" s="87"/>
      <c r="E582" s="87"/>
      <c r="F582" s="87"/>
    </row>
    <row r="583" spans="2:6" x14ac:dyDescent="0.25">
      <c r="B583" s="87"/>
      <c r="C583" s="87"/>
      <c r="E583" s="87"/>
      <c r="F583" s="87"/>
    </row>
    <row r="584" spans="2:6" x14ac:dyDescent="0.25">
      <c r="B584" s="87"/>
      <c r="C584" s="87"/>
      <c r="E584" s="87"/>
      <c r="F584" s="87"/>
    </row>
    <row r="585" spans="2:6" x14ac:dyDescent="0.25">
      <c r="B585" s="87"/>
      <c r="C585" s="87"/>
      <c r="E585" s="87"/>
      <c r="F585" s="87"/>
    </row>
    <row r="586" spans="2:6" x14ac:dyDescent="0.25">
      <c r="B586" s="87"/>
      <c r="C586" s="87"/>
      <c r="E586" s="87"/>
      <c r="F586" s="87"/>
    </row>
    <row r="587" spans="2:6" x14ac:dyDescent="0.25">
      <c r="B587" s="87"/>
      <c r="C587" s="87"/>
      <c r="E587" s="87"/>
      <c r="F587" s="87"/>
    </row>
    <row r="588" spans="2:6" x14ac:dyDescent="0.25">
      <c r="B588" s="87"/>
      <c r="C588" s="87"/>
      <c r="E588" s="87"/>
      <c r="F588" s="87"/>
    </row>
    <row r="589" spans="2:6" x14ac:dyDescent="0.25">
      <c r="B589" s="87"/>
      <c r="C589" s="87"/>
      <c r="E589" s="87"/>
      <c r="F589" s="87"/>
    </row>
    <row r="590" spans="2:6" x14ac:dyDescent="0.25">
      <c r="B590" s="87"/>
      <c r="C590" s="87"/>
      <c r="E590" s="87"/>
      <c r="F590" s="87"/>
    </row>
    <row r="591" spans="2:6" x14ac:dyDescent="0.25">
      <c r="B591" s="87"/>
      <c r="C591" s="87"/>
      <c r="E591" s="87"/>
      <c r="F591" s="87"/>
    </row>
    <row r="592" spans="2:6" x14ac:dyDescent="0.25">
      <c r="B592" s="87"/>
      <c r="C592" s="87"/>
      <c r="E592" s="87"/>
      <c r="F592" s="87"/>
    </row>
    <row r="593" spans="2:6" x14ac:dyDescent="0.25">
      <c r="B593" s="87"/>
      <c r="C593" s="87"/>
      <c r="E593" s="87"/>
      <c r="F593" s="87"/>
    </row>
    <row r="594" spans="2:6" x14ac:dyDescent="0.25">
      <c r="B594" s="87"/>
      <c r="C594" s="87"/>
      <c r="E594" s="87"/>
      <c r="F594" s="87"/>
    </row>
    <row r="595" spans="2:6" x14ac:dyDescent="0.25">
      <c r="B595" s="87"/>
      <c r="C595" s="87"/>
      <c r="E595" s="87"/>
      <c r="F595" s="87"/>
    </row>
    <row r="596" spans="2:6" x14ac:dyDescent="0.25">
      <c r="B596" s="87"/>
      <c r="C596" s="87"/>
      <c r="E596" s="87"/>
      <c r="F596" s="87"/>
    </row>
    <row r="597" spans="2:6" x14ac:dyDescent="0.25">
      <c r="B597" s="87"/>
      <c r="C597" s="87"/>
      <c r="E597" s="87"/>
      <c r="F597" s="87"/>
    </row>
    <row r="598" spans="2:6" x14ac:dyDescent="0.25">
      <c r="B598" s="87"/>
      <c r="C598" s="87"/>
      <c r="E598" s="87"/>
      <c r="F598" s="87"/>
    </row>
    <row r="599" spans="2:6" x14ac:dyDescent="0.25">
      <c r="B599" s="87"/>
      <c r="C599" s="87"/>
      <c r="E599" s="87"/>
      <c r="F599" s="87"/>
    </row>
    <row r="600" spans="2:6" x14ac:dyDescent="0.25">
      <c r="B600" s="87"/>
      <c r="C600" s="87"/>
      <c r="E600" s="87"/>
      <c r="F600" s="87"/>
    </row>
    <row r="601" spans="2:6" x14ac:dyDescent="0.25">
      <c r="B601" s="87"/>
      <c r="C601" s="87"/>
      <c r="E601" s="87"/>
      <c r="F601" s="87"/>
    </row>
    <row r="602" spans="2:6" x14ac:dyDescent="0.25">
      <c r="B602" s="87"/>
      <c r="C602" s="87"/>
      <c r="E602" s="87"/>
      <c r="F602" s="87"/>
    </row>
    <row r="603" spans="2:6" x14ac:dyDescent="0.25">
      <c r="B603" s="87"/>
      <c r="C603" s="87"/>
      <c r="E603" s="87"/>
      <c r="F603" s="87"/>
    </row>
    <row r="604" spans="2:6" x14ac:dyDescent="0.25">
      <c r="B604" s="87"/>
      <c r="C604" s="87"/>
      <c r="E604" s="87"/>
      <c r="F604" s="87"/>
    </row>
    <row r="605" spans="2:6" x14ac:dyDescent="0.25">
      <c r="B605" s="87"/>
      <c r="C605" s="87"/>
      <c r="E605" s="87"/>
      <c r="F605" s="87"/>
    </row>
    <row r="606" spans="2:6" x14ac:dyDescent="0.25">
      <c r="B606" s="87"/>
      <c r="C606" s="87"/>
      <c r="E606" s="87"/>
      <c r="F606" s="87"/>
    </row>
    <row r="607" spans="2:6" x14ac:dyDescent="0.25">
      <c r="B607" s="87"/>
      <c r="C607" s="87"/>
      <c r="E607" s="87"/>
      <c r="F607" s="87"/>
    </row>
    <row r="608" spans="2:6" x14ac:dyDescent="0.25">
      <c r="B608" s="87"/>
      <c r="C608" s="87"/>
      <c r="E608" s="87"/>
      <c r="F608" s="87"/>
    </row>
    <row r="609" spans="2:6" x14ac:dyDescent="0.25">
      <c r="B609" s="87"/>
      <c r="C609" s="87"/>
      <c r="E609" s="87"/>
      <c r="F609" s="87"/>
    </row>
    <row r="610" spans="2:6" x14ac:dyDescent="0.25">
      <c r="B610" s="87"/>
      <c r="C610" s="87"/>
      <c r="E610" s="87"/>
      <c r="F610" s="87"/>
    </row>
    <row r="611" spans="2:6" x14ac:dyDescent="0.25">
      <c r="B611" s="87"/>
      <c r="C611" s="87"/>
      <c r="E611" s="87"/>
      <c r="F611" s="87"/>
    </row>
    <row r="612" spans="2:6" x14ac:dyDescent="0.25">
      <c r="B612" s="87"/>
      <c r="C612" s="87"/>
      <c r="E612" s="87"/>
      <c r="F612" s="87"/>
    </row>
    <row r="613" spans="2:6" x14ac:dyDescent="0.25">
      <c r="B613" s="87"/>
      <c r="C613" s="87"/>
      <c r="E613" s="87"/>
      <c r="F613" s="87"/>
    </row>
    <row r="614" spans="2:6" x14ac:dyDescent="0.25">
      <c r="B614" s="87"/>
      <c r="C614" s="87"/>
      <c r="E614" s="87"/>
      <c r="F614" s="87"/>
    </row>
    <row r="615" spans="2:6" x14ac:dyDescent="0.25">
      <c r="B615" s="87"/>
      <c r="C615" s="87"/>
      <c r="E615" s="87"/>
      <c r="F615" s="87"/>
    </row>
    <row r="616" spans="2:6" x14ac:dyDescent="0.25">
      <c r="B616" s="87"/>
      <c r="C616" s="87"/>
      <c r="E616" s="87"/>
      <c r="F616" s="87"/>
    </row>
    <row r="617" spans="2:6" x14ac:dyDescent="0.25">
      <c r="B617" s="87"/>
      <c r="C617" s="87"/>
      <c r="E617" s="87"/>
      <c r="F617" s="87"/>
    </row>
    <row r="618" spans="2:6" x14ac:dyDescent="0.25">
      <c r="B618" s="87"/>
      <c r="C618" s="87"/>
      <c r="E618" s="87"/>
      <c r="F618" s="87"/>
    </row>
    <row r="619" spans="2:6" x14ac:dyDescent="0.25">
      <c r="B619" s="87"/>
      <c r="C619" s="87"/>
      <c r="E619" s="87"/>
      <c r="F619" s="87"/>
    </row>
    <row r="620" spans="2:6" x14ac:dyDescent="0.25">
      <c r="B620" s="87"/>
      <c r="C620" s="87"/>
      <c r="E620" s="87"/>
      <c r="F620" s="87"/>
    </row>
    <row r="621" spans="2:6" x14ac:dyDescent="0.25">
      <c r="B621" s="87"/>
      <c r="C621" s="87"/>
      <c r="E621" s="87"/>
      <c r="F621" s="87"/>
    </row>
    <row r="622" spans="2:6" x14ac:dyDescent="0.25">
      <c r="B622" s="87"/>
      <c r="C622" s="87"/>
      <c r="E622" s="87"/>
      <c r="F622" s="87"/>
    </row>
    <row r="623" spans="2:6" x14ac:dyDescent="0.25">
      <c r="B623" s="87"/>
      <c r="C623" s="87"/>
      <c r="E623" s="87"/>
      <c r="F623" s="87"/>
    </row>
    <row r="624" spans="2:6" x14ac:dyDescent="0.25">
      <c r="B624" s="87"/>
      <c r="C624" s="87"/>
      <c r="E624" s="87"/>
      <c r="F624" s="87"/>
    </row>
    <row r="625" spans="2:6" x14ac:dyDescent="0.25">
      <c r="B625" s="87"/>
      <c r="C625" s="87"/>
      <c r="E625" s="87"/>
      <c r="F625" s="87"/>
    </row>
    <row r="626" spans="2:6" x14ac:dyDescent="0.25">
      <c r="B626" s="87"/>
      <c r="C626" s="87"/>
      <c r="E626" s="87"/>
      <c r="F626" s="87"/>
    </row>
    <row r="627" spans="2:6" x14ac:dyDescent="0.25">
      <c r="B627" s="87"/>
      <c r="C627" s="87"/>
      <c r="E627" s="87"/>
      <c r="F627" s="87"/>
    </row>
    <row r="628" spans="2:6" x14ac:dyDescent="0.25">
      <c r="B628" s="87"/>
      <c r="C628" s="87"/>
      <c r="E628" s="87"/>
      <c r="F628" s="87"/>
    </row>
    <row r="629" spans="2:6" x14ac:dyDescent="0.25">
      <c r="B629" s="87"/>
      <c r="C629" s="87"/>
      <c r="E629" s="87"/>
      <c r="F629" s="87"/>
    </row>
    <row r="630" spans="2:6" x14ac:dyDescent="0.25">
      <c r="B630" s="87"/>
      <c r="C630" s="87"/>
      <c r="E630" s="87"/>
      <c r="F630" s="87"/>
    </row>
    <row r="631" spans="2:6" x14ac:dyDescent="0.25">
      <c r="B631" s="87"/>
      <c r="C631" s="87"/>
      <c r="E631" s="87"/>
      <c r="F631" s="87"/>
    </row>
    <row r="632" spans="2:6" x14ac:dyDescent="0.25">
      <c r="B632" s="87"/>
      <c r="C632" s="87"/>
      <c r="E632" s="87"/>
      <c r="F632" s="87"/>
    </row>
    <row r="633" spans="2:6" x14ac:dyDescent="0.25">
      <c r="B633" s="87"/>
      <c r="C633" s="87"/>
      <c r="E633" s="87"/>
      <c r="F633" s="87"/>
    </row>
    <row r="634" spans="2:6" x14ac:dyDescent="0.25">
      <c r="B634" s="87"/>
      <c r="C634" s="87"/>
      <c r="E634" s="87"/>
      <c r="F634" s="87"/>
    </row>
    <row r="635" spans="2:6" x14ac:dyDescent="0.25">
      <c r="B635" s="87"/>
      <c r="C635" s="87"/>
      <c r="E635" s="87"/>
      <c r="F635" s="87"/>
    </row>
    <row r="636" spans="2:6" x14ac:dyDescent="0.25">
      <c r="B636" s="87"/>
      <c r="C636" s="87"/>
      <c r="E636" s="87"/>
      <c r="F636" s="87"/>
    </row>
    <row r="637" spans="2:6" x14ac:dyDescent="0.25">
      <c r="B637" s="87"/>
      <c r="C637" s="87"/>
      <c r="E637" s="87"/>
      <c r="F637" s="87"/>
    </row>
    <row r="638" spans="2:6" x14ac:dyDescent="0.25">
      <c r="B638" s="87"/>
      <c r="C638" s="87"/>
      <c r="E638" s="87"/>
      <c r="F638" s="87"/>
    </row>
    <row r="639" spans="2:6" x14ac:dyDescent="0.25">
      <c r="B639" s="87"/>
      <c r="C639" s="87"/>
      <c r="E639" s="87"/>
      <c r="F639" s="87"/>
    </row>
    <row r="640" spans="2:6" x14ac:dyDescent="0.25">
      <c r="B640" s="87"/>
      <c r="C640" s="87"/>
      <c r="E640" s="87"/>
      <c r="F640" s="87"/>
    </row>
    <row r="641" spans="2:6" x14ac:dyDescent="0.25">
      <c r="B641" s="87"/>
      <c r="C641" s="87"/>
      <c r="E641" s="87"/>
      <c r="F641" s="87"/>
    </row>
    <row r="642" spans="2:6" x14ac:dyDescent="0.25">
      <c r="B642" s="87"/>
      <c r="C642" s="87"/>
      <c r="E642" s="87"/>
      <c r="F642" s="87"/>
    </row>
    <row r="643" spans="2:6" x14ac:dyDescent="0.25">
      <c r="B643" s="87"/>
      <c r="C643" s="87"/>
      <c r="E643" s="87"/>
      <c r="F643" s="87"/>
    </row>
    <row r="644" spans="2:6" x14ac:dyDescent="0.25">
      <c r="B644" s="87"/>
      <c r="C644" s="87"/>
      <c r="E644" s="87"/>
      <c r="F644" s="87"/>
    </row>
    <row r="645" spans="2:6" x14ac:dyDescent="0.25">
      <c r="B645" s="87"/>
      <c r="C645" s="87"/>
      <c r="E645" s="87"/>
      <c r="F645" s="87"/>
    </row>
    <row r="646" spans="2:6" x14ac:dyDescent="0.25">
      <c r="B646" s="87"/>
      <c r="C646" s="87"/>
      <c r="E646" s="87"/>
      <c r="F646" s="87"/>
    </row>
    <row r="647" spans="2:6" x14ac:dyDescent="0.25">
      <c r="B647" s="87"/>
      <c r="C647" s="87"/>
      <c r="E647" s="87"/>
      <c r="F647" s="87"/>
    </row>
    <row r="648" spans="2:6" x14ac:dyDescent="0.25">
      <c r="B648" s="87"/>
      <c r="C648" s="87"/>
      <c r="E648" s="87"/>
      <c r="F648" s="87"/>
    </row>
    <row r="649" spans="2:6" x14ac:dyDescent="0.25">
      <c r="B649" s="87"/>
      <c r="C649" s="87"/>
      <c r="E649" s="87"/>
      <c r="F649" s="87"/>
    </row>
    <row r="650" spans="2:6" x14ac:dyDescent="0.25">
      <c r="B650" s="87"/>
      <c r="C650" s="87"/>
      <c r="E650" s="87"/>
      <c r="F650" s="87"/>
    </row>
    <row r="651" spans="2:6" x14ac:dyDescent="0.25">
      <c r="B651" s="87"/>
      <c r="C651" s="87"/>
      <c r="E651" s="87"/>
      <c r="F651" s="87"/>
    </row>
    <row r="652" spans="2:6" x14ac:dyDescent="0.25">
      <c r="B652" s="87"/>
      <c r="C652" s="87"/>
      <c r="E652" s="87"/>
      <c r="F652" s="87"/>
    </row>
    <row r="653" spans="2:6" x14ac:dyDescent="0.25">
      <c r="B653" s="87"/>
      <c r="C653" s="87"/>
      <c r="E653" s="87"/>
      <c r="F653" s="87"/>
    </row>
    <row r="654" spans="2:6" x14ac:dyDescent="0.25">
      <c r="B654" s="87"/>
      <c r="C654" s="87"/>
      <c r="E654" s="87"/>
      <c r="F654" s="87"/>
    </row>
    <row r="655" spans="2:6" x14ac:dyDescent="0.25">
      <c r="B655" s="87"/>
      <c r="C655" s="87"/>
      <c r="E655" s="87"/>
      <c r="F655" s="87"/>
    </row>
    <row r="656" spans="2:6" x14ac:dyDescent="0.25">
      <c r="B656" s="87"/>
      <c r="C656" s="87"/>
      <c r="E656" s="87"/>
      <c r="F656" s="87"/>
    </row>
    <row r="657" spans="2:6" x14ac:dyDescent="0.25">
      <c r="B657" s="87"/>
      <c r="C657" s="87"/>
      <c r="E657" s="87"/>
      <c r="F657" s="87"/>
    </row>
    <row r="658" spans="2:6" x14ac:dyDescent="0.25">
      <c r="B658" s="87"/>
      <c r="C658" s="87"/>
      <c r="E658" s="87"/>
      <c r="F658" s="87"/>
    </row>
    <row r="659" spans="2:6" x14ac:dyDescent="0.25">
      <c r="B659" s="87"/>
      <c r="C659" s="87"/>
      <c r="E659" s="87"/>
      <c r="F659" s="87"/>
    </row>
    <row r="660" spans="2:6" x14ac:dyDescent="0.25">
      <c r="B660" s="87"/>
      <c r="C660" s="87"/>
      <c r="E660" s="87"/>
      <c r="F660" s="87"/>
    </row>
    <row r="661" spans="2:6" x14ac:dyDescent="0.25">
      <c r="B661" s="87"/>
      <c r="C661" s="87"/>
      <c r="E661" s="87"/>
      <c r="F661" s="87"/>
    </row>
    <row r="662" spans="2:6" x14ac:dyDescent="0.25">
      <c r="B662" s="87"/>
      <c r="C662" s="87"/>
      <c r="E662" s="87"/>
      <c r="F662" s="87"/>
    </row>
    <row r="663" spans="2:6" x14ac:dyDescent="0.25">
      <c r="B663" s="87"/>
      <c r="C663" s="87"/>
      <c r="E663" s="87"/>
      <c r="F663" s="87"/>
    </row>
    <row r="664" spans="2:6" x14ac:dyDescent="0.25">
      <c r="B664" s="87"/>
      <c r="C664" s="87"/>
      <c r="E664" s="87"/>
      <c r="F664" s="87"/>
    </row>
    <row r="665" spans="2:6" x14ac:dyDescent="0.25">
      <c r="B665" s="87"/>
      <c r="C665" s="87"/>
      <c r="E665" s="87"/>
      <c r="F665" s="87"/>
    </row>
    <row r="666" spans="2:6" x14ac:dyDescent="0.25">
      <c r="B666" s="87"/>
      <c r="C666" s="87"/>
      <c r="E666" s="87"/>
      <c r="F666" s="87"/>
    </row>
    <row r="667" spans="2:6" x14ac:dyDescent="0.25">
      <c r="B667" s="87"/>
      <c r="C667" s="87"/>
      <c r="E667" s="87"/>
      <c r="F667" s="87"/>
    </row>
    <row r="668" spans="2:6" x14ac:dyDescent="0.25">
      <c r="B668" s="87"/>
      <c r="C668" s="87"/>
      <c r="E668" s="87"/>
      <c r="F668" s="87"/>
    </row>
    <row r="669" spans="2:6" x14ac:dyDescent="0.25">
      <c r="B669" s="87"/>
      <c r="C669" s="87"/>
      <c r="E669" s="87"/>
      <c r="F669" s="87"/>
    </row>
    <row r="670" spans="2:6" x14ac:dyDescent="0.25">
      <c r="B670" s="87"/>
      <c r="C670" s="87"/>
      <c r="E670" s="87"/>
      <c r="F670" s="87"/>
    </row>
    <row r="671" spans="2:6" x14ac:dyDescent="0.25">
      <c r="B671" s="87"/>
      <c r="C671" s="87"/>
      <c r="E671" s="87"/>
      <c r="F671" s="87"/>
    </row>
    <row r="672" spans="2:6" x14ac:dyDescent="0.25">
      <c r="B672" s="87"/>
      <c r="C672" s="87"/>
      <c r="E672" s="87"/>
      <c r="F672" s="87"/>
    </row>
    <row r="673" spans="2:6" x14ac:dyDescent="0.25">
      <c r="B673" s="87"/>
      <c r="C673" s="87"/>
      <c r="E673" s="87"/>
      <c r="F673" s="87"/>
    </row>
    <row r="674" spans="2:6" x14ac:dyDescent="0.25">
      <c r="B674" s="87"/>
      <c r="C674" s="87"/>
      <c r="E674" s="87"/>
      <c r="F674" s="87"/>
    </row>
    <row r="675" spans="2:6" x14ac:dyDescent="0.25">
      <c r="B675" s="87"/>
      <c r="C675" s="87"/>
      <c r="E675" s="87"/>
      <c r="F675" s="87"/>
    </row>
    <row r="676" spans="2:6" x14ac:dyDescent="0.25">
      <c r="B676" s="87"/>
      <c r="C676" s="87"/>
      <c r="E676" s="87"/>
      <c r="F676" s="87"/>
    </row>
    <row r="677" spans="2:6" x14ac:dyDescent="0.25">
      <c r="B677" s="87"/>
      <c r="C677" s="87"/>
      <c r="E677" s="87"/>
      <c r="F677" s="87"/>
    </row>
    <row r="678" spans="2:6" x14ac:dyDescent="0.25">
      <c r="B678" s="87"/>
      <c r="C678" s="87"/>
      <c r="E678" s="87"/>
      <c r="F678" s="87"/>
    </row>
    <row r="679" spans="2:6" x14ac:dyDescent="0.25">
      <c r="B679" s="87"/>
      <c r="C679" s="87"/>
      <c r="E679" s="87"/>
      <c r="F679" s="87"/>
    </row>
    <row r="680" spans="2:6" x14ac:dyDescent="0.25">
      <c r="B680" s="87"/>
      <c r="C680" s="87"/>
      <c r="E680" s="87"/>
      <c r="F680" s="87"/>
    </row>
    <row r="681" spans="2:6" x14ac:dyDescent="0.25">
      <c r="B681" s="87"/>
      <c r="C681" s="87"/>
      <c r="E681" s="87"/>
      <c r="F681" s="87"/>
    </row>
    <row r="682" spans="2:6" x14ac:dyDescent="0.25">
      <c r="B682" s="87"/>
      <c r="C682" s="87"/>
      <c r="E682" s="87"/>
      <c r="F682" s="87"/>
    </row>
    <row r="683" spans="2:6" x14ac:dyDescent="0.25">
      <c r="B683" s="87"/>
      <c r="C683" s="87"/>
      <c r="E683" s="87"/>
      <c r="F683" s="87"/>
    </row>
    <row r="684" spans="2:6" x14ac:dyDescent="0.25">
      <c r="B684" s="87"/>
      <c r="C684" s="87"/>
      <c r="E684" s="87"/>
      <c r="F684" s="87"/>
    </row>
    <row r="685" spans="2:6" x14ac:dyDescent="0.25">
      <c r="B685" s="87"/>
      <c r="C685" s="87"/>
      <c r="E685" s="87"/>
      <c r="F685" s="87"/>
    </row>
    <row r="686" spans="2:6" x14ac:dyDescent="0.25">
      <c r="B686" s="87"/>
      <c r="C686" s="87"/>
      <c r="E686" s="87"/>
      <c r="F686" s="87"/>
    </row>
    <row r="687" spans="2:6" x14ac:dyDescent="0.25">
      <c r="B687" s="87"/>
      <c r="C687" s="87"/>
      <c r="E687" s="87"/>
      <c r="F687" s="87"/>
    </row>
    <row r="688" spans="2:6" x14ac:dyDescent="0.25">
      <c r="B688" s="87"/>
      <c r="C688" s="87"/>
      <c r="E688" s="87"/>
      <c r="F688" s="87"/>
    </row>
    <row r="689" spans="2:6" x14ac:dyDescent="0.25">
      <c r="B689" s="87"/>
      <c r="C689" s="87"/>
      <c r="E689" s="87"/>
      <c r="F689" s="87"/>
    </row>
    <row r="690" spans="2:6" x14ac:dyDescent="0.25">
      <c r="B690" s="87"/>
      <c r="C690" s="87"/>
      <c r="E690" s="87"/>
      <c r="F690" s="87"/>
    </row>
    <row r="691" spans="2:6" x14ac:dyDescent="0.25">
      <c r="B691" s="87"/>
      <c r="C691" s="87"/>
      <c r="E691" s="87"/>
      <c r="F691" s="87"/>
    </row>
    <row r="692" spans="2:6" x14ac:dyDescent="0.25">
      <c r="B692" s="87"/>
      <c r="C692" s="87"/>
      <c r="E692" s="87"/>
      <c r="F692" s="87"/>
    </row>
    <row r="693" spans="2:6" x14ac:dyDescent="0.25">
      <c r="B693" s="87"/>
      <c r="C693" s="87"/>
      <c r="E693" s="87"/>
      <c r="F693" s="87"/>
    </row>
    <row r="694" spans="2:6" x14ac:dyDescent="0.25">
      <c r="B694" s="87"/>
      <c r="C694" s="87"/>
      <c r="E694" s="87"/>
      <c r="F694" s="87"/>
    </row>
    <row r="695" spans="2:6" x14ac:dyDescent="0.25">
      <c r="B695" s="87"/>
      <c r="C695" s="87"/>
      <c r="E695" s="87"/>
      <c r="F695" s="87"/>
    </row>
    <row r="696" spans="2:6" x14ac:dyDescent="0.25">
      <c r="B696" s="87"/>
      <c r="C696" s="87"/>
      <c r="E696" s="87"/>
      <c r="F696" s="87"/>
    </row>
    <row r="697" spans="2:6" x14ac:dyDescent="0.25">
      <c r="B697" s="87"/>
      <c r="C697" s="87"/>
      <c r="E697" s="87"/>
      <c r="F697" s="87"/>
    </row>
    <row r="698" spans="2:6" x14ac:dyDescent="0.25">
      <c r="B698" s="87"/>
      <c r="C698" s="87"/>
      <c r="E698" s="87"/>
      <c r="F698" s="87"/>
    </row>
    <row r="699" spans="2:6" x14ac:dyDescent="0.25">
      <c r="B699" s="87"/>
      <c r="C699" s="87"/>
      <c r="E699" s="87"/>
      <c r="F699" s="87"/>
    </row>
    <row r="700" spans="2:6" x14ac:dyDescent="0.25">
      <c r="B700" s="87"/>
      <c r="C700" s="87"/>
      <c r="E700" s="87"/>
      <c r="F700" s="87"/>
    </row>
    <row r="701" spans="2:6" x14ac:dyDescent="0.25">
      <c r="B701" s="87"/>
      <c r="C701" s="87"/>
      <c r="E701" s="87"/>
      <c r="F701" s="87"/>
    </row>
    <row r="702" spans="2:6" x14ac:dyDescent="0.25">
      <c r="B702" s="87"/>
      <c r="C702" s="87"/>
      <c r="E702" s="87"/>
      <c r="F702" s="87"/>
    </row>
    <row r="703" spans="2:6" x14ac:dyDescent="0.25">
      <c r="B703" s="87"/>
      <c r="C703" s="87"/>
      <c r="E703" s="87"/>
      <c r="F703" s="87"/>
    </row>
    <row r="704" spans="2:6" x14ac:dyDescent="0.25">
      <c r="B704" s="87"/>
      <c r="C704" s="87"/>
      <c r="E704" s="87"/>
      <c r="F704" s="87"/>
    </row>
    <row r="705" spans="2:6" x14ac:dyDescent="0.25">
      <c r="B705" s="87"/>
      <c r="C705" s="87"/>
      <c r="E705" s="87"/>
      <c r="F705" s="87"/>
    </row>
    <row r="706" spans="2:6" x14ac:dyDescent="0.25">
      <c r="B706" s="87"/>
      <c r="C706" s="87"/>
      <c r="E706" s="87"/>
      <c r="F706" s="87"/>
    </row>
    <row r="707" spans="2:6" x14ac:dyDescent="0.25">
      <c r="B707" s="87"/>
      <c r="C707" s="87"/>
      <c r="E707" s="87"/>
      <c r="F707" s="87"/>
    </row>
    <row r="708" spans="2:6" x14ac:dyDescent="0.25">
      <c r="B708" s="87"/>
      <c r="C708" s="87"/>
      <c r="E708" s="87"/>
      <c r="F708" s="87"/>
    </row>
    <row r="709" spans="2:6" x14ac:dyDescent="0.25">
      <c r="B709" s="87"/>
      <c r="C709" s="87"/>
      <c r="E709" s="87"/>
      <c r="F709" s="87"/>
    </row>
    <row r="710" spans="2:6" x14ac:dyDescent="0.25">
      <c r="B710" s="87"/>
      <c r="C710" s="87"/>
      <c r="E710" s="87"/>
      <c r="F710" s="87"/>
    </row>
    <row r="711" spans="2:6" x14ac:dyDescent="0.25">
      <c r="B711" s="87"/>
      <c r="C711" s="87"/>
      <c r="E711" s="87"/>
      <c r="F711" s="87"/>
    </row>
    <row r="712" spans="2:6" x14ac:dyDescent="0.25">
      <c r="B712" s="87"/>
      <c r="C712" s="87"/>
      <c r="E712" s="87"/>
      <c r="F712" s="87"/>
    </row>
    <row r="713" spans="2:6" x14ac:dyDescent="0.25">
      <c r="B713" s="87"/>
      <c r="C713" s="87"/>
      <c r="E713" s="87"/>
      <c r="F713" s="87"/>
    </row>
    <row r="714" spans="2:6" x14ac:dyDescent="0.25">
      <c r="B714" s="87"/>
      <c r="C714" s="87"/>
      <c r="E714" s="87"/>
      <c r="F714" s="87"/>
    </row>
    <row r="715" spans="2:6" x14ac:dyDescent="0.25">
      <c r="B715" s="87"/>
      <c r="C715" s="87"/>
      <c r="E715" s="87"/>
      <c r="F715" s="87"/>
    </row>
    <row r="716" spans="2:6" x14ac:dyDescent="0.25">
      <c r="B716" s="87"/>
      <c r="C716" s="87"/>
      <c r="E716" s="87"/>
      <c r="F716" s="87"/>
    </row>
    <row r="717" spans="2:6" x14ac:dyDescent="0.25">
      <c r="B717" s="87"/>
      <c r="C717" s="87"/>
      <c r="E717" s="87"/>
      <c r="F717" s="87"/>
    </row>
    <row r="718" spans="2:6" x14ac:dyDescent="0.25">
      <c r="B718" s="87"/>
      <c r="C718" s="87"/>
      <c r="E718" s="87"/>
      <c r="F718" s="87"/>
    </row>
    <row r="719" spans="2:6" x14ac:dyDescent="0.25">
      <c r="B719" s="87"/>
      <c r="C719" s="87"/>
      <c r="E719" s="87"/>
      <c r="F719" s="87"/>
    </row>
    <row r="720" spans="2:6" x14ac:dyDescent="0.25">
      <c r="B720" s="87"/>
      <c r="C720" s="87"/>
      <c r="E720" s="87"/>
      <c r="F720" s="87"/>
    </row>
    <row r="721" spans="2:6" x14ac:dyDescent="0.25">
      <c r="B721" s="87"/>
      <c r="C721" s="87"/>
      <c r="E721" s="87"/>
      <c r="F721" s="87"/>
    </row>
    <row r="722" spans="2:6" x14ac:dyDescent="0.25">
      <c r="B722" s="87"/>
      <c r="C722" s="87"/>
      <c r="E722" s="87"/>
      <c r="F722" s="87"/>
    </row>
    <row r="723" spans="2:6" x14ac:dyDescent="0.25">
      <c r="B723" s="87"/>
      <c r="C723" s="87"/>
      <c r="E723" s="87"/>
      <c r="F723" s="87"/>
    </row>
    <row r="724" spans="2:6" x14ac:dyDescent="0.25">
      <c r="B724" s="87"/>
      <c r="C724" s="87"/>
      <c r="E724" s="87"/>
      <c r="F724" s="87"/>
    </row>
    <row r="725" spans="2:6" x14ac:dyDescent="0.25">
      <c r="B725" s="87"/>
      <c r="C725" s="87"/>
      <c r="E725" s="87"/>
      <c r="F725" s="87"/>
    </row>
    <row r="726" spans="2:6" x14ac:dyDescent="0.25">
      <c r="B726" s="87"/>
      <c r="C726" s="87"/>
      <c r="E726" s="87"/>
      <c r="F726" s="87"/>
    </row>
    <row r="727" spans="2:6" x14ac:dyDescent="0.25">
      <c r="B727" s="87"/>
      <c r="C727" s="87"/>
      <c r="E727" s="87"/>
      <c r="F727" s="87"/>
    </row>
    <row r="728" spans="2:6" x14ac:dyDescent="0.25">
      <c r="B728" s="87"/>
      <c r="C728" s="87"/>
      <c r="E728" s="87"/>
      <c r="F728" s="87"/>
    </row>
    <row r="729" spans="2:6" x14ac:dyDescent="0.25">
      <c r="B729" s="87"/>
      <c r="C729" s="87"/>
      <c r="E729" s="87"/>
      <c r="F729" s="87"/>
    </row>
    <row r="730" spans="2:6" x14ac:dyDescent="0.25">
      <c r="B730" s="87"/>
      <c r="C730" s="87"/>
      <c r="E730" s="87"/>
      <c r="F730" s="87"/>
    </row>
    <row r="731" spans="2:6" x14ac:dyDescent="0.25">
      <c r="B731" s="87"/>
      <c r="C731" s="87"/>
      <c r="E731" s="87"/>
      <c r="F731" s="87"/>
    </row>
    <row r="732" spans="2:6" x14ac:dyDescent="0.25">
      <c r="B732" s="87"/>
      <c r="C732" s="87"/>
      <c r="E732" s="87"/>
      <c r="F732" s="87"/>
    </row>
    <row r="733" spans="2:6" x14ac:dyDescent="0.25">
      <c r="B733" s="87"/>
      <c r="C733" s="87"/>
      <c r="E733" s="87"/>
      <c r="F733" s="87"/>
    </row>
    <row r="734" spans="2:6" x14ac:dyDescent="0.25">
      <c r="B734" s="87"/>
      <c r="C734" s="87"/>
      <c r="E734" s="87"/>
      <c r="F734" s="87"/>
    </row>
    <row r="735" spans="2:6" x14ac:dyDescent="0.25">
      <c r="B735" s="87"/>
      <c r="C735" s="87"/>
      <c r="E735" s="87"/>
      <c r="F735" s="87"/>
    </row>
    <row r="736" spans="2:6" x14ac:dyDescent="0.25">
      <c r="B736" s="87"/>
      <c r="C736" s="87"/>
      <c r="E736" s="87"/>
      <c r="F736" s="87"/>
    </row>
    <row r="737" spans="2:6" x14ac:dyDescent="0.25">
      <c r="B737" s="87"/>
      <c r="C737" s="87"/>
      <c r="E737" s="87"/>
      <c r="F737" s="87"/>
    </row>
    <row r="738" spans="2:6" x14ac:dyDescent="0.25">
      <c r="B738" s="87"/>
      <c r="C738" s="87"/>
      <c r="E738" s="87"/>
      <c r="F738" s="87"/>
    </row>
    <row r="739" spans="2:6" x14ac:dyDescent="0.25">
      <c r="B739" s="87"/>
      <c r="C739" s="87"/>
      <c r="E739" s="87"/>
      <c r="F739" s="87"/>
    </row>
    <row r="740" spans="2:6" x14ac:dyDescent="0.25">
      <c r="B740" s="87"/>
      <c r="C740" s="87"/>
      <c r="E740" s="87"/>
      <c r="F740" s="87"/>
    </row>
    <row r="741" spans="2:6" x14ac:dyDescent="0.25">
      <c r="B741" s="87"/>
      <c r="C741" s="87"/>
      <c r="E741" s="87"/>
      <c r="F741" s="87"/>
    </row>
    <row r="742" spans="2:6" x14ac:dyDescent="0.25">
      <c r="B742" s="87"/>
      <c r="C742" s="87"/>
      <c r="E742" s="87"/>
      <c r="F742" s="87"/>
    </row>
    <row r="743" spans="2:6" x14ac:dyDescent="0.25">
      <c r="B743" s="87"/>
      <c r="C743" s="87"/>
      <c r="E743" s="87"/>
      <c r="F743" s="87"/>
    </row>
    <row r="744" spans="2:6" x14ac:dyDescent="0.25">
      <c r="B744" s="87"/>
      <c r="C744" s="87"/>
      <c r="E744" s="87"/>
      <c r="F744" s="87"/>
    </row>
    <row r="745" spans="2:6" x14ac:dyDescent="0.25">
      <c r="B745" s="87"/>
      <c r="C745" s="87"/>
      <c r="E745" s="87"/>
      <c r="F745" s="87"/>
    </row>
    <row r="746" spans="2:6" x14ac:dyDescent="0.25">
      <c r="B746" s="87"/>
      <c r="C746" s="87"/>
      <c r="E746" s="87"/>
      <c r="F746" s="87"/>
    </row>
    <row r="747" spans="2:6" x14ac:dyDescent="0.25">
      <c r="B747" s="87"/>
      <c r="C747" s="87"/>
      <c r="E747" s="87"/>
      <c r="F747" s="87"/>
    </row>
    <row r="748" spans="2:6" x14ac:dyDescent="0.25">
      <c r="B748" s="87"/>
      <c r="C748" s="87"/>
      <c r="E748" s="87"/>
      <c r="F748" s="87"/>
    </row>
    <row r="749" spans="2:6" x14ac:dyDescent="0.25">
      <c r="B749" s="87"/>
      <c r="C749" s="87"/>
      <c r="E749" s="87"/>
      <c r="F749" s="87"/>
    </row>
    <row r="750" spans="2:6" x14ac:dyDescent="0.25">
      <c r="B750" s="87"/>
      <c r="C750" s="87"/>
      <c r="E750" s="87"/>
      <c r="F750" s="87"/>
    </row>
    <row r="751" spans="2:6" x14ac:dyDescent="0.25">
      <c r="B751" s="87"/>
      <c r="C751" s="87"/>
      <c r="E751" s="87"/>
      <c r="F751" s="87"/>
    </row>
    <row r="752" spans="2:6" x14ac:dyDescent="0.25">
      <c r="B752" s="87"/>
      <c r="C752" s="87"/>
      <c r="E752" s="87"/>
      <c r="F752" s="87"/>
    </row>
    <row r="753" spans="2:6" x14ac:dyDescent="0.25">
      <c r="B753" s="87"/>
      <c r="C753" s="87"/>
      <c r="E753" s="87"/>
      <c r="F753" s="87"/>
    </row>
    <row r="754" spans="2:6" x14ac:dyDescent="0.25">
      <c r="B754" s="87"/>
      <c r="C754" s="87"/>
      <c r="E754" s="87"/>
      <c r="F754" s="87"/>
    </row>
    <row r="755" spans="2:6" x14ac:dyDescent="0.25">
      <c r="B755" s="87"/>
      <c r="C755" s="87"/>
      <c r="E755" s="87"/>
      <c r="F755" s="87"/>
    </row>
    <row r="756" spans="2:6" x14ac:dyDescent="0.25">
      <c r="B756" s="87"/>
      <c r="C756" s="87"/>
      <c r="E756" s="87"/>
      <c r="F756" s="87"/>
    </row>
    <row r="757" spans="2:6" x14ac:dyDescent="0.25">
      <c r="B757" s="87"/>
      <c r="C757" s="87"/>
      <c r="E757" s="87"/>
      <c r="F757" s="87"/>
    </row>
    <row r="758" spans="2:6" x14ac:dyDescent="0.25">
      <c r="B758" s="87"/>
      <c r="C758" s="87"/>
      <c r="E758" s="87"/>
      <c r="F758" s="87"/>
    </row>
    <row r="759" spans="2:6" x14ac:dyDescent="0.25">
      <c r="B759" s="87"/>
      <c r="C759" s="87"/>
      <c r="E759" s="87"/>
      <c r="F759" s="87"/>
    </row>
    <row r="760" spans="2:6" x14ac:dyDescent="0.25">
      <c r="B760" s="87"/>
      <c r="C760" s="87"/>
      <c r="E760" s="87"/>
      <c r="F760" s="87"/>
    </row>
    <row r="761" spans="2:6" x14ac:dyDescent="0.25">
      <c r="B761" s="87"/>
      <c r="C761" s="87"/>
      <c r="E761" s="87"/>
      <c r="F761" s="87"/>
    </row>
    <row r="762" spans="2:6" x14ac:dyDescent="0.25">
      <c r="B762" s="87"/>
      <c r="C762" s="87"/>
      <c r="E762" s="87"/>
      <c r="F762" s="87"/>
    </row>
    <row r="763" spans="2:6" x14ac:dyDescent="0.25">
      <c r="B763" s="87"/>
      <c r="C763" s="87"/>
      <c r="E763" s="87"/>
      <c r="F763" s="87"/>
    </row>
    <row r="764" spans="2:6" x14ac:dyDescent="0.25">
      <c r="B764" s="87"/>
      <c r="C764" s="87"/>
      <c r="E764" s="87"/>
      <c r="F764" s="87"/>
    </row>
    <row r="765" spans="2:6" x14ac:dyDescent="0.25">
      <c r="B765" s="87"/>
      <c r="C765" s="87"/>
      <c r="E765" s="87"/>
      <c r="F765" s="87"/>
    </row>
    <row r="766" spans="2:6" x14ac:dyDescent="0.25">
      <c r="B766" s="87"/>
      <c r="C766" s="87"/>
      <c r="E766" s="87"/>
      <c r="F766" s="87"/>
    </row>
    <row r="767" spans="2:6" x14ac:dyDescent="0.25">
      <c r="B767" s="87"/>
      <c r="C767" s="87"/>
      <c r="E767" s="87"/>
      <c r="F767" s="87"/>
    </row>
    <row r="768" spans="2:6" x14ac:dyDescent="0.25">
      <c r="B768" s="87"/>
      <c r="C768" s="87"/>
      <c r="E768" s="87"/>
      <c r="F768" s="87"/>
    </row>
    <row r="769" spans="2:6" x14ac:dyDescent="0.25">
      <c r="B769" s="87"/>
      <c r="C769" s="87"/>
      <c r="E769" s="87"/>
      <c r="F769" s="87"/>
    </row>
    <row r="770" spans="2:6" x14ac:dyDescent="0.25">
      <c r="B770" s="87"/>
      <c r="C770" s="87"/>
      <c r="E770" s="87"/>
      <c r="F770" s="87"/>
    </row>
    <row r="771" spans="2:6" x14ac:dyDescent="0.25">
      <c r="B771" s="87"/>
      <c r="C771" s="87"/>
      <c r="E771" s="87"/>
      <c r="F771" s="87"/>
    </row>
    <row r="772" spans="2:6" x14ac:dyDescent="0.25">
      <c r="B772" s="87"/>
      <c r="C772" s="87"/>
      <c r="E772" s="87"/>
      <c r="F772" s="87"/>
    </row>
    <row r="773" spans="2:6" x14ac:dyDescent="0.25">
      <c r="B773" s="87"/>
      <c r="C773" s="87"/>
      <c r="E773" s="87"/>
      <c r="F773" s="87"/>
    </row>
    <row r="774" spans="2:6" x14ac:dyDescent="0.25">
      <c r="B774" s="87"/>
      <c r="C774" s="87"/>
      <c r="E774" s="87"/>
      <c r="F774" s="87"/>
    </row>
    <row r="775" spans="2:6" x14ac:dyDescent="0.25">
      <c r="B775" s="87"/>
      <c r="C775" s="87"/>
      <c r="E775" s="87"/>
      <c r="F775" s="87"/>
    </row>
    <row r="776" spans="2:6" x14ac:dyDescent="0.25">
      <c r="B776" s="87"/>
      <c r="C776" s="87"/>
      <c r="E776" s="87"/>
      <c r="F776" s="87"/>
    </row>
    <row r="777" spans="2:6" x14ac:dyDescent="0.25">
      <c r="B777" s="87"/>
      <c r="C777" s="87"/>
      <c r="E777" s="87"/>
      <c r="F777" s="87"/>
    </row>
    <row r="778" spans="2:6" x14ac:dyDescent="0.25">
      <c r="B778" s="87"/>
      <c r="C778" s="87"/>
      <c r="E778" s="87"/>
      <c r="F778" s="87"/>
    </row>
    <row r="779" spans="2:6" x14ac:dyDescent="0.25">
      <c r="B779" s="87"/>
      <c r="C779" s="87"/>
      <c r="E779" s="87"/>
      <c r="F779" s="87"/>
    </row>
    <row r="780" spans="2:6" x14ac:dyDescent="0.25">
      <c r="B780" s="87"/>
      <c r="C780" s="87"/>
      <c r="E780" s="87"/>
      <c r="F780" s="87"/>
    </row>
    <row r="781" spans="2:6" x14ac:dyDescent="0.25">
      <c r="B781" s="87"/>
      <c r="C781" s="87"/>
      <c r="E781" s="87"/>
      <c r="F781" s="87"/>
    </row>
    <row r="782" spans="2:6" x14ac:dyDescent="0.25">
      <c r="B782" s="87"/>
      <c r="C782" s="87"/>
      <c r="E782" s="87"/>
      <c r="F782" s="87"/>
    </row>
    <row r="783" spans="2:6" x14ac:dyDescent="0.25">
      <c r="B783" s="87"/>
      <c r="C783" s="87"/>
      <c r="E783" s="87"/>
      <c r="F783" s="87"/>
    </row>
    <row r="784" spans="2:6" x14ac:dyDescent="0.25">
      <c r="B784" s="87"/>
      <c r="C784" s="87"/>
      <c r="E784" s="87"/>
      <c r="F784" s="87"/>
    </row>
    <row r="785" spans="2:6" x14ac:dyDescent="0.25">
      <c r="B785" s="87"/>
      <c r="C785" s="87"/>
      <c r="E785" s="87"/>
      <c r="F785" s="87"/>
    </row>
    <row r="786" spans="2:6" x14ac:dyDescent="0.25">
      <c r="B786" s="87"/>
      <c r="C786" s="87"/>
      <c r="E786" s="87"/>
      <c r="F786" s="87"/>
    </row>
    <row r="787" spans="2:6" x14ac:dyDescent="0.25">
      <c r="B787" s="87"/>
      <c r="C787" s="87"/>
      <c r="E787" s="87"/>
      <c r="F787" s="87"/>
    </row>
    <row r="788" spans="2:6" x14ac:dyDescent="0.25">
      <c r="B788" s="87"/>
      <c r="C788" s="87"/>
      <c r="E788" s="87"/>
      <c r="F788" s="87"/>
    </row>
    <row r="789" spans="2:6" x14ac:dyDescent="0.25">
      <c r="B789" s="87"/>
      <c r="C789" s="87"/>
      <c r="E789" s="87"/>
      <c r="F789" s="87"/>
    </row>
    <row r="790" spans="2:6" x14ac:dyDescent="0.25">
      <c r="B790" s="87"/>
      <c r="C790" s="87"/>
      <c r="E790" s="87"/>
      <c r="F790" s="87"/>
    </row>
    <row r="791" spans="2:6" x14ac:dyDescent="0.25">
      <c r="B791" s="87"/>
      <c r="C791" s="87"/>
      <c r="E791" s="87"/>
      <c r="F791" s="87"/>
    </row>
    <row r="792" spans="2:6" x14ac:dyDescent="0.25">
      <c r="B792" s="87"/>
      <c r="C792" s="87"/>
      <c r="E792" s="87"/>
      <c r="F792" s="87"/>
    </row>
    <row r="793" spans="2:6" x14ac:dyDescent="0.25">
      <c r="B793" s="87"/>
      <c r="C793" s="87"/>
      <c r="E793" s="87"/>
      <c r="F793" s="87"/>
    </row>
    <row r="794" spans="2:6" x14ac:dyDescent="0.25">
      <c r="B794" s="87"/>
      <c r="C794" s="87"/>
      <c r="E794" s="87"/>
      <c r="F794" s="87"/>
    </row>
    <row r="795" spans="2:6" x14ac:dyDescent="0.25">
      <c r="B795" s="87"/>
      <c r="C795" s="87"/>
      <c r="E795" s="87"/>
      <c r="F795" s="87"/>
    </row>
    <row r="796" spans="2:6" x14ac:dyDescent="0.25">
      <c r="B796" s="87"/>
      <c r="C796" s="87"/>
      <c r="E796" s="87"/>
      <c r="F796" s="87"/>
    </row>
    <row r="797" spans="2:6" x14ac:dyDescent="0.25">
      <c r="B797" s="87"/>
      <c r="C797" s="87"/>
      <c r="E797" s="87"/>
      <c r="F797" s="87"/>
    </row>
    <row r="798" spans="2:6" x14ac:dyDescent="0.25">
      <c r="B798" s="87"/>
      <c r="C798" s="87"/>
      <c r="E798" s="87"/>
      <c r="F798" s="87"/>
    </row>
    <row r="799" spans="2:6" x14ac:dyDescent="0.25">
      <c r="B799" s="87"/>
      <c r="C799" s="87"/>
      <c r="E799" s="87"/>
      <c r="F799" s="87"/>
    </row>
    <row r="800" spans="2:6" x14ac:dyDescent="0.25">
      <c r="B800" s="87"/>
      <c r="C800" s="87"/>
      <c r="E800" s="87"/>
      <c r="F800" s="87"/>
    </row>
    <row r="801" spans="2:6" x14ac:dyDescent="0.25">
      <c r="B801" s="87"/>
      <c r="C801" s="87"/>
      <c r="E801" s="87"/>
      <c r="F801" s="87"/>
    </row>
    <row r="802" spans="2:6" x14ac:dyDescent="0.25">
      <c r="B802" s="87"/>
      <c r="C802" s="87"/>
      <c r="E802" s="87"/>
      <c r="F802" s="87"/>
    </row>
    <row r="803" spans="2:6" x14ac:dyDescent="0.25">
      <c r="B803" s="87"/>
      <c r="C803" s="87"/>
      <c r="E803" s="87"/>
      <c r="F803" s="87"/>
    </row>
    <row r="804" spans="2:6" x14ac:dyDescent="0.25">
      <c r="B804" s="87"/>
      <c r="C804" s="87"/>
      <c r="E804" s="87"/>
      <c r="F804" s="87"/>
    </row>
    <row r="805" spans="2:6" x14ac:dyDescent="0.25">
      <c r="B805" s="87"/>
      <c r="C805" s="87"/>
      <c r="E805" s="87"/>
      <c r="F805" s="87"/>
    </row>
    <row r="806" spans="2:6" x14ac:dyDescent="0.25">
      <c r="B806" s="87"/>
      <c r="C806" s="87"/>
      <c r="E806" s="87"/>
      <c r="F806" s="87"/>
    </row>
    <row r="807" spans="2:6" x14ac:dyDescent="0.25">
      <c r="B807" s="87"/>
      <c r="C807" s="87"/>
      <c r="E807" s="87"/>
      <c r="F807" s="87"/>
    </row>
    <row r="808" spans="2:6" x14ac:dyDescent="0.25">
      <c r="B808" s="87"/>
      <c r="C808" s="87"/>
      <c r="E808" s="87"/>
      <c r="F808" s="87"/>
    </row>
    <row r="809" spans="2:6" x14ac:dyDescent="0.25">
      <c r="B809" s="87"/>
      <c r="C809" s="87"/>
      <c r="E809" s="87"/>
      <c r="F809" s="87"/>
    </row>
    <row r="810" spans="2:6" x14ac:dyDescent="0.25">
      <c r="B810" s="87"/>
      <c r="C810" s="87"/>
      <c r="E810" s="87"/>
      <c r="F810" s="87"/>
    </row>
    <row r="811" spans="2:6" x14ac:dyDescent="0.25">
      <c r="B811" s="87"/>
      <c r="C811" s="87"/>
      <c r="E811" s="87"/>
      <c r="F811" s="87"/>
    </row>
    <row r="812" spans="2:6" x14ac:dyDescent="0.25">
      <c r="B812" s="87"/>
      <c r="C812" s="87"/>
      <c r="E812" s="87"/>
      <c r="F812" s="87"/>
    </row>
    <row r="813" spans="2:6" x14ac:dyDescent="0.25">
      <c r="B813" s="87"/>
      <c r="C813" s="87"/>
      <c r="E813" s="87"/>
      <c r="F813" s="87"/>
    </row>
    <row r="814" spans="2:6" x14ac:dyDescent="0.25">
      <c r="B814" s="87"/>
      <c r="C814" s="87"/>
      <c r="E814" s="87"/>
      <c r="F814" s="87"/>
    </row>
    <row r="815" spans="2:6" x14ac:dyDescent="0.25">
      <c r="B815" s="87"/>
      <c r="C815" s="87"/>
      <c r="E815" s="87"/>
      <c r="F815" s="87"/>
    </row>
    <row r="816" spans="2:6" x14ac:dyDescent="0.25">
      <c r="B816" s="87"/>
      <c r="C816" s="87"/>
      <c r="E816" s="87"/>
      <c r="F816" s="87"/>
    </row>
    <row r="817" spans="2:6" x14ac:dyDescent="0.25">
      <c r="B817" s="87"/>
      <c r="C817" s="87"/>
      <c r="E817" s="87"/>
      <c r="F817" s="87"/>
    </row>
    <row r="818" spans="2:6" x14ac:dyDescent="0.25">
      <c r="B818" s="87"/>
      <c r="C818" s="87"/>
      <c r="E818" s="87"/>
      <c r="F818" s="87"/>
    </row>
    <row r="819" spans="2:6" x14ac:dyDescent="0.25">
      <c r="B819" s="87"/>
      <c r="C819" s="87"/>
      <c r="E819" s="87"/>
      <c r="F819" s="87"/>
    </row>
    <row r="820" spans="2:6" x14ac:dyDescent="0.25">
      <c r="B820" s="87"/>
      <c r="C820" s="87"/>
      <c r="E820" s="87"/>
      <c r="F820" s="87"/>
    </row>
    <row r="821" spans="2:6" x14ac:dyDescent="0.25">
      <c r="B821" s="87"/>
      <c r="C821" s="87"/>
      <c r="E821" s="87"/>
      <c r="F821" s="87"/>
    </row>
    <row r="822" spans="2:6" x14ac:dyDescent="0.25">
      <c r="B822" s="87"/>
      <c r="C822" s="87"/>
      <c r="E822" s="87"/>
      <c r="F822" s="87"/>
    </row>
    <row r="823" spans="2:6" x14ac:dyDescent="0.25">
      <c r="B823" s="87"/>
      <c r="C823" s="87"/>
      <c r="E823" s="87"/>
      <c r="F823" s="87"/>
    </row>
    <row r="824" spans="2:6" x14ac:dyDescent="0.25">
      <c r="B824" s="87"/>
      <c r="C824" s="87"/>
      <c r="E824" s="87"/>
      <c r="F824" s="87"/>
    </row>
    <row r="825" spans="2:6" x14ac:dyDescent="0.25">
      <c r="B825" s="87"/>
      <c r="C825" s="87"/>
      <c r="E825" s="87"/>
      <c r="F825" s="87"/>
    </row>
    <row r="826" spans="2:6" x14ac:dyDescent="0.25">
      <c r="B826" s="87"/>
      <c r="C826" s="87"/>
      <c r="E826" s="87"/>
      <c r="F826" s="87"/>
    </row>
    <row r="827" spans="2:6" x14ac:dyDescent="0.25">
      <c r="B827" s="87"/>
      <c r="C827" s="87"/>
      <c r="E827" s="87"/>
      <c r="F827" s="87"/>
    </row>
    <row r="828" spans="2:6" x14ac:dyDescent="0.25">
      <c r="B828" s="87"/>
      <c r="C828" s="87"/>
      <c r="E828" s="87"/>
      <c r="F828" s="87"/>
    </row>
    <row r="829" spans="2:6" x14ac:dyDescent="0.25">
      <c r="B829" s="87"/>
      <c r="C829" s="87"/>
      <c r="E829" s="87"/>
      <c r="F829" s="87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76"/>
  <sheetViews>
    <sheetView workbookViewId="0"/>
  </sheetViews>
  <sheetFormatPr defaultRowHeight="15" x14ac:dyDescent="0.25"/>
  <cols>
    <col min="1" max="1" width="18.7109375" style="39" customWidth="1"/>
    <col min="4" max="4" width="18.7109375" style="39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6" bestFit="1" customWidth="1"/>
    <col min="17" max="17" width="9.5703125" style="46" bestFit="1" customWidth="1"/>
    <col min="18" max="18" width="10.140625" style="46" bestFit="1" customWidth="1"/>
    <col min="19" max="19" width="2" style="26" customWidth="1"/>
    <col min="20" max="20" width="14" style="46" bestFit="1" customWidth="1"/>
    <col min="21" max="21" width="9.5703125" style="46" bestFit="1" customWidth="1"/>
    <col min="22" max="22" width="10.140625" style="46" bestFit="1" customWidth="1"/>
    <col min="23" max="23" width="2" style="26" customWidth="1"/>
  </cols>
  <sheetData>
    <row r="1" spans="1:22" x14ac:dyDescent="0.25">
      <c r="B1" s="87" t="s">
        <v>95</v>
      </c>
      <c r="C1" s="87"/>
      <c r="E1" s="87" t="s">
        <v>95</v>
      </c>
      <c r="F1" s="87"/>
      <c r="H1" s="27" t="s">
        <v>162</v>
      </c>
      <c r="I1" s="27" t="s">
        <v>3</v>
      </c>
      <c r="J1" s="27" t="s">
        <v>4</v>
      </c>
      <c r="L1" s="27" t="s">
        <v>162</v>
      </c>
      <c r="M1" s="27" t="s">
        <v>5</v>
      </c>
      <c r="N1" s="27" t="s">
        <v>6</v>
      </c>
      <c r="P1" s="27" t="s">
        <v>162</v>
      </c>
      <c r="Q1" s="46" t="s">
        <v>7</v>
      </c>
      <c r="R1" s="46" t="s">
        <v>8</v>
      </c>
      <c r="S1" s="37"/>
      <c r="T1" s="27" t="s">
        <v>162</v>
      </c>
      <c r="U1" s="46" t="s">
        <v>9</v>
      </c>
      <c r="V1" s="46" t="s">
        <v>10</v>
      </c>
    </row>
    <row r="2" spans="1:22" x14ac:dyDescent="0.25">
      <c r="A2" s="49" t="s">
        <v>190</v>
      </c>
      <c r="B2" s="87" t="s">
        <v>246</v>
      </c>
      <c r="C2" s="87" t="s">
        <v>257</v>
      </c>
      <c r="D2" s="49" t="s">
        <v>191</v>
      </c>
      <c r="E2" s="87" t="s">
        <v>246</v>
      </c>
      <c r="F2" s="87" t="s">
        <v>257</v>
      </c>
      <c r="H2" s="47"/>
      <c r="I2" s="47">
        <f>AVERAGE(I3:I51)</f>
        <v>-47.788459897959193</v>
      </c>
      <c r="J2" s="47">
        <f>AVERAGE(J3:J51)</f>
        <v>-31.621778040816324</v>
      </c>
      <c r="M2" s="47">
        <f>AVERAGE(M3:M51)</f>
        <v>-35.088676102040814</v>
      </c>
      <c r="N2" s="47">
        <f>AVERAGE(N3:N51)</f>
        <v>-46.469587510204079</v>
      </c>
      <c r="P2" s="47"/>
      <c r="Q2" s="47">
        <f>AVERAGE(Q3:Q51)</f>
        <v>-57.134826224489814</v>
      </c>
      <c r="R2" s="47">
        <f>AVERAGE(R3:R51)</f>
        <v>-47.405244591836734</v>
      </c>
      <c r="S2" s="37"/>
      <c r="T2" s="47"/>
      <c r="U2" s="47">
        <f>AVERAGE(U3:U51)</f>
        <v>-52.70723142857144</v>
      </c>
      <c r="V2" s="47">
        <f>AVERAGE(V3:V51)</f>
        <v>-63.701904081632655</v>
      </c>
    </row>
    <row r="3" spans="1:22" x14ac:dyDescent="0.25">
      <c r="B3" s="87" t="s">
        <v>274</v>
      </c>
      <c r="C3" s="87" t="s">
        <v>275</v>
      </c>
      <c r="E3" s="87" t="s">
        <v>274</v>
      </c>
      <c r="F3" s="87" t="s">
        <v>275</v>
      </c>
      <c r="H3" s="27">
        <f t="shared" ref="H3:H34" si="0">B63/1000000000</f>
        <v>16</v>
      </c>
      <c r="I3" s="27">
        <f t="shared" ref="I3:I34" si="1">C63</f>
        <v>-58.682338999999999</v>
      </c>
      <c r="J3" s="27">
        <f t="shared" ref="J3:J34" si="2">F63</f>
        <v>-39.081043000000001</v>
      </c>
      <c r="L3" s="27">
        <f t="shared" ref="L3:L34" si="3">B117/1000000000</f>
        <v>24</v>
      </c>
      <c r="M3" s="27">
        <f t="shared" ref="M3:M34" si="4">C117</f>
        <v>-35.595393999999999</v>
      </c>
      <c r="N3" s="27">
        <f t="shared" ref="N3:N34" si="5">F117</f>
        <v>-49.47213</v>
      </c>
      <c r="P3" s="46">
        <f t="shared" ref="P3:P34" si="6">B171/1000000000</f>
        <v>28</v>
      </c>
      <c r="Q3" s="27">
        <f t="shared" ref="Q3:Q34" si="7">C171</f>
        <v>-58.215637000000001</v>
      </c>
      <c r="R3" s="27">
        <f t="shared" ref="R3:R34" si="8">F171</f>
        <v>-45.499836000000002</v>
      </c>
      <c r="S3" s="37"/>
      <c r="T3" s="27">
        <f t="shared" ref="T3:T34" si="9">B225/1000000000</f>
        <v>40</v>
      </c>
      <c r="U3" s="27">
        <f t="shared" ref="U3:U34" si="10">C225</f>
        <v>-50.539745000000003</v>
      </c>
      <c r="V3" s="27">
        <f t="shared" ref="V3:V34" si="11">F225</f>
        <v>-64.916145</v>
      </c>
    </row>
    <row r="4" spans="1:22" x14ac:dyDescent="0.25">
      <c r="B4" s="87" t="s">
        <v>98</v>
      </c>
      <c r="C4" s="87"/>
      <c r="E4" s="87" t="s">
        <v>98</v>
      </c>
      <c r="F4" s="87"/>
      <c r="H4" s="27">
        <f t="shared" si="0"/>
        <v>16.333333333333002</v>
      </c>
      <c r="I4" s="27">
        <f t="shared" si="1"/>
        <v>-58.978203000000001</v>
      </c>
      <c r="J4" s="27">
        <f t="shared" si="2"/>
        <v>-38.427073999999998</v>
      </c>
      <c r="L4" s="27">
        <f t="shared" si="3"/>
        <v>24.166666666666998</v>
      </c>
      <c r="M4" s="27">
        <f t="shared" si="4"/>
        <v>-35.423037999999998</v>
      </c>
      <c r="N4" s="27">
        <f t="shared" si="5"/>
        <v>-49.484679999999997</v>
      </c>
      <c r="P4" s="46">
        <f t="shared" si="6"/>
        <v>28.083333333333002</v>
      </c>
      <c r="Q4" s="27">
        <f t="shared" si="7"/>
        <v>-55.874820999999997</v>
      </c>
      <c r="R4" s="27">
        <f t="shared" si="8"/>
        <v>-43.888939000000001</v>
      </c>
      <c r="S4" s="37"/>
      <c r="T4" s="27">
        <f t="shared" si="9"/>
        <v>39.833333333333002</v>
      </c>
      <c r="U4" s="27">
        <f t="shared" si="10"/>
        <v>-51.558979000000001</v>
      </c>
      <c r="V4" s="27">
        <f t="shared" si="11"/>
        <v>-66.122978000000003</v>
      </c>
    </row>
    <row r="5" spans="1:22" x14ac:dyDescent="0.25">
      <c r="B5" s="87"/>
      <c r="C5" s="87"/>
      <c r="E5" s="87"/>
      <c r="F5" s="87"/>
      <c r="H5" s="27">
        <f t="shared" si="0"/>
        <v>16.666666666666998</v>
      </c>
      <c r="I5" s="27">
        <f t="shared" si="1"/>
        <v>-59.395713999999998</v>
      </c>
      <c r="J5" s="27">
        <f t="shared" si="2"/>
        <v>-37.539223</v>
      </c>
      <c r="L5" s="27">
        <f t="shared" si="3"/>
        <v>24.333333333333002</v>
      </c>
      <c r="M5" s="27">
        <f t="shared" si="4"/>
        <v>-35.238425999999997</v>
      </c>
      <c r="N5" s="27">
        <f t="shared" si="5"/>
        <v>-49.579197000000001</v>
      </c>
      <c r="P5" s="46">
        <f t="shared" si="6"/>
        <v>28.166666666666998</v>
      </c>
      <c r="Q5" s="27">
        <f t="shared" si="7"/>
        <v>-57.341118000000002</v>
      </c>
      <c r="R5" s="27">
        <f t="shared" si="8"/>
        <v>-45.307011000000003</v>
      </c>
      <c r="S5" s="37"/>
      <c r="T5" s="27">
        <f t="shared" si="9"/>
        <v>39.666666666666998</v>
      </c>
      <c r="U5" s="27">
        <f t="shared" si="10"/>
        <v>-52.189796000000001</v>
      </c>
      <c r="V5" s="27">
        <f t="shared" si="11"/>
        <v>-65.507407999999998</v>
      </c>
    </row>
    <row r="6" spans="1:22" x14ac:dyDescent="0.25">
      <c r="B6" s="87"/>
      <c r="C6" s="87"/>
      <c r="E6" s="87"/>
      <c r="F6" s="87"/>
      <c r="H6" s="27">
        <f t="shared" si="0"/>
        <v>17</v>
      </c>
      <c r="I6" s="27">
        <f t="shared" si="1"/>
        <v>-59.623916999999999</v>
      </c>
      <c r="J6" s="27">
        <f t="shared" si="2"/>
        <v>-36.60371</v>
      </c>
      <c r="L6" s="27">
        <f t="shared" si="3"/>
        <v>24.5</v>
      </c>
      <c r="M6" s="27">
        <f t="shared" si="4"/>
        <v>-34.896011000000001</v>
      </c>
      <c r="N6" s="27">
        <f t="shared" si="5"/>
        <v>-49.508513999999998</v>
      </c>
      <c r="P6" s="46">
        <f t="shared" si="6"/>
        <v>28.25</v>
      </c>
      <c r="Q6" s="27">
        <f t="shared" si="7"/>
        <v>-56.451045999999998</v>
      </c>
      <c r="R6" s="27">
        <f t="shared" si="8"/>
        <v>-44.464848000000003</v>
      </c>
      <c r="S6" s="37"/>
      <c r="T6" s="27">
        <f t="shared" si="9"/>
        <v>39.5</v>
      </c>
      <c r="U6" s="27">
        <f t="shared" si="10"/>
        <v>-54.017277</v>
      </c>
      <c r="V6" s="27">
        <f t="shared" si="11"/>
        <v>-70.051597999999998</v>
      </c>
    </row>
    <row r="7" spans="1:22" x14ac:dyDescent="0.25">
      <c r="B7" s="87" t="s">
        <v>18</v>
      </c>
      <c r="C7" s="87"/>
      <c r="E7" s="87" t="s">
        <v>18</v>
      </c>
      <c r="F7" s="87"/>
      <c r="H7" s="27">
        <f t="shared" si="0"/>
        <v>17.333333333333002</v>
      </c>
      <c r="I7" s="27">
        <f t="shared" si="1"/>
        <v>-59.850341999999998</v>
      </c>
      <c r="J7" s="27">
        <f t="shared" si="2"/>
        <v>-35.847892999999999</v>
      </c>
      <c r="L7" s="27">
        <f t="shared" si="3"/>
        <v>24.666666666666998</v>
      </c>
      <c r="M7" s="27">
        <f t="shared" si="4"/>
        <v>-34.831287000000003</v>
      </c>
      <c r="N7" s="27">
        <f t="shared" si="5"/>
        <v>-49.311301999999998</v>
      </c>
      <c r="P7" s="46">
        <f t="shared" si="6"/>
        <v>28.333333333333002</v>
      </c>
      <c r="Q7" s="27">
        <f t="shared" si="7"/>
        <v>-56.275073999999996</v>
      </c>
      <c r="R7" s="27">
        <f t="shared" si="8"/>
        <v>-44.419162999999998</v>
      </c>
      <c r="S7" s="37"/>
      <c r="T7" s="27">
        <f t="shared" si="9"/>
        <v>39.333333333333002</v>
      </c>
      <c r="U7" s="27">
        <f t="shared" si="10"/>
        <v>-52.113959999999999</v>
      </c>
      <c r="V7" s="27">
        <f t="shared" si="11"/>
        <v>-66.414931999999993</v>
      </c>
    </row>
    <row r="8" spans="1:22" x14ac:dyDescent="0.25">
      <c r="B8" s="87" t="s">
        <v>19</v>
      </c>
      <c r="C8" s="87" t="s">
        <v>247</v>
      </c>
      <c r="E8" s="87" t="s">
        <v>19</v>
      </c>
      <c r="F8" s="87" t="s">
        <v>247</v>
      </c>
      <c r="H8" s="27">
        <f t="shared" si="0"/>
        <v>17.666666666666998</v>
      </c>
      <c r="I8" s="27">
        <f t="shared" si="1"/>
        <v>-59.975811</v>
      </c>
      <c r="J8" s="27">
        <f t="shared" si="2"/>
        <v>-35.152805000000001</v>
      </c>
      <c r="L8" s="27">
        <f t="shared" si="3"/>
        <v>24.833333333333002</v>
      </c>
      <c r="M8" s="27">
        <f t="shared" si="4"/>
        <v>-34.578586999999999</v>
      </c>
      <c r="N8" s="27">
        <f t="shared" si="5"/>
        <v>-48.828460999999997</v>
      </c>
      <c r="P8" s="46">
        <f t="shared" si="6"/>
        <v>28.416666666666998</v>
      </c>
      <c r="Q8" s="27">
        <f t="shared" si="7"/>
        <v>-55.410899999999998</v>
      </c>
      <c r="R8" s="27">
        <f t="shared" si="8"/>
        <v>-44.032947999999998</v>
      </c>
      <c r="S8" s="37"/>
      <c r="T8" s="27">
        <f t="shared" si="9"/>
        <v>39.166666666666998</v>
      </c>
      <c r="U8" s="27">
        <f t="shared" si="10"/>
        <v>-54.442706999999999</v>
      </c>
      <c r="V8" s="27">
        <f t="shared" si="11"/>
        <v>-72.016379999999998</v>
      </c>
    </row>
    <row r="9" spans="1:22" x14ac:dyDescent="0.25">
      <c r="B9" s="87">
        <v>8000000000</v>
      </c>
      <c r="C9" s="87">
        <v>-35.346995999999997</v>
      </c>
      <c r="E9" s="87">
        <v>8000000000</v>
      </c>
      <c r="F9" s="87">
        <v>-42.581318000000003</v>
      </c>
      <c r="H9" s="27">
        <f t="shared" si="0"/>
        <v>18</v>
      </c>
      <c r="I9" s="27">
        <f t="shared" si="1"/>
        <v>-59.736846999999997</v>
      </c>
      <c r="J9" s="27">
        <f t="shared" si="2"/>
        <v>-34.642338000000002</v>
      </c>
      <c r="L9" s="27">
        <f t="shared" si="3"/>
        <v>25</v>
      </c>
      <c r="M9" s="27">
        <f t="shared" si="4"/>
        <v>-34.599972000000001</v>
      </c>
      <c r="N9" s="27">
        <f t="shared" si="5"/>
        <v>-48.821617000000003</v>
      </c>
      <c r="P9" s="46">
        <f t="shared" si="6"/>
        <v>28.5</v>
      </c>
      <c r="Q9" s="27">
        <f t="shared" si="7"/>
        <v>-55.584904000000002</v>
      </c>
      <c r="R9" s="27">
        <f t="shared" si="8"/>
        <v>-43.861328</v>
      </c>
      <c r="S9" s="37"/>
      <c r="T9" s="27">
        <f t="shared" si="9"/>
        <v>39</v>
      </c>
      <c r="U9" s="27">
        <f t="shared" si="10"/>
        <v>-52.891472</v>
      </c>
      <c r="V9" s="27">
        <f t="shared" si="11"/>
        <v>-69.652657000000005</v>
      </c>
    </row>
    <row r="10" spans="1:22" x14ac:dyDescent="0.25">
      <c r="B10" s="87">
        <v>8500000000</v>
      </c>
      <c r="C10" s="87">
        <v>-32.706676000000002</v>
      </c>
      <c r="E10" s="87">
        <v>8500000000</v>
      </c>
      <c r="F10" s="87">
        <v>-42.464759999999998</v>
      </c>
      <c r="H10" s="27">
        <f t="shared" si="0"/>
        <v>18.333333333333002</v>
      </c>
      <c r="I10" s="27">
        <f t="shared" si="1"/>
        <v>-58.951526999999999</v>
      </c>
      <c r="J10" s="27">
        <f t="shared" si="2"/>
        <v>-34.407722</v>
      </c>
      <c r="L10" s="27">
        <f t="shared" si="3"/>
        <v>25.166666666666998</v>
      </c>
      <c r="M10" s="27">
        <f t="shared" si="4"/>
        <v>-35.082572999999996</v>
      </c>
      <c r="N10" s="27">
        <f t="shared" si="5"/>
        <v>-49.345756999999999</v>
      </c>
      <c r="P10" s="46">
        <f t="shared" si="6"/>
        <v>28.583333333333002</v>
      </c>
      <c r="Q10" s="27">
        <f t="shared" si="7"/>
        <v>-55.134864999999998</v>
      </c>
      <c r="R10" s="27">
        <f t="shared" si="8"/>
        <v>-43.860988999999996</v>
      </c>
      <c r="S10" s="37"/>
      <c r="T10" s="27">
        <f t="shared" si="9"/>
        <v>38.833333333333002</v>
      </c>
      <c r="U10" s="27">
        <f t="shared" si="10"/>
        <v>-53.686236999999998</v>
      </c>
      <c r="V10" s="27">
        <f t="shared" si="11"/>
        <v>-72.579314999999994</v>
      </c>
    </row>
    <row r="11" spans="1:22" x14ac:dyDescent="0.25">
      <c r="B11" s="87">
        <v>9000000000</v>
      </c>
      <c r="C11" s="87">
        <v>-29.88381</v>
      </c>
      <c r="E11" s="87">
        <v>9000000000</v>
      </c>
      <c r="F11" s="87">
        <v>-42.310814000000001</v>
      </c>
      <c r="H11" s="27">
        <f t="shared" si="0"/>
        <v>18.666666666666998</v>
      </c>
      <c r="I11" s="27">
        <f t="shared" si="1"/>
        <v>-57.832428</v>
      </c>
      <c r="J11" s="27">
        <f t="shared" si="2"/>
        <v>-34.436439999999997</v>
      </c>
      <c r="L11" s="27">
        <f t="shared" si="3"/>
        <v>25.333333333333002</v>
      </c>
      <c r="M11" s="27">
        <f t="shared" si="4"/>
        <v>-35.247318</v>
      </c>
      <c r="N11" s="27">
        <f t="shared" si="5"/>
        <v>-49.599666999999997</v>
      </c>
      <c r="P11" s="46">
        <f t="shared" si="6"/>
        <v>28.666666666666998</v>
      </c>
      <c r="Q11" s="27">
        <f t="shared" si="7"/>
        <v>-55.584651999999998</v>
      </c>
      <c r="R11" s="27">
        <f t="shared" si="8"/>
        <v>-44.243034000000002</v>
      </c>
      <c r="S11" s="37"/>
      <c r="T11" s="27">
        <f t="shared" si="9"/>
        <v>38.666666666666998</v>
      </c>
      <c r="U11" s="27">
        <f t="shared" si="10"/>
        <v>-52.362712999999999</v>
      </c>
      <c r="V11" s="27">
        <f t="shared" si="11"/>
        <v>-70.030761999999996</v>
      </c>
    </row>
    <row r="12" spans="1:22" x14ac:dyDescent="0.25">
      <c r="B12" s="87">
        <v>9500000000</v>
      </c>
      <c r="C12" s="87">
        <v>-28.321715999999999</v>
      </c>
      <c r="E12" s="87">
        <v>9500000000</v>
      </c>
      <c r="F12" s="87">
        <v>-41.674156000000004</v>
      </c>
      <c r="H12" s="27">
        <f t="shared" si="0"/>
        <v>19</v>
      </c>
      <c r="I12" s="27">
        <f t="shared" si="1"/>
        <v>-56.827789000000003</v>
      </c>
      <c r="J12" s="27">
        <f t="shared" si="2"/>
        <v>-34.707371000000002</v>
      </c>
      <c r="L12" s="27">
        <f t="shared" si="3"/>
        <v>25.5</v>
      </c>
      <c r="M12" s="27">
        <f t="shared" si="4"/>
        <v>-35.108932000000003</v>
      </c>
      <c r="N12" s="27">
        <f t="shared" si="5"/>
        <v>-49.518062999999998</v>
      </c>
      <c r="P12" s="46">
        <f t="shared" si="6"/>
        <v>28.75</v>
      </c>
      <c r="Q12" s="27">
        <f t="shared" si="7"/>
        <v>-55.630389999999998</v>
      </c>
      <c r="R12" s="27">
        <f t="shared" si="8"/>
        <v>-44.431820000000002</v>
      </c>
      <c r="S12" s="37"/>
      <c r="T12" s="27">
        <f t="shared" si="9"/>
        <v>38.5</v>
      </c>
      <c r="U12" s="27">
        <f t="shared" si="10"/>
        <v>-53.334358000000002</v>
      </c>
      <c r="V12" s="27">
        <f t="shared" si="11"/>
        <v>-70.344550999999996</v>
      </c>
    </row>
    <row r="13" spans="1:22" x14ac:dyDescent="0.25">
      <c r="B13" s="87">
        <v>10000000000</v>
      </c>
      <c r="C13" s="87">
        <v>-27.503626000000001</v>
      </c>
      <c r="E13" s="87">
        <v>10000000000</v>
      </c>
      <c r="F13" s="87">
        <v>-41.009532999999998</v>
      </c>
      <c r="H13" s="27">
        <f t="shared" si="0"/>
        <v>19.333333333333002</v>
      </c>
      <c r="I13" s="27">
        <f t="shared" si="1"/>
        <v>-56.064540999999998</v>
      </c>
      <c r="J13" s="27">
        <f t="shared" si="2"/>
        <v>-34.992888999999998</v>
      </c>
      <c r="L13" s="27">
        <f t="shared" si="3"/>
        <v>25.666666666666998</v>
      </c>
      <c r="M13" s="27">
        <f t="shared" si="4"/>
        <v>-34.699359999999999</v>
      </c>
      <c r="N13" s="27">
        <f t="shared" si="5"/>
        <v>-49.183773000000002</v>
      </c>
      <c r="P13" s="46">
        <f t="shared" si="6"/>
        <v>28.833333333333002</v>
      </c>
      <c r="Q13" s="27">
        <f t="shared" si="7"/>
        <v>-54.406714999999998</v>
      </c>
      <c r="R13" s="27">
        <f t="shared" si="8"/>
        <v>-43.700653000000003</v>
      </c>
      <c r="S13" s="37"/>
      <c r="T13" s="27">
        <f t="shared" si="9"/>
        <v>38.333333333333002</v>
      </c>
      <c r="U13" s="27">
        <f t="shared" si="10"/>
        <v>-50.353183999999999</v>
      </c>
      <c r="V13" s="27">
        <f t="shared" si="11"/>
        <v>-64.766105999999994</v>
      </c>
    </row>
    <row r="14" spans="1:22" x14ac:dyDescent="0.25">
      <c r="B14" s="87">
        <v>10500000000</v>
      </c>
      <c r="C14" s="87">
        <v>-26.527563000000001</v>
      </c>
      <c r="E14" s="87">
        <v>10500000000</v>
      </c>
      <c r="F14" s="87">
        <v>-40.809382999999997</v>
      </c>
      <c r="H14" s="27">
        <f t="shared" si="0"/>
        <v>19.666666666666998</v>
      </c>
      <c r="I14" s="27">
        <f t="shared" si="1"/>
        <v>-55.314425999999997</v>
      </c>
      <c r="J14" s="27">
        <f t="shared" si="2"/>
        <v>-35.158996999999999</v>
      </c>
      <c r="L14" s="27">
        <f t="shared" si="3"/>
        <v>25.833333333333002</v>
      </c>
      <c r="M14" s="27">
        <f t="shared" si="4"/>
        <v>-34.673290000000001</v>
      </c>
      <c r="N14" s="27">
        <f t="shared" si="5"/>
        <v>-49.090026999999999</v>
      </c>
      <c r="P14" s="46">
        <f t="shared" si="6"/>
        <v>28.916666666666998</v>
      </c>
      <c r="Q14" s="27">
        <f t="shared" si="7"/>
        <v>-55.176063999999997</v>
      </c>
      <c r="R14" s="27">
        <f t="shared" si="8"/>
        <v>-44.323779999999999</v>
      </c>
      <c r="S14" s="37"/>
      <c r="T14" s="27">
        <f t="shared" si="9"/>
        <v>38.166666666666998</v>
      </c>
      <c r="U14" s="27">
        <f t="shared" si="10"/>
        <v>-54.513934999999996</v>
      </c>
      <c r="V14" s="27">
        <f t="shared" si="11"/>
        <v>-71.302436999999998</v>
      </c>
    </row>
    <row r="15" spans="1:22" x14ac:dyDescent="0.25">
      <c r="B15" s="87">
        <v>11000000000</v>
      </c>
      <c r="C15" s="87">
        <v>-25.547014000000001</v>
      </c>
      <c r="E15" s="87">
        <v>11000000000</v>
      </c>
      <c r="F15" s="87">
        <v>-40.973675</v>
      </c>
      <c r="H15" s="27">
        <f t="shared" si="0"/>
        <v>20</v>
      </c>
      <c r="I15" s="27">
        <f t="shared" si="1"/>
        <v>-54.541096000000003</v>
      </c>
      <c r="J15" s="27">
        <f t="shared" si="2"/>
        <v>-34.998764000000001</v>
      </c>
      <c r="L15" s="27">
        <f t="shared" si="3"/>
        <v>26</v>
      </c>
      <c r="M15" s="27">
        <f t="shared" si="4"/>
        <v>-34.661414999999998</v>
      </c>
      <c r="N15" s="27">
        <f t="shared" si="5"/>
        <v>-48.841411999999998</v>
      </c>
      <c r="P15" s="46">
        <f t="shared" si="6"/>
        <v>29</v>
      </c>
      <c r="Q15" s="27">
        <f t="shared" si="7"/>
        <v>-55.240490000000001</v>
      </c>
      <c r="R15" s="27">
        <f t="shared" si="8"/>
        <v>-44.608561999999999</v>
      </c>
      <c r="S15" s="37"/>
      <c r="T15" s="27">
        <f t="shared" si="9"/>
        <v>38</v>
      </c>
      <c r="U15" s="27">
        <f t="shared" si="10"/>
        <v>-51.036105999999997</v>
      </c>
      <c r="V15" s="27">
        <f t="shared" si="11"/>
        <v>-66.428955000000002</v>
      </c>
    </row>
    <row r="16" spans="1:22" x14ac:dyDescent="0.25">
      <c r="B16" s="87">
        <v>11500000000</v>
      </c>
      <c r="C16" s="87">
        <v>-25.064323000000002</v>
      </c>
      <c r="E16" s="87">
        <v>11500000000</v>
      </c>
      <c r="F16" s="87">
        <v>-41.644371</v>
      </c>
      <c r="H16" s="27">
        <f t="shared" si="0"/>
        <v>20.333333333333002</v>
      </c>
      <c r="I16" s="27">
        <f t="shared" si="1"/>
        <v>-53.706257000000001</v>
      </c>
      <c r="J16" s="27">
        <f t="shared" si="2"/>
        <v>-34.539959000000003</v>
      </c>
      <c r="L16" s="27">
        <f t="shared" si="3"/>
        <v>26.166666666666998</v>
      </c>
      <c r="M16" s="27">
        <f t="shared" si="4"/>
        <v>-34.618136999999997</v>
      </c>
      <c r="N16" s="27">
        <f t="shared" si="5"/>
        <v>-48.426642999999999</v>
      </c>
      <c r="P16" s="46">
        <f t="shared" si="6"/>
        <v>29.083333333333002</v>
      </c>
      <c r="Q16" s="27">
        <f t="shared" si="7"/>
        <v>-55.021275000000003</v>
      </c>
      <c r="R16" s="27">
        <f t="shared" si="8"/>
        <v>-44.656348999999999</v>
      </c>
      <c r="S16" s="37"/>
      <c r="T16" s="27">
        <f t="shared" si="9"/>
        <v>37.833333333333002</v>
      </c>
      <c r="U16" s="27">
        <f t="shared" si="10"/>
        <v>-49.928246000000001</v>
      </c>
      <c r="V16" s="27">
        <f t="shared" si="11"/>
        <v>-65.405365000000003</v>
      </c>
    </row>
    <row r="17" spans="2:22" x14ac:dyDescent="0.25">
      <c r="B17" s="87">
        <v>12000000000</v>
      </c>
      <c r="C17" s="87">
        <v>-25.293983000000001</v>
      </c>
      <c r="E17" s="87">
        <v>12000000000</v>
      </c>
      <c r="F17" s="87">
        <v>-42.240817999999997</v>
      </c>
      <c r="H17" s="27">
        <f t="shared" si="0"/>
        <v>20.666666666666998</v>
      </c>
      <c r="I17" s="27">
        <f t="shared" si="1"/>
        <v>-52.886547</v>
      </c>
      <c r="J17" s="27">
        <f t="shared" si="2"/>
        <v>-33.925823000000001</v>
      </c>
      <c r="L17" s="27">
        <f t="shared" si="3"/>
        <v>26.333333333333002</v>
      </c>
      <c r="M17" s="27">
        <f t="shared" si="4"/>
        <v>-35.096107000000003</v>
      </c>
      <c r="N17" s="27">
        <f t="shared" si="5"/>
        <v>-48.50779</v>
      </c>
      <c r="P17" s="46">
        <f t="shared" si="6"/>
        <v>29.166666666666998</v>
      </c>
      <c r="Q17" s="27">
        <f t="shared" si="7"/>
        <v>-54.073653999999998</v>
      </c>
      <c r="R17" s="27">
        <f t="shared" si="8"/>
        <v>-43.883934000000004</v>
      </c>
      <c r="S17" s="37"/>
      <c r="T17" s="27">
        <f t="shared" si="9"/>
        <v>37.666666666666998</v>
      </c>
      <c r="U17" s="27">
        <f t="shared" si="10"/>
        <v>-50.814526000000001</v>
      </c>
      <c r="V17" s="27">
        <f t="shared" si="11"/>
        <v>-66.382491999999999</v>
      </c>
    </row>
    <row r="18" spans="2:22" x14ac:dyDescent="0.25">
      <c r="B18" s="87">
        <v>12500000000</v>
      </c>
      <c r="C18" s="87">
        <v>-26.575151000000002</v>
      </c>
      <c r="E18" s="87">
        <v>12500000000</v>
      </c>
      <c r="F18" s="87">
        <v>-43.541615</v>
      </c>
      <c r="H18" s="27">
        <f t="shared" si="0"/>
        <v>21</v>
      </c>
      <c r="I18" s="27">
        <f t="shared" si="1"/>
        <v>-52.098083000000003</v>
      </c>
      <c r="J18" s="27">
        <f t="shared" si="2"/>
        <v>-33.352257000000002</v>
      </c>
      <c r="L18" s="27">
        <f t="shared" si="3"/>
        <v>26.5</v>
      </c>
      <c r="M18" s="27">
        <f t="shared" si="4"/>
        <v>-35.156536000000003</v>
      </c>
      <c r="N18" s="27">
        <f t="shared" si="5"/>
        <v>-48.755989</v>
      </c>
      <c r="P18" s="46">
        <f t="shared" si="6"/>
        <v>29.25</v>
      </c>
      <c r="Q18" s="27">
        <f t="shared" si="7"/>
        <v>-54.880825000000002</v>
      </c>
      <c r="R18" s="27">
        <f t="shared" si="8"/>
        <v>-44.909641000000001</v>
      </c>
      <c r="S18" s="37"/>
      <c r="T18" s="27">
        <f t="shared" si="9"/>
        <v>37.5</v>
      </c>
      <c r="U18" s="27">
        <f t="shared" si="10"/>
        <v>-50.110359000000003</v>
      </c>
      <c r="V18" s="27">
        <f t="shared" si="11"/>
        <v>-65.558959999999999</v>
      </c>
    </row>
    <row r="19" spans="2:22" x14ac:dyDescent="0.25">
      <c r="B19" s="87">
        <v>13000000000</v>
      </c>
      <c r="C19" s="87">
        <v>-28.669840000000001</v>
      </c>
      <c r="E19" s="87">
        <v>13000000000</v>
      </c>
      <c r="F19" s="87">
        <v>-44.281787999999999</v>
      </c>
      <c r="H19" s="27">
        <f t="shared" si="0"/>
        <v>21.333333333333002</v>
      </c>
      <c r="I19" s="27">
        <f t="shared" si="1"/>
        <v>-51.179634</v>
      </c>
      <c r="J19" s="27">
        <f t="shared" si="2"/>
        <v>-32.829886999999999</v>
      </c>
      <c r="L19" s="27">
        <f t="shared" si="3"/>
        <v>26.666666666666998</v>
      </c>
      <c r="M19" s="27">
        <f t="shared" si="4"/>
        <v>-34.969417999999997</v>
      </c>
      <c r="N19" s="27">
        <f t="shared" si="5"/>
        <v>-51.310921</v>
      </c>
      <c r="P19" s="46">
        <f t="shared" si="6"/>
        <v>29.333333333333002</v>
      </c>
      <c r="Q19" s="27">
        <f t="shared" si="7"/>
        <v>-54.376117999999998</v>
      </c>
      <c r="R19" s="27">
        <f t="shared" si="8"/>
        <v>-44.769356000000002</v>
      </c>
      <c r="S19" s="37"/>
      <c r="T19" s="27">
        <f t="shared" si="9"/>
        <v>37.333333333333002</v>
      </c>
      <c r="U19" s="27">
        <f t="shared" si="10"/>
        <v>-50.290526999999997</v>
      </c>
      <c r="V19" s="27">
        <f t="shared" si="11"/>
        <v>-65.243454</v>
      </c>
    </row>
    <row r="20" spans="2:22" x14ac:dyDescent="0.25">
      <c r="B20" s="87">
        <v>13500000000</v>
      </c>
      <c r="C20" s="87">
        <v>-31.070689999999999</v>
      </c>
      <c r="E20" s="87">
        <v>13500000000</v>
      </c>
      <c r="F20" s="87">
        <v>-43.841129000000002</v>
      </c>
      <c r="H20" s="27">
        <f t="shared" si="0"/>
        <v>21.666666666666998</v>
      </c>
      <c r="I20" s="27">
        <f t="shared" si="1"/>
        <v>-50.360325000000003</v>
      </c>
      <c r="J20" s="27">
        <f t="shared" si="2"/>
        <v>-32.306713000000002</v>
      </c>
      <c r="L20" s="27">
        <f t="shared" si="3"/>
        <v>26.833333333333002</v>
      </c>
      <c r="M20" s="27">
        <f t="shared" si="4"/>
        <v>-34.488491000000003</v>
      </c>
      <c r="N20" s="27">
        <f t="shared" si="5"/>
        <v>-55.148823</v>
      </c>
      <c r="P20" s="46">
        <f t="shared" si="6"/>
        <v>29.416666666666998</v>
      </c>
      <c r="Q20" s="27">
        <f t="shared" si="7"/>
        <v>-54.357593999999999</v>
      </c>
      <c r="R20" s="27">
        <f t="shared" si="8"/>
        <v>-44.803581000000001</v>
      </c>
      <c r="S20" s="37"/>
      <c r="T20" s="27">
        <f t="shared" si="9"/>
        <v>37.166666666666998</v>
      </c>
      <c r="U20" s="27">
        <f t="shared" si="10"/>
        <v>-50.941792</v>
      </c>
      <c r="V20" s="27">
        <f t="shared" si="11"/>
        <v>-67.008658999999994</v>
      </c>
    </row>
    <row r="21" spans="2:22" x14ac:dyDescent="0.25">
      <c r="B21" s="87">
        <v>14000000000</v>
      </c>
      <c r="C21" s="87">
        <v>-32.376553000000001</v>
      </c>
      <c r="E21" s="87">
        <v>14000000000</v>
      </c>
      <c r="F21" s="87">
        <v>-42.796157999999998</v>
      </c>
      <c r="H21" s="27">
        <f t="shared" si="0"/>
        <v>22</v>
      </c>
      <c r="I21" s="27">
        <f t="shared" si="1"/>
        <v>-49.789642000000001</v>
      </c>
      <c r="J21" s="27">
        <f t="shared" si="2"/>
        <v>-31.720112</v>
      </c>
      <c r="L21" s="27">
        <f t="shared" si="3"/>
        <v>27</v>
      </c>
      <c r="M21" s="27">
        <f t="shared" si="4"/>
        <v>-34.321793</v>
      </c>
      <c r="N21" s="27">
        <f t="shared" si="5"/>
        <v>-57.703732000000002</v>
      </c>
      <c r="P21" s="46">
        <f t="shared" si="6"/>
        <v>29.5</v>
      </c>
      <c r="Q21" s="27">
        <f t="shared" si="7"/>
        <v>-54.104503999999999</v>
      </c>
      <c r="R21" s="27">
        <f t="shared" si="8"/>
        <v>-44.732624000000001</v>
      </c>
      <c r="S21" s="37"/>
      <c r="T21" s="27">
        <f t="shared" si="9"/>
        <v>37</v>
      </c>
      <c r="U21" s="27">
        <f t="shared" si="10"/>
        <v>-51.278046000000003</v>
      </c>
      <c r="V21" s="27">
        <f t="shared" si="11"/>
        <v>-67.942001000000005</v>
      </c>
    </row>
    <row r="22" spans="2:22" x14ac:dyDescent="0.25">
      <c r="B22" s="87">
        <v>14500000000</v>
      </c>
      <c r="C22" s="87">
        <v>-32.742958000000002</v>
      </c>
      <c r="E22" s="87">
        <v>14500000000</v>
      </c>
      <c r="F22" s="87">
        <v>-42.332977</v>
      </c>
      <c r="H22" s="27">
        <f t="shared" si="0"/>
        <v>22.333333333333002</v>
      </c>
      <c r="I22" s="27">
        <f t="shared" si="1"/>
        <v>-49.706234000000002</v>
      </c>
      <c r="J22" s="27">
        <f t="shared" si="2"/>
        <v>-31.134827000000001</v>
      </c>
      <c r="L22" s="27">
        <f t="shared" si="3"/>
        <v>27.166666666666998</v>
      </c>
      <c r="M22" s="27">
        <f t="shared" si="4"/>
        <v>-34.275222999999997</v>
      </c>
      <c r="N22" s="27">
        <f t="shared" si="5"/>
        <v>-57.577914999999997</v>
      </c>
      <c r="P22" s="46">
        <f t="shared" si="6"/>
        <v>29.583333333333002</v>
      </c>
      <c r="Q22" s="27">
        <f t="shared" si="7"/>
        <v>-54.439526000000001</v>
      </c>
      <c r="R22" s="27">
        <f t="shared" si="8"/>
        <v>-45.178806000000002</v>
      </c>
      <c r="S22" s="37"/>
      <c r="T22" s="27">
        <f t="shared" si="9"/>
        <v>36.833333333333002</v>
      </c>
      <c r="U22" s="27">
        <f t="shared" si="10"/>
        <v>-51.562828000000003</v>
      </c>
      <c r="V22" s="27">
        <f t="shared" si="11"/>
        <v>-69.324050999999997</v>
      </c>
    </row>
    <row r="23" spans="2:22" x14ac:dyDescent="0.25">
      <c r="B23" s="87">
        <v>15000000000</v>
      </c>
      <c r="C23" s="87">
        <v>-32.193244999999997</v>
      </c>
      <c r="E23" s="87">
        <v>15000000000</v>
      </c>
      <c r="F23" s="87">
        <v>-42.648682000000001</v>
      </c>
      <c r="H23" s="27">
        <f t="shared" si="0"/>
        <v>22.666666666666998</v>
      </c>
      <c r="I23" s="27">
        <f t="shared" si="1"/>
        <v>-49.651943000000003</v>
      </c>
      <c r="J23" s="27">
        <f t="shared" si="2"/>
        <v>-30.589586000000001</v>
      </c>
      <c r="L23" s="27">
        <f t="shared" si="3"/>
        <v>27.333333333333002</v>
      </c>
      <c r="M23" s="27">
        <f t="shared" si="4"/>
        <v>-34.27272</v>
      </c>
      <c r="N23" s="27">
        <f t="shared" si="5"/>
        <v>-55.548721</v>
      </c>
      <c r="P23" s="46">
        <f t="shared" si="6"/>
        <v>29.666666666666998</v>
      </c>
      <c r="Q23" s="27">
        <f t="shared" si="7"/>
        <v>-54.871924999999997</v>
      </c>
      <c r="R23" s="27">
        <f t="shared" si="8"/>
        <v>-45.746783999999998</v>
      </c>
      <c r="S23" s="37"/>
      <c r="T23" s="27">
        <f t="shared" si="9"/>
        <v>36.666666666666998</v>
      </c>
      <c r="U23" s="27">
        <f t="shared" si="10"/>
        <v>-49.884647000000001</v>
      </c>
      <c r="V23" s="27">
        <f t="shared" si="11"/>
        <v>-67.641807999999997</v>
      </c>
    </row>
    <row r="24" spans="2:22" x14ac:dyDescent="0.25">
      <c r="B24" s="87">
        <v>15500000000</v>
      </c>
      <c r="C24" s="87">
        <v>-31.177057000000001</v>
      </c>
      <c r="E24" s="87">
        <v>15500000000</v>
      </c>
      <c r="F24" s="87">
        <v>-42.949801999999998</v>
      </c>
      <c r="H24" s="27">
        <f t="shared" si="0"/>
        <v>23</v>
      </c>
      <c r="I24" s="27">
        <f t="shared" si="1"/>
        <v>-48.558506000000001</v>
      </c>
      <c r="J24" s="27">
        <f t="shared" si="2"/>
        <v>-30.125230999999999</v>
      </c>
      <c r="L24" s="27">
        <f t="shared" si="3"/>
        <v>27.5</v>
      </c>
      <c r="M24" s="27">
        <f t="shared" si="4"/>
        <v>-34.392521000000002</v>
      </c>
      <c r="N24" s="27">
        <f t="shared" si="5"/>
        <v>-54.291137999999997</v>
      </c>
      <c r="P24" s="46">
        <f t="shared" si="6"/>
        <v>29.75</v>
      </c>
      <c r="Q24" s="27">
        <f t="shared" si="7"/>
        <v>-55.803932000000003</v>
      </c>
      <c r="R24" s="27">
        <f t="shared" si="8"/>
        <v>-46.919944999999998</v>
      </c>
      <c r="S24" s="37"/>
      <c r="T24" s="27">
        <f t="shared" si="9"/>
        <v>36.5</v>
      </c>
      <c r="U24" s="27">
        <f t="shared" si="10"/>
        <v>-49.882381000000002</v>
      </c>
      <c r="V24" s="27">
        <f t="shared" si="11"/>
        <v>-67.954193000000004</v>
      </c>
    </row>
    <row r="25" spans="2:22" x14ac:dyDescent="0.25">
      <c r="B25" s="87">
        <v>16000000000</v>
      </c>
      <c r="C25" s="87">
        <v>-29.67905</v>
      </c>
      <c r="E25" s="87">
        <v>16000000000</v>
      </c>
      <c r="F25" s="87">
        <v>-42.643397999999998</v>
      </c>
      <c r="H25" s="27">
        <f t="shared" si="0"/>
        <v>23.333333333333002</v>
      </c>
      <c r="I25" s="27">
        <f t="shared" si="1"/>
        <v>-46.674987999999999</v>
      </c>
      <c r="J25" s="27">
        <f t="shared" si="2"/>
        <v>-29.752006999999999</v>
      </c>
      <c r="L25" s="27">
        <f t="shared" si="3"/>
        <v>27.666666666666998</v>
      </c>
      <c r="M25" s="27">
        <f t="shared" si="4"/>
        <v>-34.715358999999999</v>
      </c>
      <c r="N25" s="27">
        <f t="shared" si="5"/>
        <v>-53.059811000000003</v>
      </c>
      <c r="P25" s="46">
        <f t="shared" si="6"/>
        <v>29.833333333333002</v>
      </c>
      <c r="Q25" s="27">
        <f t="shared" si="7"/>
        <v>-55.141421999999999</v>
      </c>
      <c r="R25" s="27">
        <f t="shared" si="8"/>
        <v>-46.689757999999998</v>
      </c>
      <c r="S25" s="37"/>
      <c r="T25" s="27">
        <f t="shared" si="9"/>
        <v>36.333333333333002</v>
      </c>
      <c r="U25" s="27">
        <f t="shared" si="10"/>
        <v>-51.381981000000003</v>
      </c>
      <c r="V25" s="27">
        <f t="shared" si="11"/>
        <v>-69.557982999999993</v>
      </c>
    </row>
    <row r="26" spans="2:22" x14ac:dyDescent="0.25">
      <c r="B26" s="87">
        <v>16500000000</v>
      </c>
      <c r="C26" s="87">
        <v>-27.972784000000001</v>
      </c>
      <c r="E26" s="87">
        <v>16500000000</v>
      </c>
      <c r="F26" s="87">
        <v>-42.059193</v>
      </c>
      <c r="H26" s="27">
        <f t="shared" si="0"/>
        <v>23.666666666666998</v>
      </c>
      <c r="I26" s="27">
        <f t="shared" si="1"/>
        <v>-44.741905000000003</v>
      </c>
      <c r="J26" s="27">
        <f t="shared" si="2"/>
        <v>-29.456364000000001</v>
      </c>
      <c r="L26" s="27">
        <f t="shared" si="3"/>
        <v>27.833333333333002</v>
      </c>
      <c r="M26" s="27">
        <f t="shared" si="4"/>
        <v>-34.292518999999999</v>
      </c>
      <c r="N26" s="27">
        <f t="shared" si="5"/>
        <v>-51.242702000000001</v>
      </c>
      <c r="P26" s="46">
        <f t="shared" si="6"/>
        <v>29.916666666666998</v>
      </c>
      <c r="Q26" s="27">
        <f t="shared" si="7"/>
        <v>-55.318665000000003</v>
      </c>
      <c r="R26" s="27">
        <f t="shared" si="8"/>
        <v>-46.885554999999997</v>
      </c>
      <c r="S26" s="37"/>
      <c r="T26" s="27">
        <f t="shared" si="9"/>
        <v>36.166666666666998</v>
      </c>
      <c r="U26" s="27">
        <f t="shared" si="10"/>
        <v>-51.173183000000002</v>
      </c>
      <c r="V26" s="27">
        <f t="shared" si="11"/>
        <v>-66.186165000000003</v>
      </c>
    </row>
    <row r="27" spans="2:22" x14ac:dyDescent="0.25">
      <c r="B27" s="87">
        <v>17000000000</v>
      </c>
      <c r="C27" s="87">
        <v>-26.661852</v>
      </c>
      <c r="E27" s="87">
        <v>17000000000</v>
      </c>
      <c r="F27" s="87">
        <v>-41.419899000000001</v>
      </c>
      <c r="H27" s="27">
        <f t="shared" si="0"/>
        <v>24</v>
      </c>
      <c r="I27" s="27">
        <f t="shared" si="1"/>
        <v>-43.798679</v>
      </c>
      <c r="J27" s="27">
        <f t="shared" si="2"/>
        <v>-29.184269</v>
      </c>
      <c r="L27" s="27">
        <f t="shared" si="3"/>
        <v>28</v>
      </c>
      <c r="M27" s="27">
        <f t="shared" si="4"/>
        <v>-34.081673000000002</v>
      </c>
      <c r="N27" s="27">
        <f t="shared" si="5"/>
        <v>-49.820746999999997</v>
      </c>
      <c r="P27" s="46">
        <f t="shared" si="6"/>
        <v>30</v>
      </c>
      <c r="Q27" s="27">
        <f t="shared" si="7"/>
        <v>-55.56221</v>
      </c>
      <c r="R27" s="27">
        <f t="shared" si="8"/>
        <v>-47.657749000000003</v>
      </c>
      <c r="S27" s="37"/>
      <c r="T27" s="27">
        <f t="shared" si="9"/>
        <v>36</v>
      </c>
      <c r="U27" s="27">
        <f t="shared" si="10"/>
        <v>-49.189999</v>
      </c>
      <c r="V27" s="27">
        <f t="shared" si="11"/>
        <v>-62.805095999999999</v>
      </c>
    </row>
    <row r="28" spans="2:22" x14ac:dyDescent="0.25">
      <c r="B28" s="87">
        <v>17500000000</v>
      </c>
      <c r="C28" s="87">
        <v>-25.667249999999999</v>
      </c>
      <c r="E28" s="87">
        <v>17500000000</v>
      </c>
      <c r="F28" s="87">
        <v>-40.807926000000002</v>
      </c>
      <c r="H28" s="27">
        <f t="shared" si="0"/>
        <v>24.333333333333002</v>
      </c>
      <c r="I28" s="27">
        <f t="shared" si="1"/>
        <v>-43.419322999999999</v>
      </c>
      <c r="J28" s="27">
        <f t="shared" si="2"/>
        <v>-28.880379000000001</v>
      </c>
      <c r="L28" s="27">
        <f t="shared" si="3"/>
        <v>28.166666666666998</v>
      </c>
      <c r="M28" s="27">
        <f t="shared" si="4"/>
        <v>-33.611499999999999</v>
      </c>
      <c r="N28" s="27">
        <f t="shared" si="5"/>
        <v>-48.355601999999998</v>
      </c>
      <c r="P28" s="46">
        <f t="shared" si="6"/>
        <v>30.083333333333002</v>
      </c>
      <c r="Q28" s="27">
        <f t="shared" si="7"/>
        <v>-56.568348</v>
      </c>
      <c r="R28" s="27">
        <f t="shared" si="8"/>
        <v>-49.054588000000003</v>
      </c>
      <c r="S28" s="37"/>
      <c r="T28" s="27">
        <f t="shared" si="9"/>
        <v>35.833333333333002</v>
      </c>
      <c r="U28" s="27">
        <f t="shared" si="10"/>
        <v>-50.909122000000004</v>
      </c>
      <c r="V28" s="27">
        <f t="shared" si="11"/>
        <v>-63.950909000000003</v>
      </c>
    </row>
    <row r="29" spans="2:22" x14ac:dyDescent="0.25">
      <c r="B29" s="87">
        <v>18000000000</v>
      </c>
      <c r="C29" s="87">
        <v>-24.797163000000001</v>
      </c>
      <c r="E29" s="87">
        <v>18000000000</v>
      </c>
      <c r="F29" s="87">
        <v>-40.221310000000003</v>
      </c>
      <c r="H29" s="27">
        <f t="shared" si="0"/>
        <v>24.666666666666998</v>
      </c>
      <c r="I29" s="27">
        <f t="shared" si="1"/>
        <v>-43.112301000000002</v>
      </c>
      <c r="J29" s="27">
        <f t="shared" si="2"/>
        <v>-28.588104000000001</v>
      </c>
      <c r="L29" s="27">
        <f t="shared" si="3"/>
        <v>28.333333333333002</v>
      </c>
      <c r="M29" s="27">
        <f t="shared" si="4"/>
        <v>-33.865096999999999</v>
      </c>
      <c r="N29" s="27">
        <f t="shared" si="5"/>
        <v>-47.617870000000003</v>
      </c>
      <c r="P29" s="46">
        <f t="shared" si="6"/>
        <v>30.166666666666998</v>
      </c>
      <c r="Q29" s="27">
        <f t="shared" si="7"/>
        <v>-56.465598999999997</v>
      </c>
      <c r="R29" s="27">
        <f t="shared" si="8"/>
        <v>-48.831612</v>
      </c>
      <c r="S29" s="37"/>
      <c r="T29" s="27">
        <f t="shared" si="9"/>
        <v>35.666666666666998</v>
      </c>
      <c r="U29" s="27">
        <f t="shared" si="10"/>
        <v>-49.998955000000002</v>
      </c>
      <c r="V29" s="27">
        <f t="shared" si="11"/>
        <v>-61.502136</v>
      </c>
    </row>
    <row r="30" spans="2:22" x14ac:dyDescent="0.25">
      <c r="B30" s="87">
        <v>18500000000</v>
      </c>
      <c r="C30" s="87">
        <v>-23.926617</v>
      </c>
      <c r="E30" s="87">
        <v>18500000000</v>
      </c>
      <c r="F30" s="87">
        <v>-39.336314999999999</v>
      </c>
      <c r="H30" s="27">
        <f t="shared" si="0"/>
        <v>25</v>
      </c>
      <c r="I30" s="27">
        <f t="shared" si="1"/>
        <v>-42.767367999999998</v>
      </c>
      <c r="J30" s="27">
        <f t="shared" si="2"/>
        <v>-28.379004999999999</v>
      </c>
      <c r="L30" s="27">
        <f t="shared" si="3"/>
        <v>28.5</v>
      </c>
      <c r="M30" s="27">
        <f t="shared" si="4"/>
        <v>-33.888950000000001</v>
      </c>
      <c r="N30" s="27">
        <f t="shared" si="5"/>
        <v>-46.498348</v>
      </c>
      <c r="P30" s="46">
        <f t="shared" si="6"/>
        <v>30.25</v>
      </c>
      <c r="Q30" s="27">
        <f t="shared" si="7"/>
        <v>-55.644168999999998</v>
      </c>
      <c r="R30" s="27">
        <f t="shared" si="8"/>
        <v>-48.604137000000001</v>
      </c>
      <c r="S30" s="37"/>
      <c r="T30" s="27">
        <f t="shared" si="9"/>
        <v>35.5</v>
      </c>
      <c r="U30" s="27">
        <f t="shared" si="10"/>
        <v>-48.485512</v>
      </c>
      <c r="V30" s="27">
        <f t="shared" si="11"/>
        <v>-59.022525999999999</v>
      </c>
    </row>
    <row r="31" spans="2:22" x14ac:dyDescent="0.25">
      <c r="B31" s="87">
        <v>19000000000</v>
      </c>
      <c r="C31" s="87">
        <v>-23.344715000000001</v>
      </c>
      <c r="E31" s="87">
        <v>19000000000</v>
      </c>
      <c r="F31" s="87">
        <v>-38.425044999999997</v>
      </c>
      <c r="H31" s="27">
        <f t="shared" si="0"/>
        <v>25.333333333333002</v>
      </c>
      <c r="I31" s="27">
        <f t="shared" si="1"/>
        <v>-42.545279999999998</v>
      </c>
      <c r="J31" s="27">
        <f t="shared" si="2"/>
        <v>-28.272794999999999</v>
      </c>
      <c r="L31" s="27">
        <f t="shared" si="3"/>
        <v>28.666666666666998</v>
      </c>
      <c r="M31" s="27">
        <f t="shared" si="4"/>
        <v>-33.962147000000002</v>
      </c>
      <c r="N31" s="27">
        <f t="shared" si="5"/>
        <v>-45.597403999999997</v>
      </c>
      <c r="P31" s="46">
        <f t="shared" si="6"/>
        <v>30.333333333333002</v>
      </c>
      <c r="Q31" s="27">
        <f t="shared" si="7"/>
        <v>-56.474299999999999</v>
      </c>
      <c r="R31" s="27">
        <f t="shared" si="8"/>
        <v>-49.779738999999999</v>
      </c>
      <c r="S31" s="37"/>
      <c r="T31" s="27">
        <f t="shared" si="9"/>
        <v>35.333333333333002</v>
      </c>
      <c r="U31" s="27">
        <f t="shared" si="10"/>
        <v>-49.278576000000001</v>
      </c>
      <c r="V31" s="27">
        <f t="shared" si="11"/>
        <v>-58.908149999999999</v>
      </c>
    </row>
    <row r="32" spans="2:22" x14ac:dyDescent="0.25">
      <c r="B32" s="87">
        <v>19500000000</v>
      </c>
      <c r="C32" s="87">
        <v>-23.014296999999999</v>
      </c>
      <c r="E32" s="87">
        <v>19500000000</v>
      </c>
      <c r="F32" s="87">
        <v>-37.973106000000001</v>
      </c>
      <c r="H32" s="27">
        <f t="shared" si="0"/>
        <v>25.666666666666998</v>
      </c>
      <c r="I32" s="27">
        <f t="shared" si="1"/>
        <v>-42.327506999999997</v>
      </c>
      <c r="J32" s="27">
        <f t="shared" si="2"/>
        <v>-28.160543000000001</v>
      </c>
      <c r="L32" s="27">
        <f t="shared" si="3"/>
        <v>28.833333333333002</v>
      </c>
      <c r="M32" s="27">
        <f t="shared" si="4"/>
        <v>-34.200958</v>
      </c>
      <c r="N32" s="27">
        <f t="shared" si="5"/>
        <v>-44.895302000000001</v>
      </c>
      <c r="P32" s="46">
        <f t="shared" si="6"/>
        <v>30.416666666666998</v>
      </c>
      <c r="Q32" s="27">
        <f t="shared" si="7"/>
        <v>-55.625625999999997</v>
      </c>
      <c r="R32" s="27">
        <f t="shared" si="8"/>
        <v>-49.339745000000001</v>
      </c>
      <c r="S32" s="37"/>
      <c r="T32" s="27">
        <f t="shared" si="9"/>
        <v>35.166666666666998</v>
      </c>
      <c r="U32" s="27">
        <f t="shared" si="10"/>
        <v>-48.975287999999999</v>
      </c>
      <c r="V32" s="27">
        <f t="shared" si="11"/>
        <v>-57.736595000000001</v>
      </c>
    </row>
    <row r="33" spans="2:22" x14ac:dyDescent="0.25">
      <c r="B33" s="87">
        <v>20000000000</v>
      </c>
      <c r="C33" s="87">
        <v>-22.646021000000001</v>
      </c>
      <c r="E33" s="87">
        <v>20000000000</v>
      </c>
      <c r="F33" s="87">
        <v>-37.383602000000003</v>
      </c>
      <c r="H33" s="27">
        <f t="shared" si="0"/>
        <v>26</v>
      </c>
      <c r="I33" s="27">
        <f t="shared" si="1"/>
        <v>-42.063206000000001</v>
      </c>
      <c r="J33" s="27">
        <f t="shared" si="2"/>
        <v>-28.040687999999999</v>
      </c>
      <c r="L33" s="27">
        <f t="shared" si="3"/>
        <v>29</v>
      </c>
      <c r="M33" s="27">
        <f t="shared" si="4"/>
        <v>-34.414154000000003</v>
      </c>
      <c r="N33" s="27">
        <f t="shared" si="5"/>
        <v>-44.158347999999997</v>
      </c>
      <c r="P33" s="46">
        <f t="shared" si="6"/>
        <v>30.5</v>
      </c>
      <c r="Q33" s="27">
        <f t="shared" si="7"/>
        <v>-56.456623</v>
      </c>
      <c r="R33" s="27">
        <f t="shared" si="8"/>
        <v>-50.554977000000001</v>
      </c>
      <c r="S33" s="37"/>
      <c r="T33" s="27">
        <f t="shared" si="9"/>
        <v>35</v>
      </c>
      <c r="U33" s="27">
        <f t="shared" si="10"/>
        <v>-50.444977000000002</v>
      </c>
      <c r="V33" s="27">
        <f t="shared" si="11"/>
        <v>-59.041634000000002</v>
      </c>
    </row>
    <row r="34" spans="2:22" x14ac:dyDescent="0.25">
      <c r="B34" s="87">
        <v>20500000000</v>
      </c>
      <c r="C34" s="87">
        <v>-22.393719000000001</v>
      </c>
      <c r="E34" s="87">
        <v>20500000000</v>
      </c>
      <c r="F34" s="87">
        <v>-36.889679000000001</v>
      </c>
      <c r="H34" s="27">
        <f t="shared" si="0"/>
        <v>26.333333333333002</v>
      </c>
      <c r="I34" s="27">
        <f t="shared" si="1"/>
        <v>-41.871513</v>
      </c>
      <c r="J34" s="27">
        <f t="shared" si="2"/>
        <v>-27.813932000000001</v>
      </c>
      <c r="L34" s="27">
        <f t="shared" si="3"/>
        <v>29.166666666666998</v>
      </c>
      <c r="M34" s="27">
        <f t="shared" si="4"/>
        <v>-34.857196999999999</v>
      </c>
      <c r="N34" s="27">
        <f t="shared" si="5"/>
        <v>-43.684956</v>
      </c>
      <c r="P34" s="46">
        <f t="shared" si="6"/>
        <v>30.583333333333002</v>
      </c>
      <c r="Q34" s="27">
        <f t="shared" si="7"/>
        <v>-56.239136000000002</v>
      </c>
      <c r="R34" s="27">
        <f t="shared" si="8"/>
        <v>-50.517586000000001</v>
      </c>
      <c r="S34" s="37"/>
      <c r="T34" s="27">
        <f t="shared" si="9"/>
        <v>34.833333333333002</v>
      </c>
      <c r="U34" s="27">
        <f t="shared" si="10"/>
        <v>-50.713188000000002</v>
      </c>
      <c r="V34" s="27">
        <f t="shared" si="11"/>
        <v>-59.225624000000003</v>
      </c>
    </row>
    <row r="35" spans="2:22" x14ac:dyDescent="0.25">
      <c r="B35" s="87">
        <v>21000000000</v>
      </c>
      <c r="C35" s="87">
        <v>-22.334509000000001</v>
      </c>
      <c r="E35" s="87">
        <v>21000000000</v>
      </c>
      <c r="F35" s="87">
        <v>-36.866104</v>
      </c>
      <c r="H35" s="27">
        <f t="shared" ref="H35:H51" si="12">B95/1000000000</f>
        <v>26.666666666666998</v>
      </c>
      <c r="I35" s="27">
        <f t="shared" ref="I35:I51" si="13">C95</f>
        <v>-41.476013000000002</v>
      </c>
      <c r="J35" s="27">
        <f t="shared" ref="J35:J51" si="14">F95</f>
        <v>-27.466609999999999</v>
      </c>
      <c r="L35" s="27">
        <f t="shared" ref="L35:L51" si="15">B149/1000000000</f>
        <v>29.333333333333002</v>
      </c>
      <c r="M35" s="27">
        <f t="shared" ref="M35:M51" si="16">C149</f>
        <v>-35.049453999999997</v>
      </c>
      <c r="N35" s="27">
        <f t="shared" ref="N35:N51" si="17">F149</f>
        <v>-43.001987</v>
      </c>
      <c r="P35" s="46">
        <f t="shared" ref="P35:P51" si="18">B203/1000000000</f>
        <v>30.666666666666998</v>
      </c>
      <c r="Q35" s="27">
        <f t="shared" ref="Q35:Q51" si="19">C203</f>
        <v>-56.362578999999997</v>
      </c>
      <c r="R35" s="27">
        <f t="shared" ref="R35:R51" si="20">F203</f>
        <v>-51.127097999999997</v>
      </c>
      <c r="S35" s="37"/>
      <c r="T35" s="27">
        <f t="shared" ref="T35:T51" si="21">B257/1000000000</f>
        <v>34.666666666666998</v>
      </c>
      <c r="U35" s="27">
        <f t="shared" ref="U35:U51" si="22">C257</f>
        <v>-51.287933000000002</v>
      </c>
      <c r="V35" s="27">
        <f t="shared" ref="V35:V51" si="23">F257</f>
        <v>-59.749008000000003</v>
      </c>
    </row>
    <row r="36" spans="2:22" x14ac:dyDescent="0.25">
      <c r="B36" s="87">
        <v>21500000000</v>
      </c>
      <c r="C36" s="87">
        <v>-22.976343</v>
      </c>
      <c r="E36" s="87">
        <v>21500000000</v>
      </c>
      <c r="F36" s="87">
        <v>-36.853329000000002</v>
      </c>
      <c r="H36" s="27">
        <f t="shared" si="12"/>
        <v>27</v>
      </c>
      <c r="I36" s="27">
        <f t="shared" si="13"/>
        <v>-40.931739999999998</v>
      </c>
      <c r="J36" s="27">
        <f t="shared" si="14"/>
        <v>-27.090676999999999</v>
      </c>
      <c r="L36" s="27">
        <f t="shared" si="15"/>
        <v>29.5</v>
      </c>
      <c r="M36" s="27">
        <f t="shared" si="16"/>
        <v>-35.253754000000001</v>
      </c>
      <c r="N36" s="27">
        <f t="shared" si="17"/>
        <v>-42.506461999999999</v>
      </c>
      <c r="P36" s="46">
        <f t="shared" si="18"/>
        <v>30.75</v>
      </c>
      <c r="Q36" s="27">
        <f t="shared" si="19"/>
        <v>-57.597034000000001</v>
      </c>
      <c r="R36" s="27">
        <f t="shared" si="20"/>
        <v>-52.506214</v>
      </c>
      <c r="S36" s="37"/>
      <c r="T36" s="27">
        <f t="shared" si="21"/>
        <v>34.5</v>
      </c>
      <c r="U36" s="27">
        <f t="shared" si="22"/>
        <v>-50.189650999999998</v>
      </c>
      <c r="V36" s="27">
        <f t="shared" si="23"/>
        <v>-57.730849999999997</v>
      </c>
    </row>
    <row r="37" spans="2:22" x14ac:dyDescent="0.25">
      <c r="B37" s="87">
        <v>22000000000</v>
      </c>
      <c r="C37" s="87">
        <v>-24.899296</v>
      </c>
      <c r="E37" s="87">
        <v>22000000000</v>
      </c>
      <c r="F37" s="87">
        <v>-36.123283000000001</v>
      </c>
      <c r="H37" s="27">
        <f t="shared" si="12"/>
        <v>27.333333333333002</v>
      </c>
      <c r="I37" s="27">
        <f t="shared" si="13"/>
        <v>-40.123207000000001</v>
      </c>
      <c r="J37" s="27">
        <f t="shared" si="14"/>
        <v>-26.805562999999999</v>
      </c>
      <c r="L37" s="27">
        <f t="shared" si="15"/>
        <v>29.666666666666998</v>
      </c>
      <c r="M37" s="27">
        <f t="shared" si="16"/>
        <v>-35.537635999999999</v>
      </c>
      <c r="N37" s="27">
        <f t="shared" si="17"/>
        <v>-42.089686999999998</v>
      </c>
      <c r="P37" s="46">
        <f t="shared" si="18"/>
        <v>30.833333333333002</v>
      </c>
      <c r="Q37" s="27">
        <f t="shared" si="19"/>
        <v>-58.534550000000003</v>
      </c>
      <c r="R37" s="27">
        <f t="shared" si="20"/>
        <v>-53.289355999999998</v>
      </c>
      <c r="S37" s="37"/>
      <c r="T37" s="27">
        <f t="shared" si="21"/>
        <v>34.333333333333002</v>
      </c>
      <c r="U37" s="27">
        <f t="shared" si="22"/>
        <v>-53.023735000000002</v>
      </c>
      <c r="V37" s="27">
        <f t="shared" si="23"/>
        <v>-59.674678999999998</v>
      </c>
    </row>
    <row r="38" spans="2:22" x14ac:dyDescent="0.25">
      <c r="B38" s="87">
        <v>22500000000</v>
      </c>
      <c r="C38" s="87">
        <v>-26.044630000000002</v>
      </c>
      <c r="E38" s="87">
        <v>22500000000</v>
      </c>
      <c r="F38" s="87">
        <v>-33.993091999999997</v>
      </c>
      <c r="H38" s="27">
        <f t="shared" si="12"/>
        <v>27.666666666666998</v>
      </c>
      <c r="I38" s="27">
        <f t="shared" si="13"/>
        <v>-39.427993999999998</v>
      </c>
      <c r="J38" s="27">
        <f t="shared" si="14"/>
        <v>-26.635183000000001</v>
      </c>
      <c r="L38" s="27">
        <f t="shared" si="15"/>
        <v>29.833333333333002</v>
      </c>
      <c r="M38" s="27">
        <f t="shared" si="16"/>
        <v>-35.445250999999999</v>
      </c>
      <c r="N38" s="27">
        <f t="shared" si="17"/>
        <v>-41.413688999999998</v>
      </c>
      <c r="P38" s="46">
        <f t="shared" si="18"/>
        <v>30.916666666666998</v>
      </c>
      <c r="Q38" s="27">
        <f t="shared" si="19"/>
        <v>-57.767158999999999</v>
      </c>
      <c r="R38" s="27">
        <f t="shared" si="20"/>
        <v>-52.639187</v>
      </c>
      <c r="S38" s="37"/>
      <c r="T38" s="27">
        <f t="shared" si="21"/>
        <v>34.166666666666998</v>
      </c>
      <c r="U38" s="27">
        <f t="shared" si="22"/>
        <v>-51.887878000000001</v>
      </c>
      <c r="V38" s="27">
        <f t="shared" si="23"/>
        <v>-57.875194999999998</v>
      </c>
    </row>
    <row r="39" spans="2:22" x14ac:dyDescent="0.25">
      <c r="B39" s="87">
        <v>23000000000</v>
      </c>
      <c r="C39" s="87">
        <v>-25.304836000000002</v>
      </c>
      <c r="E39" s="87">
        <v>23000000000</v>
      </c>
      <c r="F39" s="87">
        <v>-32.939484</v>
      </c>
      <c r="H39" s="27">
        <f t="shared" si="12"/>
        <v>28</v>
      </c>
      <c r="I39" s="27">
        <f t="shared" si="13"/>
        <v>-38.738914000000001</v>
      </c>
      <c r="J39" s="27">
        <f t="shared" si="14"/>
        <v>-26.488720000000001</v>
      </c>
      <c r="L39" s="27">
        <f t="shared" si="15"/>
        <v>30</v>
      </c>
      <c r="M39" s="27">
        <f t="shared" si="16"/>
        <v>-35.517200000000003</v>
      </c>
      <c r="N39" s="27">
        <f t="shared" si="17"/>
        <v>-41.018993000000002</v>
      </c>
      <c r="P39" s="46">
        <f t="shared" si="18"/>
        <v>31</v>
      </c>
      <c r="Q39" s="27">
        <f t="shared" si="19"/>
        <v>-58.176884000000001</v>
      </c>
      <c r="R39" s="27">
        <f t="shared" si="20"/>
        <v>-52.953814999999999</v>
      </c>
      <c r="S39" s="37"/>
      <c r="T39" s="27">
        <f t="shared" si="21"/>
        <v>34</v>
      </c>
      <c r="U39" s="27">
        <f t="shared" si="22"/>
        <v>-54.637585000000001</v>
      </c>
      <c r="V39" s="27">
        <f t="shared" si="23"/>
        <v>-60.313327999999998</v>
      </c>
    </row>
    <row r="40" spans="2:22" x14ac:dyDescent="0.25">
      <c r="B40" s="87">
        <v>23500000000</v>
      </c>
      <c r="C40" s="87">
        <v>-22.445292999999999</v>
      </c>
      <c r="E40" s="87">
        <v>23500000000</v>
      </c>
      <c r="F40" s="87">
        <v>-32.939174999999999</v>
      </c>
      <c r="H40" s="27">
        <f t="shared" si="12"/>
        <v>28.333333333333002</v>
      </c>
      <c r="I40" s="27">
        <f t="shared" si="13"/>
        <v>-38.141266000000002</v>
      </c>
      <c r="J40" s="27">
        <f t="shared" si="14"/>
        <v>-26.391594000000001</v>
      </c>
      <c r="L40" s="27">
        <f t="shared" si="15"/>
        <v>30.166666666666998</v>
      </c>
      <c r="M40" s="27">
        <f t="shared" si="16"/>
        <v>-35.673102999999998</v>
      </c>
      <c r="N40" s="27">
        <f t="shared" si="17"/>
        <v>-40.836948</v>
      </c>
      <c r="P40" s="46">
        <f t="shared" si="18"/>
        <v>31.083333333333002</v>
      </c>
      <c r="Q40" s="27">
        <f t="shared" si="19"/>
        <v>-59.611362</v>
      </c>
      <c r="R40" s="27">
        <f t="shared" si="20"/>
        <v>-53.492035000000001</v>
      </c>
      <c r="S40" s="37"/>
      <c r="T40" s="27">
        <f t="shared" si="21"/>
        <v>33.833333333333002</v>
      </c>
      <c r="U40" s="27">
        <f t="shared" si="22"/>
        <v>-53.932281000000003</v>
      </c>
      <c r="V40" s="27">
        <f t="shared" si="23"/>
        <v>-59.241042999999998</v>
      </c>
    </row>
    <row r="41" spans="2:22" x14ac:dyDescent="0.25">
      <c r="B41" s="87">
        <v>24000000000</v>
      </c>
      <c r="C41" s="87">
        <v>-19.845776000000001</v>
      </c>
      <c r="E41" s="87">
        <v>24000000000</v>
      </c>
      <c r="F41" s="87">
        <v>-33.512245</v>
      </c>
      <c r="H41" s="27">
        <f t="shared" si="12"/>
        <v>28.666666666666998</v>
      </c>
      <c r="I41" s="27">
        <f t="shared" si="13"/>
        <v>-37.734248999999998</v>
      </c>
      <c r="J41" s="27">
        <f t="shared" si="14"/>
        <v>-26.570941999999999</v>
      </c>
      <c r="L41" s="27">
        <f t="shared" si="15"/>
        <v>30.333333333333002</v>
      </c>
      <c r="M41" s="27">
        <f t="shared" si="16"/>
        <v>-36.024841000000002</v>
      </c>
      <c r="N41" s="27">
        <f t="shared" si="17"/>
        <v>-40.876911</v>
      </c>
      <c r="P41" s="46">
        <f t="shared" si="18"/>
        <v>31.166666666666998</v>
      </c>
      <c r="Q41" s="27">
        <f t="shared" si="19"/>
        <v>-59.019508000000002</v>
      </c>
      <c r="R41" s="27">
        <f t="shared" si="20"/>
        <v>-52.449207000000001</v>
      </c>
      <c r="S41" s="37"/>
      <c r="T41" s="27">
        <f t="shared" si="21"/>
        <v>33.666666666666998</v>
      </c>
      <c r="U41" s="27">
        <f t="shared" si="22"/>
        <v>-56.479866000000001</v>
      </c>
      <c r="V41" s="27">
        <f t="shared" si="23"/>
        <v>-61.428973999999997</v>
      </c>
    </row>
    <row r="42" spans="2:22" x14ac:dyDescent="0.25">
      <c r="B42" s="87">
        <v>24500000000</v>
      </c>
      <c r="C42" s="87">
        <v>-18.715015000000001</v>
      </c>
      <c r="E42" s="87">
        <v>24500000000</v>
      </c>
      <c r="F42" s="87">
        <v>-33.464126999999998</v>
      </c>
      <c r="H42" s="27">
        <f t="shared" si="12"/>
        <v>29</v>
      </c>
      <c r="I42" s="27">
        <f t="shared" si="13"/>
        <v>-37.567501</v>
      </c>
      <c r="J42" s="27">
        <f t="shared" si="14"/>
        <v>-27.018927000000001</v>
      </c>
      <c r="L42" s="27">
        <f t="shared" si="15"/>
        <v>30.5</v>
      </c>
      <c r="M42" s="27">
        <f t="shared" si="16"/>
        <v>-36.102325</v>
      </c>
      <c r="N42" s="27">
        <f t="shared" si="17"/>
        <v>-40.651263999999998</v>
      </c>
      <c r="P42" s="46">
        <f t="shared" si="18"/>
        <v>31.25</v>
      </c>
      <c r="Q42" s="27">
        <f t="shared" si="19"/>
        <v>-59.723495</v>
      </c>
      <c r="R42" s="27">
        <f t="shared" si="20"/>
        <v>-52.181457999999999</v>
      </c>
      <c r="S42" s="37"/>
      <c r="T42" s="27">
        <f t="shared" si="21"/>
        <v>33.5</v>
      </c>
      <c r="U42" s="27">
        <f t="shared" si="22"/>
        <v>-54.947395</v>
      </c>
      <c r="V42" s="27">
        <f t="shared" si="23"/>
        <v>-59.062195000000003</v>
      </c>
    </row>
    <row r="43" spans="2:22" x14ac:dyDescent="0.25">
      <c r="B43" s="87">
        <v>25000000000</v>
      </c>
      <c r="C43" s="87">
        <v>-18.001425000000001</v>
      </c>
      <c r="E43" s="87">
        <v>25000000000</v>
      </c>
      <c r="F43" s="87">
        <v>-32.713237999999997</v>
      </c>
      <c r="H43" s="27">
        <f t="shared" si="12"/>
        <v>29.333333333333002</v>
      </c>
      <c r="I43" s="27">
        <f t="shared" si="13"/>
        <v>-37.594814</v>
      </c>
      <c r="J43" s="27">
        <f t="shared" si="14"/>
        <v>-27.757038000000001</v>
      </c>
      <c r="L43" s="27">
        <f t="shared" si="15"/>
        <v>30.666666666666998</v>
      </c>
      <c r="M43" s="27">
        <f t="shared" si="16"/>
        <v>-35.827376999999998</v>
      </c>
      <c r="N43" s="27">
        <f t="shared" si="17"/>
        <v>-40.092674000000002</v>
      </c>
      <c r="P43" s="46">
        <f t="shared" si="18"/>
        <v>31.333333333333002</v>
      </c>
      <c r="Q43" s="27">
        <f t="shared" si="19"/>
        <v>-60.511313999999999</v>
      </c>
      <c r="R43" s="27">
        <f t="shared" si="20"/>
        <v>-51.704093999999998</v>
      </c>
      <c r="S43" s="37"/>
      <c r="T43" s="27">
        <f t="shared" si="21"/>
        <v>33.333333333333002</v>
      </c>
      <c r="U43" s="27">
        <f t="shared" si="22"/>
        <v>-55.471989000000001</v>
      </c>
      <c r="V43" s="27">
        <f t="shared" si="23"/>
        <v>-59.394703</v>
      </c>
    </row>
    <row r="44" spans="2:22" x14ac:dyDescent="0.25">
      <c r="B44" s="87">
        <v>25500000000</v>
      </c>
      <c r="C44" s="87">
        <v>-17.534745999999998</v>
      </c>
      <c r="E44" s="87">
        <v>25500000000</v>
      </c>
      <c r="F44" s="87">
        <v>-31.722754999999999</v>
      </c>
      <c r="H44" s="27">
        <f t="shared" si="12"/>
        <v>29.666666666666998</v>
      </c>
      <c r="I44" s="27">
        <f t="shared" si="13"/>
        <v>-37.876365999999997</v>
      </c>
      <c r="J44" s="27">
        <f t="shared" si="14"/>
        <v>-28.781374</v>
      </c>
      <c r="L44" s="27">
        <f t="shared" si="15"/>
        <v>30.833333333333002</v>
      </c>
      <c r="M44" s="27">
        <f t="shared" si="16"/>
        <v>-35.977241999999997</v>
      </c>
      <c r="N44" s="27">
        <f t="shared" si="17"/>
        <v>-39.923523000000003</v>
      </c>
      <c r="P44" s="46">
        <f t="shared" si="18"/>
        <v>31.416666666666998</v>
      </c>
      <c r="Q44" s="27">
        <f t="shared" si="19"/>
        <v>-60.363227999999999</v>
      </c>
      <c r="R44" s="27">
        <f t="shared" si="20"/>
        <v>-50.367317</v>
      </c>
      <c r="S44" s="37"/>
      <c r="T44" s="27">
        <f t="shared" si="21"/>
        <v>33.166666666666998</v>
      </c>
      <c r="U44" s="27">
        <f t="shared" si="22"/>
        <v>-53.811923999999998</v>
      </c>
      <c r="V44" s="27">
        <f t="shared" si="23"/>
        <v>-56.997081999999999</v>
      </c>
    </row>
    <row r="45" spans="2:22" x14ac:dyDescent="0.25">
      <c r="B45" s="87">
        <v>26000000000</v>
      </c>
      <c r="C45" s="87">
        <v>-17.028100999999999</v>
      </c>
      <c r="E45" s="87">
        <v>26000000000</v>
      </c>
      <c r="F45" s="87">
        <v>-29.712841000000001</v>
      </c>
      <c r="H45" s="27">
        <f t="shared" si="12"/>
        <v>30</v>
      </c>
      <c r="I45" s="27">
        <f t="shared" si="13"/>
        <v>-38.588242000000001</v>
      </c>
      <c r="J45" s="27">
        <f t="shared" si="14"/>
        <v>-30.443999999999999</v>
      </c>
      <c r="L45" s="27">
        <f t="shared" si="15"/>
        <v>31</v>
      </c>
      <c r="M45" s="27">
        <f t="shared" si="16"/>
        <v>-35.987717000000004</v>
      </c>
      <c r="N45" s="27">
        <f t="shared" si="17"/>
        <v>-39.540484999999997</v>
      </c>
      <c r="P45" s="46">
        <f t="shared" si="18"/>
        <v>31.5</v>
      </c>
      <c r="Q45" s="27">
        <f t="shared" si="19"/>
        <v>-59.904159999999997</v>
      </c>
      <c r="R45" s="27">
        <f t="shared" si="20"/>
        <v>-48.628062999999997</v>
      </c>
      <c r="S45" s="37"/>
      <c r="T45" s="27">
        <f t="shared" si="21"/>
        <v>33</v>
      </c>
      <c r="U45" s="27">
        <f t="shared" si="22"/>
        <v>-57.204990000000002</v>
      </c>
      <c r="V45" s="27">
        <f t="shared" si="23"/>
        <v>-59.500267000000001</v>
      </c>
    </row>
    <row r="46" spans="2:22" x14ac:dyDescent="0.25">
      <c r="B46" s="87">
        <v>26500000000</v>
      </c>
      <c r="C46" s="87">
        <v>-16.453776999999999</v>
      </c>
      <c r="E46" s="87">
        <v>26500000000</v>
      </c>
      <c r="F46" s="87">
        <v>-30.354647</v>
      </c>
      <c r="H46" s="27">
        <f t="shared" si="12"/>
        <v>30.333333333333002</v>
      </c>
      <c r="I46" s="27">
        <f t="shared" si="13"/>
        <v>-39.736987999999997</v>
      </c>
      <c r="J46" s="27">
        <f t="shared" si="14"/>
        <v>-32.707424000000003</v>
      </c>
      <c r="L46" s="27">
        <f t="shared" si="15"/>
        <v>31.166666666666998</v>
      </c>
      <c r="M46" s="27">
        <f t="shared" si="16"/>
        <v>-35.917651999999997</v>
      </c>
      <c r="N46" s="27">
        <f t="shared" si="17"/>
        <v>-39.015469000000003</v>
      </c>
      <c r="P46" s="46">
        <f t="shared" si="18"/>
        <v>31.583333333333002</v>
      </c>
      <c r="Q46" s="27">
        <f t="shared" si="19"/>
        <v>-62.416007999999998</v>
      </c>
      <c r="R46" s="27">
        <f t="shared" si="20"/>
        <v>-49.740493999999998</v>
      </c>
      <c r="S46" s="37"/>
      <c r="T46" s="27">
        <f t="shared" si="21"/>
        <v>32.833333333333002</v>
      </c>
      <c r="U46" s="27">
        <f t="shared" si="22"/>
        <v>-57.991183999999997</v>
      </c>
      <c r="V46" s="27">
        <f t="shared" si="23"/>
        <v>-59.846943000000003</v>
      </c>
    </row>
    <row r="47" spans="2:22" x14ac:dyDescent="0.25">
      <c r="B47" s="87">
        <v>27000000000</v>
      </c>
      <c r="C47" s="87">
        <v>-15.914745999999999</v>
      </c>
      <c r="E47" s="87">
        <v>27000000000</v>
      </c>
      <c r="F47" s="87">
        <v>-31.681298999999999</v>
      </c>
      <c r="H47" s="27">
        <f t="shared" si="12"/>
        <v>30.666666666666998</v>
      </c>
      <c r="I47" s="27">
        <f t="shared" si="13"/>
        <v>-41.261383000000002</v>
      </c>
      <c r="J47" s="27">
        <f t="shared" si="14"/>
        <v>-35.090114999999997</v>
      </c>
      <c r="L47" s="27">
        <f t="shared" si="15"/>
        <v>31.333333333333002</v>
      </c>
      <c r="M47" s="27">
        <f t="shared" si="16"/>
        <v>-36.159008</v>
      </c>
      <c r="N47" s="27">
        <f t="shared" si="17"/>
        <v>-38.838326000000002</v>
      </c>
      <c r="P47" s="46">
        <f t="shared" si="18"/>
        <v>31.666666666666998</v>
      </c>
      <c r="Q47" s="27">
        <f t="shared" si="19"/>
        <v>-60.811515999999997</v>
      </c>
      <c r="R47" s="27">
        <f t="shared" si="20"/>
        <v>-47.153145000000002</v>
      </c>
      <c r="S47" s="37"/>
      <c r="T47" s="27">
        <f t="shared" si="21"/>
        <v>32.666666666666998</v>
      </c>
      <c r="U47" s="27">
        <f t="shared" si="22"/>
        <v>-59.085991</v>
      </c>
      <c r="V47" s="27">
        <f t="shared" si="23"/>
        <v>-60.673164</v>
      </c>
    </row>
    <row r="48" spans="2:22" x14ac:dyDescent="0.25">
      <c r="B48" s="87">
        <v>27500000000</v>
      </c>
      <c r="C48" s="87">
        <v>-15.425530999999999</v>
      </c>
      <c r="E48" s="87">
        <v>27500000000</v>
      </c>
      <c r="F48" s="87">
        <v>-33.725974999999998</v>
      </c>
      <c r="H48" s="27">
        <f t="shared" si="12"/>
        <v>31</v>
      </c>
      <c r="I48" s="27">
        <f t="shared" si="13"/>
        <v>-43.161205000000002</v>
      </c>
      <c r="J48" s="27">
        <f t="shared" si="14"/>
        <v>-36.226768</v>
      </c>
      <c r="L48" s="27">
        <f t="shared" si="15"/>
        <v>31.5</v>
      </c>
      <c r="M48" s="27">
        <f t="shared" si="16"/>
        <v>-36.692000999999998</v>
      </c>
      <c r="N48" s="27">
        <f t="shared" si="17"/>
        <v>-39.008896</v>
      </c>
      <c r="P48" s="46">
        <f t="shared" si="18"/>
        <v>31.75</v>
      </c>
      <c r="Q48" s="27">
        <f t="shared" si="19"/>
        <v>-62.479667999999997</v>
      </c>
      <c r="R48" s="27">
        <f t="shared" si="20"/>
        <v>-47.333678999999997</v>
      </c>
      <c r="S48" s="37"/>
      <c r="T48" s="27">
        <f t="shared" si="21"/>
        <v>32.5</v>
      </c>
      <c r="U48" s="27">
        <f t="shared" si="22"/>
        <v>-58.44735</v>
      </c>
      <c r="V48" s="27">
        <f t="shared" si="23"/>
        <v>-60.101421000000002</v>
      </c>
    </row>
    <row r="49" spans="2:22" x14ac:dyDescent="0.25">
      <c r="B49" s="87">
        <v>28000000000</v>
      </c>
      <c r="C49" s="87">
        <v>-15.202975</v>
      </c>
      <c r="E49" s="87">
        <v>28000000000</v>
      </c>
      <c r="F49" s="87">
        <v>-32.618763000000001</v>
      </c>
      <c r="H49" s="27">
        <f t="shared" si="12"/>
        <v>31.333333333333002</v>
      </c>
      <c r="I49" s="27">
        <f t="shared" si="13"/>
        <v>-45.323154000000002</v>
      </c>
      <c r="J49" s="27">
        <f t="shared" si="14"/>
        <v>-35.559337999999997</v>
      </c>
      <c r="L49" s="27">
        <f t="shared" si="15"/>
        <v>31.666666666666998</v>
      </c>
      <c r="M49" s="27">
        <f t="shared" si="16"/>
        <v>-37.019500999999998</v>
      </c>
      <c r="N49" s="27">
        <f t="shared" si="17"/>
        <v>-39.037292000000001</v>
      </c>
      <c r="P49" s="46">
        <f t="shared" si="18"/>
        <v>31.833333333333002</v>
      </c>
      <c r="Q49" s="27">
        <f t="shared" si="19"/>
        <v>-62.355663</v>
      </c>
      <c r="R49" s="27">
        <f t="shared" si="20"/>
        <v>-46.032238</v>
      </c>
      <c r="S49" s="37"/>
      <c r="T49" s="27">
        <f t="shared" si="21"/>
        <v>32.333333333333002</v>
      </c>
      <c r="U49" s="27">
        <f t="shared" si="22"/>
        <v>-56.304737000000003</v>
      </c>
      <c r="V49" s="27">
        <f t="shared" si="23"/>
        <v>-57.773491</v>
      </c>
    </row>
    <row r="50" spans="2:22" x14ac:dyDescent="0.25">
      <c r="B50" s="87">
        <v>28500000000</v>
      </c>
      <c r="C50" s="87">
        <v>-14.983226</v>
      </c>
      <c r="E50" s="87">
        <v>28500000000</v>
      </c>
      <c r="F50" s="87">
        <v>-30.197372000000001</v>
      </c>
      <c r="H50" s="27">
        <f t="shared" si="12"/>
        <v>31.666666666666998</v>
      </c>
      <c r="I50" s="27">
        <f t="shared" si="13"/>
        <v>-47.675612999999998</v>
      </c>
      <c r="J50" s="27">
        <f t="shared" si="14"/>
        <v>-33.520266999999997</v>
      </c>
      <c r="L50" s="27">
        <f t="shared" si="15"/>
        <v>31.833333333333002</v>
      </c>
      <c r="M50" s="27">
        <f t="shared" si="16"/>
        <v>-36.698078000000002</v>
      </c>
      <c r="N50" s="27">
        <f t="shared" si="17"/>
        <v>-38.443866999999997</v>
      </c>
      <c r="P50" s="46">
        <f t="shared" si="18"/>
        <v>31.916666666666998</v>
      </c>
      <c r="Q50" s="27">
        <f t="shared" si="19"/>
        <v>-63.278708999999999</v>
      </c>
      <c r="R50" s="27">
        <f t="shared" si="20"/>
        <v>-46.153132999999997</v>
      </c>
      <c r="S50" s="37"/>
      <c r="T50" s="27">
        <f t="shared" si="21"/>
        <v>32.166666666666998</v>
      </c>
      <c r="U50" s="27">
        <f t="shared" si="22"/>
        <v>-58.008693999999998</v>
      </c>
      <c r="V50" s="27">
        <f t="shared" si="23"/>
        <v>-59.116585000000001</v>
      </c>
    </row>
    <row r="51" spans="2:22" x14ac:dyDescent="0.25">
      <c r="B51" s="87">
        <v>29000000000</v>
      </c>
      <c r="C51" s="87">
        <v>-14.725285</v>
      </c>
      <c r="E51" s="87">
        <v>29000000000</v>
      </c>
      <c r="F51" s="87">
        <v>-27.038329999999998</v>
      </c>
      <c r="H51" s="27">
        <f t="shared" si="12"/>
        <v>32</v>
      </c>
      <c r="I51" s="27">
        <f t="shared" si="13"/>
        <v>-49.241664999999998</v>
      </c>
      <c r="J51" s="27">
        <f t="shared" si="14"/>
        <v>-31.863834000000001</v>
      </c>
      <c r="L51" s="27">
        <f t="shared" si="15"/>
        <v>32</v>
      </c>
      <c r="M51" s="27">
        <f t="shared" si="16"/>
        <v>-36.346885999999998</v>
      </c>
      <c r="N51" s="27">
        <f t="shared" si="17"/>
        <v>-37.925953</v>
      </c>
      <c r="P51" s="46">
        <f t="shared" si="18"/>
        <v>32</v>
      </c>
      <c r="Q51" s="27">
        <f t="shared" si="19"/>
        <v>-62.941521000000002</v>
      </c>
      <c r="R51" s="27">
        <f t="shared" si="20"/>
        <v>-44.947074999999998</v>
      </c>
      <c r="S51" s="37"/>
      <c r="T51" s="27">
        <f t="shared" si="21"/>
        <v>32</v>
      </c>
      <c r="U51" s="27">
        <f t="shared" si="22"/>
        <v>-61.656554999999997</v>
      </c>
      <c r="V51" s="27">
        <f t="shared" si="23"/>
        <v>-62.382347000000003</v>
      </c>
    </row>
    <row r="52" spans="2:22" x14ac:dyDescent="0.25">
      <c r="B52" s="87">
        <v>29500000000</v>
      </c>
      <c r="C52" s="87">
        <v>-14.595573999999999</v>
      </c>
      <c r="E52" s="87">
        <v>29500000000</v>
      </c>
      <c r="F52" s="87">
        <v>-24.074573999999998</v>
      </c>
    </row>
    <row r="53" spans="2:22" x14ac:dyDescent="0.25">
      <c r="B53" s="87">
        <v>30000000000</v>
      </c>
      <c r="C53" s="87">
        <v>-14.561282</v>
      </c>
      <c r="E53" s="87">
        <v>30000000000</v>
      </c>
      <c r="F53" s="87">
        <v>-21.562147</v>
      </c>
    </row>
    <row r="54" spans="2:22" x14ac:dyDescent="0.25">
      <c r="B54" s="87">
        <v>30500000000</v>
      </c>
      <c r="C54" s="87">
        <v>-14.560413</v>
      </c>
      <c r="E54" s="87">
        <v>30500000000</v>
      </c>
      <c r="F54" s="87">
        <v>-19.690887</v>
      </c>
    </row>
    <row r="55" spans="2:22" x14ac:dyDescent="0.25">
      <c r="B55" s="87">
        <v>31000000000</v>
      </c>
      <c r="C55" s="87">
        <v>-14.517429999999999</v>
      </c>
      <c r="E55" s="87">
        <v>31000000000</v>
      </c>
      <c r="F55" s="87">
        <v>-18.266047</v>
      </c>
    </row>
    <row r="56" spans="2:22" x14ac:dyDescent="0.25">
      <c r="B56" s="87">
        <v>31500000000</v>
      </c>
      <c r="C56" s="87">
        <v>-14.584213</v>
      </c>
      <c r="E56" s="87">
        <v>31500000000</v>
      </c>
      <c r="F56" s="87">
        <v>-17.281047999999998</v>
      </c>
    </row>
    <row r="57" spans="2:22" x14ac:dyDescent="0.25">
      <c r="B57" s="87">
        <v>32000000000</v>
      </c>
      <c r="C57" s="87">
        <v>-14.652498</v>
      </c>
      <c r="E57" s="87">
        <v>32000000000</v>
      </c>
      <c r="F57" s="87">
        <v>-16.727785000000001</v>
      </c>
    </row>
    <row r="58" spans="2:22" x14ac:dyDescent="0.25">
      <c r="B58" s="87" t="s">
        <v>21</v>
      </c>
      <c r="C58" s="87"/>
      <c r="E58" s="87" t="s">
        <v>21</v>
      </c>
      <c r="F58" s="87"/>
    </row>
    <row r="59" spans="2:22" x14ac:dyDescent="0.25">
      <c r="B59" s="87"/>
      <c r="C59" s="87"/>
      <c r="E59" s="87"/>
      <c r="F59" s="87"/>
    </row>
    <row r="60" spans="2:22" x14ac:dyDescent="0.25">
      <c r="B60" s="87"/>
      <c r="C60" s="87"/>
      <c r="E60" s="87"/>
      <c r="F60" s="87"/>
    </row>
    <row r="61" spans="2:22" x14ac:dyDescent="0.25">
      <c r="B61" s="87" t="s">
        <v>22</v>
      </c>
      <c r="C61" s="87"/>
      <c r="E61" s="87" t="s">
        <v>22</v>
      </c>
      <c r="F61" s="87"/>
    </row>
    <row r="62" spans="2:22" x14ac:dyDescent="0.25">
      <c r="B62" s="87" t="s">
        <v>19</v>
      </c>
      <c r="C62" s="87" t="s">
        <v>248</v>
      </c>
      <c r="E62" s="87" t="s">
        <v>19</v>
      </c>
      <c r="F62" s="87" t="s">
        <v>248</v>
      </c>
    </row>
    <row r="63" spans="2:22" x14ac:dyDescent="0.25">
      <c r="B63" s="87">
        <v>16000000000</v>
      </c>
      <c r="C63" s="87">
        <v>-58.682338999999999</v>
      </c>
      <c r="E63" s="87">
        <v>16000000000</v>
      </c>
      <c r="F63" s="87">
        <v>-39.081043000000001</v>
      </c>
    </row>
    <row r="64" spans="2:22" x14ac:dyDescent="0.25">
      <c r="B64" s="87">
        <v>16333333333.333</v>
      </c>
      <c r="C64" s="87">
        <v>-58.978203000000001</v>
      </c>
      <c r="E64" s="87">
        <v>16333333333.333</v>
      </c>
      <c r="F64" s="87">
        <v>-38.427073999999998</v>
      </c>
    </row>
    <row r="65" spans="2:6" x14ac:dyDescent="0.25">
      <c r="B65" s="87">
        <v>16666666666.667</v>
      </c>
      <c r="C65" s="87">
        <v>-59.395713999999998</v>
      </c>
      <c r="E65" s="87">
        <v>16666666666.667</v>
      </c>
      <c r="F65" s="87">
        <v>-37.539223</v>
      </c>
    </row>
    <row r="66" spans="2:6" x14ac:dyDescent="0.25">
      <c r="B66" s="87">
        <v>17000000000</v>
      </c>
      <c r="C66" s="87">
        <v>-59.623916999999999</v>
      </c>
      <c r="E66" s="87">
        <v>17000000000</v>
      </c>
      <c r="F66" s="87">
        <v>-36.60371</v>
      </c>
    </row>
    <row r="67" spans="2:6" x14ac:dyDescent="0.25">
      <c r="B67" s="87">
        <v>17333333333.333</v>
      </c>
      <c r="C67" s="87">
        <v>-59.850341999999998</v>
      </c>
      <c r="E67" s="87">
        <v>17333333333.333</v>
      </c>
      <c r="F67" s="87">
        <v>-35.847892999999999</v>
      </c>
    </row>
    <row r="68" spans="2:6" x14ac:dyDescent="0.25">
      <c r="B68" s="87">
        <v>17666666666.667</v>
      </c>
      <c r="C68" s="87">
        <v>-59.975811</v>
      </c>
      <c r="E68" s="87">
        <v>17666666666.667</v>
      </c>
      <c r="F68" s="87">
        <v>-35.152805000000001</v>
      </c>
    </row>
    <row r="69" spans="2:6" x14ac:dyDescent="0.25">
      <c r="B69" s="87">
        <v>18000000000</v>
      </c>
      <c r="C69" s="87">
        <v>-59.736846999999997</v>
      </c>
      <c r="E69" s="87">
        <v>18000000000</v>
      </c>
      <c r="F69" s="87">
        <v>-34.642338000000002</v>
      </c>
    </row>
    <row r="70" spans="2:6" x14ac:dyDescent="0.25">
      <c r="B70" s="87">
        <v>18333333333.333</v>
      </c>
      <c r="C70" s="87">
        <v>-58.951526999999999</v>
      </c>
      <c r="E70" s="87">
        <v>18333333333.333</v>
      </c>
      <c r="F70" s="87">
        <v>-34.407722</v>
      </c>
    </row>
    <row r="71" spans="2:6" x14ac:dyDescent="0.25">
      <c r="B71" s="87">
        <v>18666666666.667</v>
      </c>
      <c r="C71" s="87">
        <v>-57.832428</v>
      </c>
      <c r="E71" s="87">
        <v>18666666666.667</v>
      </c>
      <c r="F71" s="87">
        <v>-34.436439999999997</v>
      </c>
    </row>
    <row r="72" spans="2:6" x14ac:dyDescent="0.25">
      <c r="B72" s="87">
        <v>19000000000</v>
      </c>
      <c r="C72" s="87">
        <v>-56.827789000000003</v>
      </c>
      <c r="E72" s="87">
        <v>19000000000</v>
      </c>
      <c r="F72" s="87">
        <v>-34.707371000000002</v>
      </c>
    </row>
    <row r="73" spans="2:6" x14ac:dyDescent="0.25">
      <c r="B73" s="87">
        <v>19333333333.333</v>
      </c>
      <c r="C73" s="87">
        <v>-56.064540999999998</v>
      </c>
      <c r="E73" s="87">
        <v>19333333333.333</v>
      </c>
      <c r="F73" s="87">
        <v>-34.992888999999998</v>
      </c>
    </row>
    <row r="74" spans="2:6" x14ac:dyDescent="0.25">
      <c r="B74" s="87">
        <v>19666666666.667</v>
      </c>
      <c r="C74" s="87">
        <v>-55.314425999999997</v>
      </c>
      <c r="E74" s="87">
        <v>19666666666.667</v>
      </c>
      <c r="F74" s="87">
        <v>-35.158996999999999</v>
      </c>
    </row>
    <row r="75" spans="2:6" x14ac:dyDescent="0.25">
      <c r="B75" s="87">
        <v>20000000000</v>
      </c>
      <c r="C75" s="87">
        <v>-54.541096000000003</v>
      </c>
      <c r="E75" s="87">
        <v>20000000000</v>
      </c>
      <c r="F75" s="87">
        <v>-34.998764000000001</v>
      </c>
    </row>
    <row r="76" spans="2:6" x14ac:dyDescent="0.25">
      <c r="B76" s="87">
        <v>20333333333.333</v>
      </c>
      <c r="C76" s="87">
        <v>-53.706257000000001</v>
      </c>
      <c r="E76" s="87">
        <v>20333333333.333</v>
      </c>
      <c r="F76" s="87">
        <v>-34.539959000000003</v>
      </c>
    </row>
    <row r="77" spans="2:6" x14ac:dyDescent="0.25">
      <c r="B77" s="87">
        <v>20666666666.667</v>
      </c>
      <c r="C77" s="87">
        <v>-52.886547</v>
      </c>
      <c r="E77" s="87">
        <v>20666666666.667</v>
      </c>
      <c r="F77" s="87">
        <v>-33.925823000000001</v>
      </c>
    </row>
    <row r="78" spans="2:6" x14ac:dyDescent="0.25">
      <c r="B78" s="87">
        <v>21000000000</v>
      </c>
      <c r="C78" s="87">
        <v>-52.098083000000003</v>
      </c>
      <c r="E78" s="87">
        <v>21000000000</v>
      </c>
      <c r="F78" s="87">
        <v>-33.352257000000002</v>
      </c>
    </row>
    <row r="79" spans="2:6" x14ac:dyDescent="0.25">
      <c r="B79" s="87">
        <v>21333333333.333</v>
      </c>
      <c r="C79" s="87">
        <v>-51.179634</v>
      </c>
      <c r="E79" s="87">
        <v>21333333333.333</v>
      </c>
      <c r="F79" s="87">
        <v>-32.829886999999999</v>
      </c>
    </row>
    <row r="80" spans="2:6" x14ac:dyDescent="0.25">
      <c r="B80" s="87">
        <v>21666666666.667</v>
      </c>
      <c r="C80" s="87">
        <v>-50.360325000000003</v>
      </c>
      <c r="E80" s="87">
        <v>21666666666.667</v>
      </c>
      <c r="F80" s="87">
        <v>-32.306713000000002</v>
      </c>
    </row>
    <row r="81" spans="2:6" x14ac:dyDescent="0.25">
      <c r="B81" s="87">
        <v>22000000000</v>
      </c>
      <c r="C81" s="87">
        <v>-49.789642000000001</v>
      </c>
      <c r="E81" s="87">
        <v>22000000000</v>
      </c>
      <c r="F81" s="87">
        <v>-31.720112</v>
      </c>
    </row>
    <row r="82" spans="2:6" x14ac:dyDescent="0.25">
      <c r="B82" s="87">
        <v>22333333333.333</v>
      </c>
      <c r="C82" s="87">
        <v>-49.706234000000002</v>
      </c>
      <c r="E82" s="87">
        <v>22333333333.333</v>
      </c>
      <c r="F82" s="87">
        <v>-31.134827000000001</v>
      </c>
    </row>
    <row r="83" spans="2:6" x14ac:dyDescent="0.25">
      <c r="B83" s="87">
        <v>22666666666.667</v>
      </c>
      <c r="C83" s="87">
        <v>-49.651943000000003</v>
      </c>
      <c r="E83" s="87">
        <v>22666666666.667</v>
      </c>
      <c r="F83" s="87">
        <v>-30.589586000000001</v>
      </c>
    </row>
    <row r="84" spans="2:6" x14ac:dyDescent="0.25">
      <c r="B84" s="87">
        <v>23000000000</v>
      </c>
      <c r="C84" s="87">
        <v>-48.558506000000001</v>
      </c>
      <c r="E84" s="87">
        <v>23000000000</v>
      </c>
      <c r="F84" s="87">
        <v>-30.125230999999999</v>
      </c>
    </row>
    <row r="85" spans="2:6" x14ac:dyDescent="0.25">
      <c r="B85" s="87">
        <v>23333333333.333</v>
      </c>
      <c r="C85" s="87">
        <v>-46.674987999999999</v>
      </c>
      <c r="E85" s="87">
        <v>23333333333.333</v>
      </c>
      <c r="F85" s="87">
        <v>-29.752006999999999</v>
      </c>
    </row>
    <row r="86" spans="2:6" x14ac:dyDescent="0.25">
      <c r="B86" s="87">
        <v>23666666666.667</v>
      </c>
      <c r="C86" s="87">
        <v>-44.741905000000003</v>
      </c>
      <c r="E86" s="87">
        <v>23666666666.667</v>
      </c>
      <c r="F86" s="87">
        <v>-29.456364000000001</v>
      </c>
    </row>
    <row r="87" spans="2:6" x14ac:dyDescent="0.25">
      <c r="B87" s="87">
        <v>24000000000</v>
      </c>
      <c r="C87" s="87">
        <v>-43.798679</v>
      </c>
      <c r="E87" s="87">
        <v>24000000000</v>
      </c>
      <c r="F87" s="87">
        <v>-29.184269</v>
      </c>
    </row>
    <row r="88" spans="2:6" x14ac:dyDescent="0.25">
      <c r="B88" s="87">
        <v>24333333333.333</v>
      </c>
      <c r="C88" s="87">
        <v>-43.419322999999999</v>
      </c>
      <c r="E88" s="87">
        <v>24333333333.333</v>
      </c>
      <c r="F88" s="87">
        <v>-28.880379000000001</v>
      </c>
    </row>
    <row r="89" spans="2:6" x14ac:dyDescent="0.25">
      <c r="B89" s="87">
        <v>24666666666.667</v>
      </c>
      <c r="C89" s="87">
        <v>-43.112301000000002</v>
      </c>
      <c r="E89" s="87">
        <v>24666666666.667</v>
      </c>
      <c r="F89" s="87">
        <v>-28.588104000000001</v>
      </c>
    </row>
    <row r="90" spans="2:6" x14ac:dyDescent="0.25">
      <c r="B90" s="87">
        <v>25000000000</v>
      </c>
      <c r="C90" s="87">
        <v>-42.767367999999998</v>
      </c>
      <c r="E90" s="87">
        <v>25000000000</v>
      </c>
      <c r="F90" s="87">
        <v>-28.379004999999999</v>
      </c>
    </row>
    <row r="91" spans="2:6" x14ac:dyDescent="0.25">
      <c r="B91" s="87">
        <v>25333333333.333</v>
      </c>
      <c r="C91" s="87">
        <v>-42.545279999999998</v>
      </c>
      <c r="E91" s="87">
        <v>25333333333.333</v>
      </c>
      <c r="F91" s="87">
        <v>-28.272794999999999</v>
      </c>
    </row>
    <row r="92" spans="2:6" x14ac:dyDescent="0.25">
      <c r="B92" s="87">
        <v>25666666666.667</v>
      </c>
      <c r="C92" s="87">
        <v>-42.327506999999997</v>
      </c>
      <c r="E92" s="87">
        <v>25666666666.667</v>
      </c>
      <c r="F92" s="87">
        <v>-28.160543000000001</v>
      </c>
    </row>
    <row r="93" spans="2:6" x14ac:dyDescent="0.25">
      <c r="B93" s="87">
        <v>26000000000</v>
      </c>
      <c r="C93" s="87">
        <v>-42.063206000000001</v>
      </c>
      <c r="E93" s="87">
        <v>26000000000</v>
      </c>
      <c r="F93" s="87">
        <v>-28.040687999999999</v>
      </c>
    </row>
    <row r="94" spans="2:6" x14ac:dyDescent="0.25">
      <c r="B94" s="87">
        <v>26333333333.333</v>
      </c>
      <c r="C94" s="87">
        <v>-41.871513</v>
      </c>
      <c r="E94" s="87">
        <v>26333333333.333</v>
      </c>
      <c r="F94" s="87">
        <v>-27.813932000000001</v>
      </c>
    </row>
    <row r="95" spans="2:6" x14ac:dyDescent="0.25">
      <c r="B95" s="87">
        <v>26666666666.667</v>
      </c>
      <c r="C95" s="87">
        <v>-41.476013000000002</v>
      </c>
      <c r="E95" s="87">
        <v>26666666666.667</v>
      </c>
      <c r="F95" s="87">
        <v>-27.466609999999999</v>
      </c>
    </row>
    <row r="96" spans="2:6" x14ac:dyDescent="0.25">
      <c r="B96" s="87">
        <v>27000000000</v>
      </c>
      <c r="C96" s="87">
        <v>-40.931739999999998</v>
      </c>
      <c r="E96" s="87">
        <v>27000000000</v>
      </c>
      <c r="F96" s="87">
        <v>-27.090676999999999</v>
      </c>
    </row>
    <row r="97" spans="2:6" x14ac:dyDescent="0.25">
      <c r="B97" s="87">
        <v>27333333333.333</v>
      </c>
      <c r="C97" s="87">
        <v>-40.123207000000001</v>
      </c>
      <c r="E97" s="87">
        <v>27333333333.333</v>
      </c>
      <c r="F97" s="87">
        <v>-26.805562999999999</v>
      </c>
    </row>
    <row r="98" spans="2:6" x14ac:dyDescent="0.25">
      <c r="B98" s="87">
        <v>27666666666.667</v>
      </c>
      <c r="C98" s="87">
        <v>-39.427993999999998</v>
      </c>
      <c r="E98" s="87">
        <v>27666666666.667</v>
      </c>
      <c r="F98" s="87">
        <v>-26.635183000000001</v>
      </c>
    </row>
    <row r="99" spans="2:6" x14ac:dyDescent="0.25">
      <c r="B99" s="87">
        <v>28000000000</v>
      </c>
      <c r="C99" s="87">
        <v>-38.738914000000001</v>
      </c>
      <c r="E99" s="87">
        <v>28000000000</v>
      </c>
      <c r="F99" s="87">
        <v>-26.488720000000001</v>
      </c>
    </row>
    <row r="100" spans="2:6" x14ac:dyDescent="0.25">
      <c r="B100" s="87">
        <v>28333333333.333</v>
      </c>
      <c r="C100" s="87">
        <v>-38.141266000000002</v>
      </c>
      <c r="E100" s="87">
        <v>28333333333.333</v>
      </c>
      <c r="F100" s="87">
        <v>-26.391594000000001</v>
      </c>
    </row>
    <row r="101" spans="2:6" x14ac:dyDescent="0.25">
      <c r="B101" s="87">
        <v>28666666666.667</v>
      </c>
      <c r="C101" s="87">
        <v>-37.734248999999998</v>
      </c>
      <c r="E101" s="87">
        <v>28666666666.667</v>
      </c>
      <c r="F101" s="87">
        <v>-26.570941999999999</v>
      </c>
    </row>
    <row r="102" spans="2:6" x14ac:dyDescent="0.25">
      <c r="B102" s="87">
        <v>29000000000</v>
      </c>
      <c r="C102" s="87">
        <v>-37.567501</v>
      </c>
      <c r="E102" s="87">
        <v>29000000000</v>
      </c>
      <c r="F102" s="87">
        <v>-27.018927000000001</v>
      </c>
    </row>
    <row r="103" spans="2:6" x14ac:dyDescent="0.25">
      <c r="B103" s="87">
        <v>29333333333.333</v>
      </c>
      <c r="C103" s="87">
        <v>-37.594814</v>
      </c>
      <c r="E103" s="87">
        <v>29333333333.333</v>
      </c>
      <c r="F103" s="87">
        <v>-27.757038000000001</v>
      </c>
    </row>
    <row r="104" spans="2:6" x14ac:dyDescent="0.25">
      <c r="B104" s="87">
        <v>29666666666.667</v>
      </c>
      <c r="C104" s="87">
        <v>-37.876365999999997</v>
      </c>
      <c r="E104" s="87">
        <v>29666666666.667</v>
      </c>
      <c r="F104" s="87">
        <v>-28.781374</v>
      </c>
    </row>
    <row r="105" spans="2:6" x14ac:dyDescent="0.25">
      <c r="B105" s="87">
        <v>30000000000</v>
      </c>
      <c r="C105" s="87">
        <v>-38.588242000000001</v>
      </c>
      <c r="E105" s="87">
        <v>30000000000</v>
      </c>
      <c r="F105" s="87">
        <v>-30.443999999999999</v>
      </c>
    </row>
    <row r="106" spans="2:6" x14ac:dyDescent="0.25">
      <c r="B106" s="87">
        <v>30333333333.333</v>
      </c>
      <c r="C106" s="87">
        <v>-39.736987999999997</v>
      </c>
      <c r="E106" s="87">
        <v>30333333333.333</v>
      </c>
      <c r="F106" s="87">
        <v>-32.707424000000003</v>
      </c>
    </row>
    <row r="107" spans="2:6" x14ac:dyDescent="0.25">
      <c r="B107" s="87">
        <v>30666666666.667</v>
      </c>
      <c r="C107" s="87">
        <v>-41.261383000000002</v>
      </c>
      <c r="E107" s="87">
        <v>30666666666.667</v>
      </c>
      <c r="F107" s="87">
        <v>-35.090114999999997</v>
      </c>
    </row>
    <row r="108" spans="2:6" x14ac:dyDescent="0.25">
      <c r="B108" s="87">
        <v>31000000000</v>
      </c>
      <c r="C108" s="87">
        <v>-43.161205000000002</v>
      </c>
      <c r="E108" s="87">
        <v>31000000000</v>
      </c>
      <c r="F108" s="87">
        <v>-36.226768</v>
      </c>
    </row>
    <row r="109" spans="2:6" x14ac:dyDescent="0.25">
      <c r="B109" s="87">
        <v>31333333333.333</v>
      </c>
      <c r="C109" s="87">
        <v>-45.323154000000002</v>
      </c>
      <c r="E109" s="87">
        <v>31333333333.333</v>
      </c>
      <c r="F109" s="87">
        <v>-35.559337999999997</v>
      </c>
    </row>
    <row r="110" spans="2:6" x14ac:dyDescent="0.25">
      <c r="B110" s="87">
        <v>31666666666.667</v>
      </c>
      <c r="C110" s="87">
        <v>-47.675612999999998</v>
      </c>
      <c r="E110" s="87">
        <v>31666666666.667</v>
      </c>
      <c r="F110" s="87">
        <v>-33.520266999999997</v>
      </c>
    </row>
    <row r="111" spans="2:6" x14ac:dyDescent="0.25">
      <c r="B111" s="87">
        <v>32000000000</v>
      </c>
      <c r="C111" s="87">
        <v>-49.241664999999998</v>
      </c>
      <c r="E111" s="87">
        <v>32000000000</v>
      </c>
      <c r="F111" s="87">
        <v>-31.863834000000001</v>
      </c>
    </row>
    <row r="112" spans="2:6" x14ac:dyDescent="0.25">
      <c r="B112" s="87" t="s">
        <v>21</v>
      </c>
      <c r="C112" s="87"/>
      <c r="E112" s="87" t="s">
        <v>21</v>
      </c>
      <c r="F112" s="87"/>
    </row>
    <row r="113" spans="2:6" x14ac:dyDescent="0.25">
      <c r="B113" s="87"/>
      <c r="C113" s="87"/>
      <c r="E113" s="87"/>
      <c r="F113" s="87"/>
    </row>
    <row r="114" spans="2:6" x14ac:dyDescent="0.25">
      <c r="B114" s="87"/>
      <c r="C114" s="87"/>
      <c r="E114" s="87"/>
      <c r="F114" s="87"/>
    </row>
    <row r="115" spans="2:6" x14ac:dyDescent="0.25">
      <c r="B115" s="87" t="s">
        <v>23</v>
      </c>
      <c r="C115" s="87"/>
      <c r="E115" s="87" t="s">
        <v>23</v>
      </c>
      <c r="F115" s="87"/>
    </row>
    <row r="116" spans="2:6" x14ac:dyDescent="0.25">
      <c r="B116" s="87" t="s">
        <v>19</v>
      </c>
      <c r="C116" s="87" t="s">
        <v>249</v>
      </c>
      <c r="E116" s="87" t="s">
        <v>19</v>
      </c>
      <c r="F116" s="87" t="s">
        <v>249</v>
      </c>
    </row>
    <row r="117" spans="2:6" x14ac:dyDescent="0.25">
      <c r="B117" s="87">
        <v>24000000000</v>
      </c>
      <c r="C117" s="87">
        <v>-35.595393999999999</v>
      </c>
      <c r="E117" s="87">
        <v>24000000000</v>
      </c>
      <c r="F117" s="87">
        <v>-49.47213</v>
      </c>
    </row>
    <row r="118" spans="2:6" x14ac:dyDescent="0.25">
      <c r="B118" s="87">
        <v>24166666666.667</v>
      </c>
      <c r="C118" s="87">
        <v>-35.423037999999998</v>
      </c>
      <c r="E118" s="87">
        <v>24166666666.667</v>
      </c>
      <c r="F118" s="87">
        <v>-49.484679999999997</v>
      </c>
    </row>
    <row r="119" spans="2:6" x14ac:dyDescent="0.25">
      <c r="B119" s="87">
        <v>24333333333.333</v>
      </c>
      <c r="C119" s="87">
        <v>-35.238425999999997</v>
      </c>
      <c r="E119" s="87">
        <v>24333333333.333</v>
      </c>
      <c r="F119" s="87">
        <v>-49.579197000000001</v>
      </c>
    </row>
    <row r="120" spans="2:6" x14ac:dyDescent="0.25">
      <c r="B120" s="87">
        <v>24500000000</v>
      </c>
      <c r="C120" s="87">
        <v>-34.896011000000001</v>
      </c>
      <c r="E120" s="87">
        <v>24500000000</v>
      </c>
      <c r="F120" s="87">
        <v>-49.508513999999998</v>
      </c>
    </row>
    <row r="121" spans="2:6" x14ac:dyDescent="0.25">
      <c r="B121" s="87">
        <v>24666666666.667</v>
      </c>
      <c r="C121" s="87">
        <v>-34.831287000000003</v>
      </c>
      <c r="E121" s="87">
        <v>24666666666.667</v>
      </c>
      <c r="F121" s="87">
        <v>-49.311301999999998</v>
      </c>
    </row>
    <row r="122" spans="2:6" x14ac:dyDescent="0.25">
      <c r="B122" s="87">
        <v>24833333333.333</v>
      </c>
      <c r="C122" s="87">
        <v>-34.578586999999999</v>
      </c>
      <c r="E122" s="87">
        <v>24833333333.333</v>
      </c>
      <c r="F122" s="87">
        <v>-48.828460999999997</v>
      </c>
    </row>
    <row r="123" spans="2:6" x14ac:dyDescent="0.25">
      <c r="B123" s="87">
        <v>25000000000</v>
      </c>
      <c r="C123" s="87">
        <v>-34.599972000000001</v>
      </c>
      <c r="E123" s="87">
        <v>25000000000</v>
      </c>
      <c r="F123" s="87">
        <v>-48.821617000000003</v>
      </c>
    </row>
    <row r="124" spans="2:6" x14ac:dyDescent="0.25">
      <c r="B124" s="87">
        <v>25166666666.667</v>
      </c>
      <c r="C124" s="87">
        <v>-35.082572999999996</v>
      </c>
      <c r="E124" s="87">
        <v>25166666666.667</v>
      </c>
      <c r="F124" s="87">
        <v>-49.345756999999999</v>
      </c>
    </row>
    <row r="125" spans="2:6" x14ac:dyDescent="0.25">
      <c r="B125" s="87">
        <v>25333333333.333</v>
      </c>
      <c r="C125" s="87">
        <v>-35.247318</v>
      </c>
      <c r="E125" s="87">
        <v>25333333333.333</v>
      </c>
      <c r="F125" s="87">
        <v>-49.599666999999997</v>
      </c>
    </row>
    <row r="126" spans="2:6" x14ac:dyDescent="0.25">
      <c r="B126" s="87">
        <v>25500000000</v>
      </c>
      <c r="C126" s="87">
        <v>-35.108932000000003</v>
      </c>
      <c r="E126" s="87">
        <v>25500000000</v>
      </c>
      <c r="F126" s="87">
        <v>-49.518062999999998</v>
      </c>
    </row>
    <row r="127" spans="2:6" x14ac:dyDescent="0.25">
      <c r="B127" s="87">
        <v>25666666666.667</v>
      </c>
      <c r="C127" s="87">
        <v>-34.699359999999999</v>
      </c>
      <c r="E127" s="87">
        <v>25666666666.667</v>
      </c>
      <c r="F127" s="87">
        <v>-49.183773000000002</v>
      </c>
    </row>
    <row r="128" spans="2:6" x14ac:dyDescent="0.25">
      <c r="B128" s="87">
        <v>25833333333.333</v>
      </c>
      <c r="C128" s="87">
        <v>-34.673290000000001</v>
      </c>
      <c r="E128" s="87">
        <v>25833333333.333</v>
      </c>
      <c r="F128" s="87">
        <v>-49.090026999999999</v>
      </c>
    </row>
    <row r="129" spans="2:6" x14ac:dyDescent="0.25">
      <c r="B129" s="87">
        <v>26000000000</v>
      </c>
      <c r="C129" s="87">
        <v>-34.661414999999998</v>
      </c>
      <c r="E129" s="87">
        <v>26000000000</v>
      </c>
      <c r="F129" s="87">
        <v>-48.841411999999998</v>
      </c>
    </row>
    <row r="130" spans="2:6" x14ac:dyDescent="0.25">
      <c r="B130" s="87">
        <v>26166666666.667</v>
      </c>
      <c r="C130" s="87">
        <v>-34.618136999999997</v>
      </c>
      <c r="E130" s="87">
        <v>26166666666.667</v>
      </c>
      <c r="F130" s="87">
        <v>-48.426642999999999</v>
      </c>
    </row>
    <row r="131" spans="2:6" x14ac:dyDescent="0.25">
      <c r="B131" s="87">
        <v>26333333333.333</v>
      </c>
      <c r="C131" s="87">
        <v>-35.096107000000003</v>
      </c>
      <c r="E131" s="87">
        <v>26333333333.333</v>
      </c>
      <c r="F131" s="87">
        <v>-48.50779</v>
      </c>
    </row>
    <row r="132" spans="2:6" x14ac:dyDescent="0.25">
      <c r="B132" s="87">
        <v>26500000000</v>
      </c>
      <c r="C132" s="87">
        <v>-35.156536000000003</v>
      </c>
      <c r="E132" s="87">
        <v>26500000000</v>
      </c>
      <c r="F132" s="87">
        <v>-48.755989</v>
      </c>
    </row>
    <row r="133" spans="2:6" x14ac:dyDescent="0.25">
      <c r="B133" s="87">
        <v>26666666666.667</v>
      </c>
      <c r="C133" s="87">
        <v>-34.969417999999997</v>
      </c>
      <c r="E133" s="87">
        <v>26666666666.667</v>
      </c>
      <c r="F133" s="87">
        <v>-51.310921</v>
      </c>
    </row>
    <row r="134" spans="2:6" x14ac:dyDescent="0.25">
      <c r="B134" s="87">
        <v>26833333333.333</v>
      </c>
      <c r="C134" s="87">
        <v>-34.488491000000003</v>
      </c>
      <c r="E134" s="87">
        <v>26833333333.333</v>
      </c>
      <c r="F134" s="87">
        <v>-55.148823</v>
      </c>
    </row>
    <row r="135" spans="2:6" x14ac:dyDescent="0.25">
      <c r="B135" s="87">
        <v>27000000000</v>
      </c>
      <c r="C135" s="87">
        <v>-34.321793</v>
      </c>
      <c r="E135" s="87">
        <v>27000000000</v>
      </c>
      <c r="F135" s="87">
        <v>-57.703732000000002</v>
      </c>
    </row>
    <row r="136" spans="2:6" x14ac:dyDescent="0.25">
      <c r="B136" s="87">
        <v>27166666666.667</v>
      </c>
      <c r="C136" s="87">
        <v>-34.275222999999997</v>
      </c>
      <c r="E136" s="87">
        <v>27166666666.667</v>
      </c>
      <c r="F136" s="87">
        <v>-57.577914999999997</v>
      </c>
    </row>
    <row r="137" spans="2:6" x14ac:dyDescent="0.25">
      <c r="B137" s="87">
        <v>27333333333.333</v>
      </c>
      <c r="C137" s="87">
        <v>-34.27272</v>
      </c>
      <c r="E137" s="87">
        <v>27333333333.333</v>
      </c>
      <c r="F137" s="87">
        <v>-55.548721</v>
      </c>
    </row>
    <row r="138" spans="2:6" x14ac:dyDescent="0.25">
      <c r="B138" s="87">
        <v>27500000000</v>
      </c>
      <c r="C138" s="87">
        <v>-34.392521000000002</v>
      </c>
      <c r="E138" s="87">
        <v>27500000000</v>
      </c>
      <c r="F138" s="87">
        <v>-54.291137999999997</v>
      </c>
    </row>
    <row r="139" spans="2:6" x14ac:dyDescent="0.25">
      <c r="B139" s="87">
        <v>27666666666.667</v>
      </c>
      <c r="C139" s="87">
        <v>-34.715358999999999</v>
      </c>
      <c r="E139" s="87">
        <v>27666666666.667</v>
      </c>
      <c r="F139" s="87">
        <v>-53.059811000000003</v>
      </c>
    </row>
    <row r="140" spans="2:6" x14ac:dyDescent="0.25">
      <c r="B140" s="87">
        <v>27833333333.333</v>
      </c>
      <c r="C140" s="87">
        <v>-34.292518999999999</v>
      </c>
      <c r="E140" s="87">
        <v>27833333333.333</v>
      </c>
      <c r="F140" s="87">
        <v>-51.242702000000001</v>
      </c>
    </row>
    <row r="141" spans="2:6" x14ac:dyDescent="0.25">
      <c r="B141" s="87">
        <v>28000000000</v>
      </c>
      <c r="C141" s="87">
        <v>-34.081673000000002</v>
      </c>
      <c r="E141" s="87">
        <v>28000000000</v>
      </c>
      <c r="F141" s="87">
        <v>-49.820746999999997</v>
      </c>
    </row>
    <row r="142" spans="2:6" x14ac:dyDescent="0.25">
      <c r="B142" s="87">
        <v>28166666666.667</v>
      </c>
      <c r="C142" s="87">
        <v>-33.611499999999999</v>
      </c>
      <c r="E142" s="87">
        <v>28166666666.667</v>
      </c>
      <c r="F142" s="87">
        <v>-48.355601999999998</v>
      </c>
    </row>
    <row r="143" spans="2:6" x14ac:dyDescent="0.25">
      <c r="B143" s="87">
        <v>28333333333.333</v>
      </c>
      <c r="C143" s="87">
        <v>-33.865096999999999</v>
      </c>
      <c r="E143" s="87">
        <v>28333333333.333</v>
      </c>
      <c r="F143" s="87">
        <v>-47.617870000000003</v>
      </c>
    </row>
    <row r="144" spans="2:6" x14ac:dyDescent="0.25">
      <c r="B144" s="87">
        <v>28500000000</v>
      </c>
      <c r="C144" s="87">
        <v>-33.888950000000001</v>
      </c>
      <c r="E144" s="87">
        <v>28500000000</v>
      </c>
      <c r="F144" s="87">
        <v>-46.498348</v>
      </c>
    </row>
    <row r="145" spans="2:6" x14ac:dyDescent="0.25">
      <c r="B145" s="87">
        <v>28666666666.667</v>
      </c>
      <c r="C145" s="87">
        <v>-33.962147000000002</v>
      </c>
      <c r="E145" s="87">
        <v>28666666666.667</v>
      </c>
      <c r="F145" s="87">
        <v>-45.597403999999997</v>
      </c>
    </row>
    <row r="146" spans="2:6" x14ac:dyDescent="0.25">
      <c r="B146" s="87">
        <v>28833333333.333</v>
      </c>
      <c r="C146" s="87">
        <v>-34.200958</v>
      </c>
      <c r="E146" s="87">
        <v>28833333333.333</v>
      </c>
      <c r="F146" s="87">
        <v>-44.895302000000001</v>
      </c>
    </row>
    <row r="147" spans="2:6" x14ac:dyDescent="0.25">
      <c r="B147" s="87">
        <v>29000000000</v>
      </c>
      <c r="C147" s="87">
        <v>-34.414154000000003</v>
      </c>
      <c r="E147" s="87">
        <v>29000000000</v>
      </c>
      <c r="F147" s="87">
        <v>-44.158347999999997</v>
      </c>
    </row>
    <row r="148" spans="2:6" x14ac:dyDescent="0.25">
      <c r="B148" s="87">
        <v>29166666666.667</v>
      </c>
      <c r="C148" s="87">
        <v>-34.857196999999999</v>
      </c>
      <c r="E148" s="87">
        <v>29166666666.667</v>
      </c>
      <c r="F148" s="87">
        <v>-43.684956</v>
      </c>
    </row>
    <row r="149" spans="2:6" x14ac:dyDescent="0.25">
      <c r="B149" s="87">
        <v>29333333333.333</v>
      </c>
      <c r="C149" s="87">
        <v>-35.049453999999997</v>
      </c>
      <c r="E149" s="87">
        <v>29333333333.333</v>
      </c>
      <c r="F149" s="87">
        <v>-43.001987</v>
      </c>
    </row>
    <row r="150" spans="2:6" x14ac:dyDescent="0.25">
      <c r="B150" s="87">
        <v>29500000000</v>
      </c>
      <c r="C150" s="87">
        <v>-35.253754000000001</v>
      </c>
      <c r="E150" s="87">
        <v>29500000000</v>
      </c>
      <c r="F150" s="87">
        <v>-42.506461999999999</v>
      </c>
    </row>
    <row r="151" spans="2:6" x14ac:dyDescent="0.25">
      <c r="B151" s="87">
        <v>29666666666.667</v>
      </c>
      <c r="C151" s="87">
        <v>-35.537635999999999</v>
      </c>
      <c r="E151" s="87">
        <v>29666666666.667</v>
      </c>
      <c r="F151" s="87">
        <v>-42.089686999999998</v>
      </c>
    </row>
    <row r="152" spans="2:6" x14ac:dyDescent="0.25">
      <c r="B152" s="87">
        <v>29833333333.333</v>
      </c>
      <c r="C152" s="87">
        <v>-35.445250999999999</v>
      </c>
      <c r="E152" s="87">
        <v>29833333333.333</v>
      </c>
      <c r="F152" s="87">
        <v>-41.413688999999998</v>
      </c>
    </row>
    <row r="153" spans="2:6" x14ac:dyDescent="0.25">
      <c r="B153" s="87">
        <v>30000000000</v>
      </c>
      <c r="C153" s="87">
        <v>-35.517200000000003</v>
      </c>
      <c r="E153" s="87">
        <v>30000000000</v>
      </c>
      <c r="F153" s="87">
        <v>-41.018993000000002</v>
      </c>
    </row>
    <row r="154" spans="2:6" x14ac:dyDescent="0.25">
      <c r="B154" s="87">
        <v>30166666666.667</v>
      </c>
      <c r="C154" s="87">
        <v>-35.673102999999998</v>
      </c>
      <c r="E154" s="87">
        <v>30166666666.667</v>
      </c>
      <c r="F154" s="87">
        <v>-40.836948</v>
      </c>
    </row>
    <row r="155" spans="2:6" x14ac:dyDescent="0.25">
      <c r="B155" s="87">
        <v>30333333333.333</v>
      </c>
      <c r="C155" s="87">
        <v>-36.024841000000002</v>
      </c>
      <c r="E155" s="87">
        <v>30333333333.333</v>
      </c>
      <c r="F155" s="87">
        <v>-40.876911</v>
      </c>
    </row>
    <row r="156" spans="2:6" x14ac:dyDescent="0.25">
      <c r="B156" s="87">
        <v>30500000000</v>
      </c>
      <c r="C156" s="87">
        <v>-36.102325</v>
      </c>
      <c r="E156" s="87">
        <v>30500000000</v>
      </c>
      <c r="F156" s="87">
        <v>-40.651263999999998</v>
      </c>
    </row>
    <row r="157" spans="2:6" x14ac:dyDescent="0.25">
      <c r="B157" s="87">
        <v>30666666666.667</v>
      </c>
      <c r="C157" s="87">
        <v>-35.827376999999998</v>
      </c>
      <c r="E157" s="87">
        <v>30666666666.667</v>
      </c>
      <c r="F157" s="87">
        <v>-40.092674000000002</v>
      </c>
    </row>
    <row r="158" spans="2:6" x14ac:dyDescent="0.25">
      <c r="B158" s="87">
        <v>30833333333.333</v>
      </c>
      <c r="C158" s="87">
        <v>-35.977241999999997</v>
      </c>
      <c r="E158" s="87">
        <v>30833333333.333</v>
      </c>
      <c r="F158" s="87">
        <v>-39.923523000000003</v>
      </c>
    </row>
    <row r="159" spans="2:6" x14ac:dyDescent="0.25">
      <c r="B159" s="87">
        <v>31000000000</v>
      </c>
      <c r="C159" s="87">
        <v>-35.987717000000004</v>
      </c>
      <c r="E159" s="87">
        <v>31000000000</v>
      </c>
      <c r="F159" s="87">
        <v>-39.540484999999997</v>
      </c>
    </row>
    <row r="160" spans="2:6" x14ac:dyDescent="0.25">
      <c r="B160" s="87">
        <v>31166666666.667</v>
      </c>
      <c r="C160" s="87">
        <v>-35.917651999999997</v>
      </c>
      <c r="E160" s="87">
        <v>31166666666.667</v>
      </c>
      <c r="F160" s="87">
        <v>-39.015469000000003</v>
      </c>
    </row>
    <row r="161" spans="2:6" x14ac:dyDescent="0.25">
      <c r="B161" s="87">
        <v>31333333333.333</v>
      </c>
      <c r="C161" s="87">
        <v>-36.159008</v>
      </c>
      <c r="E161" s="87">
        <v>31333333333.333</v>
      </c>
      <c r="F161" s="87">
        <v>-38.838326000000002</v>
      </c>
    </row>
    <row r="162" spans="2:6" x14ac:dyDescent="0.25">
      <c r="B162" s="87">
        <v>31500000000</v>
      </c>
      <c r="C162" s="87">
        <v>-36.692000999999998</v>
      </c>
      <c r="E162" s="87">
        <v>31500000000</v>
      </c>
      <c r="F162" s="87">
        <v>-39.008896</v>
      </c>
    </row>
    <row r="163" spans="2:6" x14ac:dyDescent="0.25">
      <c r="B163" s="87">
        <v>31666666666.667</v>
      </c>
      <c r="C163" s="87">
        <v>-37.019500999999998</v>
      </c>
      <c r="E163" s="87">
        <v>31666666666.667</v>
      </c>
      <c r="F163" s="87">
        <v>-39.037292000000001</v>
      </c>
    </row>
    <row r="164" spans="2:6" x14ac:dyDescent="0.25">
      <c r="B164" s="87">
        <v>31833333333.333</v>
      </c>
      <c r="C164" s="87">
        <v>-36.698078000000002</v>
      </c>
      <c r="E164" s="87">
        <v>31833333333.333</v>
      </c>
      <c r="F164" s="87">
        <v>-38.443866999999997</v>
      </c>
    </row>
    <row r="165" spans="2:6" x14ac:dyDescent="0.25">
      <c r="B165" s="87">
        <v>32000000000</v>
      </c>
      <c r="C165" s="87">
        <v>-36.346885999999998</v>
      </c>
      <c r="E165" s="87">
        <v>32000000000</v>
      </c>
      <c r="F165" s="87">
        <v>-37.925953</v>
      </c>
    </row>
    <row r="166" spans="2:6" x14ac:dyDescent="0.25">
      <c r="B166" s="87" t="s">
        <v>21</v>
      </c>
      <c r="C166" s="87"/>
      <c r="E166" s="87" t="s">
        <v>21</v>
      </c>
      <c r="F166" s="87"/>
    </row>
    <row r="167" spans="2:6" x14ac:dyDescent="0.25">
      <c r="B167" s="87"/>
      <c r="C167" s="87"/>
      <c r="E167" s="87"/>
      <c r="F167" s="87"/>
    </row>
    <row r="168" spans="2:6" x14ac:dyDescent="0.25">
      <c r="B168" s="87"/>
      <c r="C168" s="87"/>
      <c r="E168" s="87"/>
      <c r="F168" s="87"/>
    </row>
    <row r="169" spans="2:6" x14ac:dyDescent="0.25">
      <c r="B169" s="87" t="s">
        <v>24</v>
      </c>
      <c r="C169" s="87"/>
      <c r="E169" s="87" t="s">
        <v>24</v>
      </c>
      <c r="F169" s="87"/>
    </row>
    <row r="170" spans="2:6" x14ac:dyDescent="0.25">
      <c r="B170" s="87" t="s">
        <v>19</v>
      </c>
      <c r="C170" s="87" t="s">
        <v>290</v>
      </c>
      <c r="E170" s="87" t="s">
        <v>19</v>
      </c>
      <c r="F170" s="87" t="s">
        <v>290</v>
      </c>
    </row>
    <row r="171" spans="2:6" x14ac:dyDescent="0.25">
      <c r="B171" s="87">
        <v>28000000000</v>
      </c>
      <c r="C171" s="87">
        <v>-58.215637000000001</v>
      </c>
      <c r="E171" s="87">
        <v>28000000000</v>
      </c>
      <c r="F171" s="87">
        <v>-45.499836000000002</v>
      </c>
    </row>
    <row r="172" spans="2:6" x14ac:dyDescent="0.25">
      <c r="B172" s="87">
        <v>28083333333.333</v>
      </c>
      <c r="C172" s="87">
        <v>-55.874820999999997</v>
      </c>
      <c r="E172" s="87">
        <v>28083333333.333</v>
      </c>
      <c r="F172" s="87">
        <v>-43.888939000000001</v>
      </c>
    </row>
    <row r="173" spans="2:6" x14ac:dyDescent="0.25">
      <c r="B173" s="87">
        <v>28166666666.667</v>
      </c>
      <c r="C173" s="87">
        <v>-57.341118000000002</v>
      </c>
      <c r="E173" s="87">
        <v>28166666666.667</v>
      </c>
      <c r="F173" s="87">
        <v>-45.307011000000003</v>
      </c>
    </row>
    <row r="174" spans="2:6" x14ac:dyDescent="0.25">
      <c r="B174" s="87">
        <v>28250000000</v>
      </c>
      <c r="C174" s="87">
        <v>-56.451045999999998</v>
      </c>
      <c r="E174" s="87">
        <v>28250000000</v>
      </c>
      <c r="F174" s="87">
        <v>-44.464848000000003</v>
      </c>
    </row>
    <row r="175" spans="2:6" x14ac:dyDescent="0.25">
      <c r="B175" s="87">
        <v>28333333333.333</v>
      </c>
      <c r="C175" s="87">
        <v>-56.275073999999996</v>
      </c>
      <c r="E175" s="87">
        <v>28333333333.333</v>
      </c>
      <c r="F175" s="87">
        <v>-44.419162999999998</v>
      </c>
    </row>
    <row r="176" spans="2:6" x14ac:dyDescent="0.25">
      <c r="B176" s="87">
        <v>28416666666.667</v>
      </c>
      <c r="C176" s="87">
        <v>-55.410899999999998</v>
      </c>
      <c r="E176" s="87">
        <v>28416666666.667</v>
      </c>
      <c r="F176" s="87">
        <v>-44.032947999999998</v>
      </c>
    </row>
    <row r="177" spans="2:6" x14ac:dyDescent="0.25">
      <c r="B177" s="87">
        <v>28500000000</v>
      </c>
      <c r="C177" s="87">
        <v>-55.584904000000002</v>
      </c>
      <c r="E177" s="87">
        <v>28500000000</v>
      </c>
      <c r="F177" s="87">
        <v>-43.861328</v>
      </c>
    </row>
    <row r="178" spans="2:6" x14ac:dyDescent="0.25">
      <c r="B178" s="87">
        <v>28583333333.333</v>
      </c>
      <c r="C178" s="87">
        <v>-55.134864999999998</v>
      </c>
      <c r="E178" s="87">
        <v>28583333333.333</v>
      </c>
      <c r="F178" s="87">
        <v>-43.860988999999996</v>
      </c>
    </row>
    <row r="179" spans="2:6" x14ac:dyDescent="0.25">
      <c r="B179" s="87">
        <v>28666666666.667</v>
      </c>
      <c r="C179" s="87">
        <v>-55.584651999999998</v>
      </c>
      <c r="E179" s="87">
        <v>28666666666.667</v>
      </c>
      <c r="F179" s="87">
        <v>-44.243034000000002</v>
      </c>
    </row>
    <row r="180" spans="2:6" x14ac:dyDescent="0.25">
      <c r="B180" s="87">
        <v>28750000000</v>
      </c>
      <c r="C180" s="87">
        <v>-55.630389999999998</v>
      </c>
      <c r="E180" s="87">
        <v>28750000000</v>
      </c>
      <c r="F180" s="87">
        <v>-44.431820000000002</v>
      </c>
    </row>
    <row r="181" spans="2:6" x14ac:dyDescent="0.25">
      <c r="B181" s="87">
        <v>28833333333.333</v>
      </c>
      <c r="C181" s="87">
        <v>-54.406714999999998</v>
      </c>
      <c r="E181" s="87">
        <v>28833333333.333</v>
      </c>
      <c r="F181" s="87">
        <v>-43.700653000000003</v>
      </c>
    </row>
    <row r="182" spans="2:6" x14ac:dyDescent="0.25">
      <c r="B182" s="87">
        <v>28916666666.667</v>
      </c>
      <c r="C182" s="87">
        <v>-55.176063999999997</v>
      </c>
      <c r="E182" s="87">
        <v>28916666666.667</v>
      </c>
      <c r="F182" s="87">
        <v>-44.323779999999999</v>
      </c>
    </row>
    <row r="183" spans="2:6" x14ac:dyDescent="0.25">
      <c r="B183" s="87">
        <v>29000000000</v>
      </c>
      <c r="C183" s="87">
        <v>-55.240490000000001</v>
      </c>
      <c r="E183" s="87">
        <v>29000000000</v>
      </c>
      <c r="F183" s="87">
        <v>-44.608561999999999</v>
      </c>
    </row>
    <row r="184" spans="2:6" x14ac:dyDescent="0.25">
      <c r="B184" s="87">
        <v>29083333333.333</v>
      </c>
      <c r="C184" s="87">
        <v>-55.021275000000003</v>
      </c>
      <c r="E184" s="87">
        <v>29083333333.333</v>
      </c>
      <c r="F184" s="87">
        <v>-44.656348999999999</v>
      </c>
    </row>
    <row r="185" spans="2:6" x14ac:dyDescent="0.25">
      <c r="B185" s="87">
        <v>29166666666.667</v>
      </c>
      <c r="C185" s="87">
        <v>-54.073653999999998</v>
      </c>
      <c r="E185" s="87">
        <v>29166666666.667</v>
      </c>
      <c r="F185" s="87">
        <v>-43.883934000000004</v>
      </c>
    </row>
    <row r="186" spans="2:6" x14ac:dyDescent="0.25">
      <c r="B186" s="87">
        <v>29250000000</v>
      </c>
      <c r="C186" s="87">
        <v>-54.880825000000002</v>
      </c>
      <c r="E186" s="87">
        <v>29250000000</v>
      </c>
      <c r="F186" s="87">
        <v>-44.909641000000001</v>
      </c>
    </row>
    <row r="187" spans="2:6" x14ac:dyDescent="0.25">
      <c r="B187" s="87">
        <v>29333333333.333</v>
      </c>
      <c r="C187" s="87">
        <v>-54.376117999999998</v>
      </c>
      <c r="E187" s="87">
        <v>29333333333.333</v>
      </c>
      <c r="F187" s="87">
        <v>-44.769356000000002</v>
      </c>
    </row>
    <row r="188" spans="2:6" x14ac:dyDescent="0.25">
      <c r="B188" s="87">
        <v>29416666666.667</v>
      </c>
      <c r="C188" s="87">
        <v>-54.357593999999999</v>
      </c>
      <c r="E188" s="87">
        <v>29416666666.667</v>
      </c>
      <c r="F188" s="87">
        <v>-44.803581000000001</v>
      </c>
    </row>
    <row r="189" spans="2:6" x14ac:dyDescent="0.25">
      <c r="B189" s="87">
        <v>29500000000</v>
      </c>
      <c r="C189" s="87">
        <v>-54.104503999999999</v>
      </c>
      <c r="E189" s="87">
        <v>29500000000</v>
      </c>
      <c r="F189" s="87">
        <v>-44.732624000000001</v>
      </c>
    </row>
    <row r="190" spans="2:6" x14ac:dyDescent="0.25">
      <c r="B190" s="87">
        <v>29583333333.333</v>
      </c>
      <c r="C190" s="87">
        <v>-54.439526000000001</v>
      </c>
      <c r="E190" s="87">
        <v>29583333333.333</v>
      </c>
      <c r="F190" s="87">
        <v>-45.178806000000002</v>
      </c>
    </row>
    <row r="191" spans="2:6" x14ac:dyDescent="0.25">
      <c r="B191" s="87">
        <v>29666666666.667</v>
      </c>
      <c r="C191" s="87">
        <v>-54.871924999999997</v>
      </c>
      <c r="E191" s="87">
        <v>29666666666.667</v>
      </c>
      <c r="F191" s="87">
        <v>-45.746783999999998</v>
      </c>
    </row>
    <row r="192" spans="2:6" x14ac:dyDescent="0.25">
      <c r="B192" s="87">
        <v>29750000000</v>
      </c>
      <c r="C192" s="87">
        <v>-55.803932000000003</v>
      </c>
      <c r="E192" s="87">
        <v>29750000000</v>
      </c>
      <c r="F192" s="87">
        <v>-46.919944999999998</v>
      </c>
    </row>
    <row r="193" spans="2:6" x14ac:dyDescent="0.25">
      <c r="B193" s="87">
        <v>29833333333.333</v>
      </c>
      <c r="C193" s="87">
        <v>-55.141421999999999</v>
      </c>
      <c r="E193" s="87">
        <v>29833333333.333</v>
      </c>
      <c r="F193" s="87">
        <v>-46.689757999999998</v>
      </c>
    </row>
    <row r="194" spans="2:6" x14ac:dyDescent="0.25">
      <c r="B194" s="87">
        <v>29916666666.667</v>
      </c>
      <c r="C194" s="87">
        <v>-55.318665000000003</v>
      </c>
      <c r="E194" s="87">
        <v>29916666666.667</v>
      </c>
      <c r="F194" s="87">
        <v>-46.885554999999997</v>
      </c>
    </row>
    <row r="195" spans="2:6" x14ac:dyDescent="0.25">
      <c r="B195" s="87">
        <v>30000000000</v>
      </c>
      <c r="C195" s="87">
        <v>-55.56221</v>
      </c>
      <c r="E195" s="87">
        <v>30000000000</v>
      </c>
      <c r="F195" s="87">
        <v>-47.657749000000003</v>
      </c>
    </row>
    <row r="196" spans="2:6" x14ac:dyDescent="0.25">
      <c r="B196" s="87">
        <v>30083333333.333</v>
      </c>
      <c r="C196" s="87">
        <v>-56.568348</v>
      </c>
      <c r="E196" s="87">
        <v>30083333333.333</v>
      </c>
      <c r="F196" s="87">
        <v>-49.054588000000003</v>
      </c>
    </row>
    <row r="197" spans="2:6" x14ac:dyDescent="0.25">
      <c r="B197" s="87">
        <v>30166666666.667</v>
      </c>
      <c r="C197" s="87">
        <v>-56.465598999999997</v>
      </c>
      <c r="E197" s="87">
        <v>30166666666.667</v>
      </c>
      <c r="F197" s="87">
        <v>-48.831612</v>
      </c>
    </row>
    <row r="198" spans="2:6" x14ac:dyDescent="0.25">
      <c r="B198" s="87">
        <v>30250000000</v>
      </c>
      <c r="C198" s="87">
        <v>-55.644168999999998</v>
      </c>
      <c r="E198" s="87">
        <v>30250000000</v>
      </c>
      <c r="F198" s="87">
        <v>-48.604137000000001</v>
      </c>
    </row>
    <row r="199" spans="2:6" x14ac:dyDescent="0.25">
      <c r="B199" s="87">
        <v>30333333333.333</v>
      </c>
      <c r="C199" s="87">
        <v>-56.474299999999999</v>
      </c>
      <c r="E199" s="87">
        <v>30333333333.333</v>
      </c>
      <c r="F199" s="87">
        <v>-49.779738999999999</v>
      </c>
    </row>
    <row r="200" spans="2:6" x14ac:dyDescent="0.25">
      <c r="B200" s="87">
        <v>30416666666.667</v>
      </c>
      <c r="C200" s="87">
        <v>-55.625625999999997</v>
      </c>
      <c r="E200" s="87">
        <v>30416666666.667</v>
      </c>
      <c r="F200" s="87">
        <v>-49.339745000000001</v>
      </c>
    </row>
    <row r="201" spans="2:6" x14ac:dyDescent="0.25">
      <c r="B201" s="87">
        <v>30500000000</v>
      </c>
      <c r="C201" s="87">
        <v>-56.456623</v>
      </c>
      <c r="E201" s="87">
        <v>30500000000</v>
      </c>
      <c r="F201" s="87">
        <v>-50.554977000000001</v>
      </c>
    </row>
    <row r="202" spans="2:6" x14ac:dyDescent="0.25">
      <c r="B202" s="87">
        <v>30583333333.333</v>
      </c>
      <c r="C202" s="87">
        <v>-56.239136000000002</v>
      </c>
      <c r="E202" s="87">
        <v>30583333333.333</v>
      </c>
      <c r="F202" s="87">
        <v>-50.517586000000001</v>
      </c>
    </row>
    <row r="203" spans="2:6" x14ac:dyDescent="0.25">
      <c r="B203" s="87">
        <v>30666666666.667</v>
      </c>
      <c r="C203" s="87">
        <v>-56.362578999999997</v>
      </c>
      <c r="E203" s="87">
        <v>30666666666.667</v>
      </c>
      <c r="F203" s="87">
        <v>-51.127097999999997</v>
      </c>
    </row>
    <row r="204" spans="2:6" x14ac:dyDescent="0.25">
      <c r="B204" s="87">
        <v>30750000000</v>
      </c>
      <c r="C204" s="87">
        <v>-57.597034000000001</v>
      </c>
      <c r="E204" s="87">
        <v>30750000000</v>
      </c>
      <c r="F204" s="87">
        <v>-52.506214</v>
      </c>
    </row>
    <row r="205" spans="2:6" x14ac:dyDescent="0.25">
      <c r="B205" s="87">
        <v>30833333333.333</v>
      </c>
      <c r="C205" s="87">
        <v>-58.534550000000003</v>
      </c>
      <c r="E205" s="87">
        <v>30833333333.333</v>
      </c>
      <c r="F205" s="87">
        <v>-53.289355999999998</v>
      </c>
    </row>
    <row r="206" spans="2:6" x14ac:dyDescent="0.25">
      <c r="B206" s="87">
        <v>30916666666.667</v>
      </c>
      <c r="C206" s="87">
        <v>-57.767158999999999</v>
      </c>
      <c r="E206" s="87">
        <v>30916666666.667</v>
      </c>
      <c r="F206" s="87">
        <v>-52.639187</v>
      </c>
    </row>
    <row r="207" spans="2:6" x14ac:dyDescent="0.25">
      <c r="B207" s="87">
        <v>31000000000</v>
      </c>
      <c r="C207" s="87">
        <v>-58.176884000000001</v>
      </c>
      <c r="E207" s="87">
        <v>31000000000</v>
      </c>
      <c r="F207" s="87">
        <v>-52.953814999999999</v>
      </c>
    </row>
    <row r="208" spans="2:6" x14ac:dyDescent="0.25">
      <c r="B208" s="87">
        <v>31083333333.333</v>
      </c>
      <c r="C208" s="87">
        <v>-59.611362</v>
      </c>
      <c r="E208" s="87">
        <v>31083333333.333</v>
      </c>
      <c r="F208" s="87">
        <v>-53.492035000000001</v>
      </c>
    </row>
    <row r="209" spans="2:6" x14ac:dyDescent="0.25">
      <c r="B209" s="87">
        <v>31166666666.667</v>
      </c>
      <c r="C209" s="87">
        <v>-59.019508000000002</v>
      </c>
      <c r="E209" s="87">
        <v>31166666666.667</v>
      </c>
      <c r="F209" s="87">
        <v>-52.449207000000001</v>
      </c>
    </row>
    <row r="210" spans="2:6" x14ac:dyDescent="0.25">
      <c r="B210" s="87">
        <v>31250000000</v>
      </c>
      <c r="C210" s="87">
        <v>-59.723495</v>
      </c>
      <c r="E210" s="87">
        <v>31250000000</v>
      </c>
      <c r="F210" s="87">
        <v>-52.181457999999999</v>
      </c>
    </row>
    <row r="211" spans="2:6" x14ac:dyDescent="0.25">
      <c r="B211" s="87">
        <v>31333333333.333</v>
      </c>
      <c r="C211" s="87">
        <v>-60.511313999999999</v>
      </c>
      <c r="E211" s="87">
        <v>31333333333.333</v>
      </c>
      <c r="F211" s="87">
        <v>-51.704093999999998</v>
      </c>
    </row>
    <row r="212" spans="2:6" x14ac:dyDescent="0.25">
      <c r="B212" s="87">
        <v>31416666666.667</v>
      </c>
      <c r="C212" s="87">
        <v>-60.363227999999999</v>
      </c>
      <c r="E212" s="87">
        <v>31416666666.667</v>
      </c>
      <c r="F212" s="87">
        <v>-50.367317</v>
      </c>
    </row>
    <row r="213" spans="2:6" x14ac:dyDescent="0.25">
      <c r="B213" s="87">
        <v>31500000000</v>
      </c>
      <c r="C213" s="87">
        <v>-59.904159999999997</v>
      </c>
      <c r="E213" s="87">
        <v>31500000000</v>
      </c>
      <c r="F213" s="87">
        <v>-48.628062999999997</v>
      </c>
    </row>
    <row r="214" spans="2:6" x14ac:dyDescent="0.25">
      <c r="B214" s="87">
        <v>31583333333.333</v>
      </c>
      <c r="C214" s="87">
        <v>-62.416007999999998</v>
      </c>
      <c r="E214" s="87">
        <v>31583333333.333</v>
      </c>
      <c r="F214" s="87">
        <v>-49.740493999999998</v>
      </c>
    </row>
    <row r="215" spans="2:6" x14ac:dyDescent="0.25">
      <c r="B215" s="87">
        <v>31666666666.667</v>
      </c>
      <c r="C215" s="87">
        <v>-60.811515999999997</v>
      </c>
      <c r="E215" s="87">
        <v>31666666666.667</v>
      </c>
      <c r="F215" s="87">
        <v>-47.153145000000002</v>
      </c>
    </row>
    <row r="216" spans="2:6" x14ac:dyDescent="0.25">
      <c r="B216" s="87">
        <v>31750000000</v>
      </c>
      <c r="C216" s="87">
        <v>-62.479667999999997</v>
      </c>
      <c r="E216" s="87">
        <v>31750000000</v>
      </c>
      <c r="F216" s="87">
        <v>-47.333678999999997</v>
      </c>
    </row>
    <row r="217" spans="2:6" x14ac:dyDescent="0.25">
      <c r="B217" s="87">
        <v>31833333333.333</v>
      </c>
      <c r="C217" s="87">
        <v>-62.355663</v>
      </c>
      <c r="E217" s="87">
        <v>31833333333.333</v>
      </c>
      <c r="F217" s="87">
        <v>-46.032238</v>
      </c>
    </row>
    <row r="218" spans="2:6" x14ac:dyDescent="0.25">
      <c r="B218" s="87">
        <v>31916666666.667</v>
      </c>
      <c r="C218" s="87">
        <v>-63.278708999999999</v>
      </c>
      <c r="E218" s="87">
        <v>31916666666.667</v>
      </c>
      <c r="F218" s="87">
        <v>-46.153132999999997</v>
      </c>
    </row>
    <row r="219" spans="2:6" x14ac:dyDescent="0.25">
      <c r="B219" s="87">
        <v>32000000000</v>
      </c>
      <c r="C219" s="87">
        <v>-62.941521000000002</v>
      </c>
      <c r="E219" s="87">
        <v>32000000000</v>
      </c>
      <c r="F219" s="87">
        <v>-44.947074999999998</v>
      </c>
    </row>
    <row r="220" spans="2:6" x14ac:dyDescent="0.25">
      <c r="B220" s="87" t="s">
        <v>21</v>
      </c>
      <c r="C220" s="87"/>
      <c r="E220" s="87" t="s">
        <v>21</v>
      </c>
      <c r="F220" s="87"/>
    </row>
    <row r="221" spans="2:6" x14ac:dyDescent="0.25">
      <c r="B221" s="87"/>
      <c r="C221" s="87"/>
      <c r="E221" s="87"/>
      <c r="F221" s="87"/>
    </row>
    <row r="222" spans="2:6" x14ac:dyDescent="0.25">
      <c r="B222" s="87"/>
      <c r="C222" s="87"/>
      <c r="E222" s="87"/>
      <c r="F222" s="87"/>
    </row>
    <row r="223" spans="2:6" x14ac:dyDescent="0.25">
      <c r="B223" s="87" t="s">
        <v>25</v>
      </c>
      <c r="C223" s="87"/>
      <c r="E223" s="87" t="s">
        <v>25</v>
      </c>
      <c r="F223" s="87"/>
    </row>
    <row r="224" spans="2:6" x14ac:dyDescent="0.25">
      <c r="B224" s="87" t="s">
        <v>19</v>
      </c>
      <c r="C224" s="87" t="s">
        <v>261</v>
      </c>
      <c r="E224" s="87" t="s">
        <v>19</v>
      </c>
      <c r="F224" s="87" t="s">
        <v>261</v>
      </c>
    </row>
    <row r="225" spans="2:6" x14ac:dyDescent="0.25">
      <c r="B225" s="87">
        <v>40000000000</v>
      </c>
      <c r="C225" s="87">
        <v>-50.539745000000003</v>
      </c>
      <c r="E225" s="87">
        <v>40000000000</v>
      </c>
      <c r="F225" s="87">
        <v>-64.916145</v>
      </c>
    </row>
    <row r="226" spans="2:6" x14ac:dyDescent="0.25">
      <c r="B226" s="87">
        <v>39833333333.333</v>
      </c>
      <c r="C226" s="87">
        <v>-51.558979000000001</v>
      </c>
      <c r="E226" s="87">
        <v>39833333333.333</v>
      </c>
      <c r="F226" s="87">
        <v>-66.122978000000003</v>
      </c>
    </row>
    <row r="227" spans="2:6" x14ac:dyDescent="0.25">
      <c r="B227" s="87">
        <v>39666666666.667</v>
      </c>
      <c r="C227" s="87">
        <v>-52.189796000000001</v>
      </c>
      <c r="E227" s="87">
        <v>39666666666.667</v>
      </c>
      <c r="F227" s="87">
        <v>-65.507407999999998</v>
      </c>
    </row>
    <row r="228" spans="2:6" x14ac:dyDescent="0.25">
      <c r="B228" s="87">
        <v>39500000000</v>
      </c>
      <c r="C228" s="87">
        <v>-54.017277</v>
      </c>
      <c r="E228" s="87">
        <v>39500000000</v>
      </c>
      <c r="F228" s="87">
        <v>-70.051597999999998</v>
      </c>
    </row>
    <row r="229" spans="2:6" x14ac:dyDescent="0.25">
      <c r="B229" s="87">
        <v>39333333333.333</v>
      </c>
      <c r="C229" s="87">
        <v>-52.113959999999999</v>
      </c>
      <c r="E229" s="87">
        <v>39333333333.333</v>
      </c>
      <c r="F229" s="87">
        <v>-66.414931999999993</v>
      </c>
    </row>
    <row r="230" spans="2:6" x14ac:dyDescent="0.25">
      <c r="B230" s="87">
        <v>39166666666.667</v>
      </c>
      <c r="C230" s="87">
        <v>-54.442706999999999</v>
      </c>
      <c r="E230" s="87">
        <v>39166666666.667</v>
      </c>
      <c r="F230" s="87">
        <v>-72.016379999999998</v>
      </c>
    </row>
    <row r="231" spans="2:6" x14ac:dyDescent="0.25">
      <c r="B231" s="87">
        <v>39000000000</v>
      </c>
      <c r="C231" s="87">
        <v>-52.891472</v>
      </c>
      <c r="E231" s="87">
        <v>39000000000</v>
      </c>
      <c r="F231" s="87">
        <v>-69.652657000000005</v>
      </c>
    </row>
    <row r="232" spans="2:6" x14ac:dyDescent="0.25">
      <c r="B232" s="87">
        <v>38833333333.333</v>
      </c>
      <c r="C232" s="87">
        <v>-53.686236999999998</v>
      </c>
      <c r="E232" s="87">
        <v>38833333333.333</v>
      </c>
      <c r="F232" s="87">
        <v>-72.579314999999994</v>
      </c>
    </row>
    <row r="233" spans="2:6" x14ac:dyDescent="0.25">
      <c r="B233" s="87">
        <v>38666666666.667</v>
      </c>
      <c r="C233" s="87">
        <v>-52.362712999999999</v>
      </c>
      <c r="E233" s="87">
        <v>38666666666.667</v>
      </c>
      <c r="F233" s="87">
        <v>-70.030761999999996</v>
      </c>
    </row>
    <row r="234" spans="2:6" x14ac:dyDescent="0.25">
      <c r="B234" s="87">
        <v>38500000000</v>
      </c>
      <c r="C234" s="87">
        <v>-53.334358000000002</v>
      </c>
      <c r="E234" s="87">
        <v>38500000000</v>
      </c>
      <c r="F234" s="87">
        <v>-70.344550999999996</v>
      </c>
    </row>
    <row r="235" spans="2:6" x14ac:dyDescent="0.25">
      <c r="B235" s="87">
        <v>38333333333.333</v>
      </c>
      <c r="C235" s="87">
        <v>-50.353183999999999</v>
      </c>
      <c r="E235" s="87">
        <v>38333333333.333</v>
      </c>
      <c r="F235" s="87">
        <v>-64.766105999999994</v>
      </c>
    </row>
    <row r="236" spans="2:6" x14ac:dyDescent="0.25">
      <c r="B236" s="87">
        <v>38166666666.667</v>
      </c>
      <c r="C236" s="87">
        <v>-54.513934999999996</v>
      </c>
      <c r="E236" s="87">
        <v>38166666666.667</v>
      </c>
      <c r="F236" s="87">
        <v>-71.302436999999998</v>
      </c>
    </row>
    <row r="237" spans="2:6" x14ac:dyDescent="0.25">
      <c r="B237" s="87">
        <v>38000000000</v>
      </c>
      <c r="C237" s="87">
        <v>-51.036105999999997</v>
      </c>
      <c r="E237" s="87">
        <v>38000000000</v>
      </c>
      <c r="F237" s="87">
        <v>-66.428955000000002</v>
      </c>
    </row>
    <row r="238" spans="2:6" x14ac:dyDescent="0.25">
      <c r="B238" s="87">
        <v>37833333333.333</v>
      </c>
      <c r="C238" s="87">
        <v>-49.928246000000001</v>
      </c>
      <c r="E238" s="87">
        <v>37833333333.333</v>
      </c>
      <c r="F238" s="87">
        <v>-65.405365000000003</v>
      </c>
    </row>
    <row r="239" spans="2:6" x14ac:dyDescent="0.25">
      <c r="B239" s="87">
        <v>37666666666.667</v>
      </c>
      <c r="C239" s="87">
        <v>-50.814526000000001</v>
      </c>
      <c r="E239" s="87">
        <v>37666666666.667</v>
      </c>
      <c r="F239" s="87">
        <v>-66.382491999999999</v>
      </c>
    </row>
    <row r="240" spans="2:6" x14ac:dyDescent="0.25">
      <c r="B240" s="87">
        <v>37500000000</v>
      </c>
      <c r="C240" s="87">
        <v>-50.110359000000003</v>
      </c>
      <c r="E240" s="87">
        <v>37500000000</v>
      </c>
      <c r="F240" s="87">
        <v>-65.558959999999999</v>
      </c>
    </row>
    <row r="241" spans="2:6" x14ac:dyDescent="0.25">
      <c r="B241" s="87">
        <v>37333333333.333</v>
      </c>
      <c r="C241" s="87">
        <v>-50.290526999999997</v>
      </c>
      <c r="E241" s="87">
        <v>37333333333.333</v>
      </c>
      <c r="F241" s="87">
        <v>-65.243454</v>
      </c>
    </row>
    <row r="242" spans="2:6" x14ac:dyDescent="0.25">
      <c r="B242" s="87">
        <v>37166666666.667</v>
      </c>
      <c r="C242" s="87">
        <v>-50.941792</v>
      </c>
      <c r="E242" s="87">
        <v>37166666666.667</v>
      </c>
      <c r="F242" s="87">
        <v>-67.008658999999994</v>
      </c>
    </row>
    <row r="243" spans="2:6" x14ac:dyDescent="0.25">
      <c r="B243" s="87">
        <v>37000000000</v>
      </c>
      <c r="C243" s="87">
        <v>-51.278046000000003</v>
      </c>
      <c r="E243" s="87">
        <v>37000000000</v>
      </c>
      <c r="F243" s="87">
        <v>-67.942001000000005</v>
      </c>
    </row>
    <row r="244" spans="2:6" x14ac:dyDescent="0.25">
      <c r="B244" s="87">
        <v>36833333333.333</v>
      </c>
      <c r="C244" s="87">
        <v>-51.562828000000003</v>
      </c>
      <c r="E244" s="87">
        <v>36833333333.333</v>
      </c>
      <c r="F244" s="87">
        <v>-69.324050999999997</v>
      </c>
    </row>
    <row r="245" spans="2:6" x14ac:dyDescent="0.25">
      <c r="B245" s="87">
        <v>36666666666.667</v>
      </c>
      <c r="C245" s="87">
        <v>-49.884647000000001</v>
      </c>
      <c r="E245" s="87">
        <v>36666666666.667</v>
      </c>
      <c r="F245" s="87">
        <v>-67.641807999999997</v>
      </c>
    </row>
    <row r="246" spans="2:6" x14ac:dyDescent="0.25">
      <c r="B246" s="87">
        <v>36500000000</v>
      </c>
      <c r="C246" s="87">
        <v>-49.882381000000002</v>
      </c>
      <c r="E246" s="87">
        <v>36500000000</v>
      </c>
      <c r="F246" s="87">
        <v>-67.954193000000004</v>
      </c>
    </row>
    <row r="247" spans="2:6" x14ac:dyDescent="0.25">
      <c r="B247" s="87">
        <v>36333333333.333</v>
      </c>
      <c r="C247" s="87">
        <v>-51.381981000000003</v>
      </c>
      <c r="E247" s="87">
        <v>36333333333.333</v>
      </c>
      <c r="F247" s="87">
        <v>-69.557982999999993</v>
      </c>
    </row>
    <row r="248" spans="2:6" x14ac:dyDescent="0.25">
      <c r="B248" s="87">
        <v>36166666666.667</v>
      </c>
      <c r="C248" s="87">
        <v>-51.173183000000002</v>
      </c>
      <c r="E248" s="87">
        <v>36166666666.667</v>
      </c>
      <c r="F248" s="87">
        <v>-66.186165000000003</v>
      </c>
    </row>
    <row r="249" spans="2:6" x14ac:dyDescent="0.25">
      <c r="B249" s="87">
        <v>36000000000</v>
      </c>
      <c r="C249" s="87">
        <v>-49.189999</v>
      </c>
      <c r="E249" s="87">
        <v>36000000000</v>
      </c>
      <c r="F249" s="87">
        <v>-62.805095999999999</v>
      </c>
    </row>
    <row r="250" spans="2:6" x14ac:dyDescent="0.25">
      <c r="B250" s="87">
        <v>35833333333.333</v>
      </c>
      <c r="C250" s="87">
        <v>-50.909122000000004</v>
      </c>
      <c r="E250" s="87">
        <v>35833333333.333</v>
      </c>
      <c r="F250" s="87">
        <v>-63.950909000000003</v>
      </c>
    </row>
    <row r="251" spans="2:6" x14ac:dyDescent="0.25">
      <c r="B251" s="87">
        <v>35666666666.667</v>
      </c>
      <c r="C251" s="87">
        <v>-49.998955000000002</v>
      </c>
      <c r="E251" s="87">
        <v>35666666666.667</v>
      </c>
      <c r="F251" s="87">
        <v>-61.502136</v>
      </c>
    </row>
    <row r="252" spans="2:6" x14ac:dyDescent="0.25">
      <c r="B252" s="87">
        <v>35500000000</v>
      </c>
      <c r="C252" s="87">
        <v>-48.485512</v>
      </c>
      <c r="E252" s="87">
        <v>35500000000</v>
      </c>
      <c r="F252" s="87">
        <v>-59.022525999999999</v>
      </c>
    </row>
    <row r="253" spans="2:6" x14ac:dyDescent="0.25">
      <c r="B253" s="87">
        <v>35333333333.333</v>
      </c>
      <c r="C253" s="87">
        <v>-49.278576000000001</v>
      </c>
      <c r="E253" s="87">
        <v>35333333333.333</v>
      </c>
      <c r="F253" s="87">
        <v>-58.908149999999999</v>
      </c>
    </row>
    <row r="254" spans="2:6" x14ac:dyDescent="0.25">
      <c r="B254" s="87">
        <v>35166666666.667</v>
      </c>
      <c r="C254" s="87">
        <v>-48.975287999999999</v>
      </c>
      <c r="E254" s="87">
        <v>35166666666.667</v>
      </c>
      <c r="F254" s="87">
        <v>-57.736595000000001</v>
      </c>
    </row>
    <row r="255" spans="2:6" x14ac:dyDescent="0.25">
      <c r="B255" s="87">
        <v>35000000000</v>
      </c>
      <c r="C255" s="87">
        <v>-50.444977000000002</v>
      </c>
      <c r="E255" s="87">
        <v>35000000000</v>
      </c>
      <c r="F255" s="87">
        <v>-59.041634000000002</v>
      </c>
    </row>
    <row r="256" spans="2:6" x14ac:dyDescent="0.25">
      <c r="B256" s="87">
        <v>34833333333.333</v>
      </c>
      <c r="C256" s="87">
        <v>-50.713188000000002</v>
      </c>
      <c r="E256" s="87">
        <v>34833333333.333</v>
      </c>
      <c r="F256" s="87">
        <v>-59.225624000000003</v>
      </c>
    </row>
    <row r="257" spans="2:6" x14ac:dyDescent="0.25">
      <c r="B257" s="87">
        <v>34666666666.667</v>
      </c>
      <c r="C257" s="87">
        <v>-51.287933000000002</v>
      </c>
      <c r="E257" s="87">
        <v>34666666666.667</v>
      </c>
      <c r="F257" s="87">
        <v>-59.749008000000003</v>
      </c>
    </row>
    <row r="258" spans="2:6" x14ac:dyDescent="0.25">
      <c r="B258" s="87">
        <v>34500000000</v>
      </c>
      <c r="C258" s="87">
        <v>-50.189650999999998</v>
      </c>
      <c r="E258" s="87">
        <v>34500000000</v>
      </c>
      <c r="F258" s="87">
        <v>-57.730849999999997</v>
      </c>
    </row>
    <row r="259" spans="2:6" x14ac:dyDescent="0.25">
      <c r="B259" s="87">
        <v>34333333333.333</v>
      </c>
      <c r="C259" s="87">
        <v>-53.023735000000002</v>
      </c>
      <c r="E259" s="87">
        <v>34333333333.333</v>
      </c>
      <c r="F259" s="87">
        <v>-59.674678999999998</v>
      </c>
    </row>
    <row r="260" spans="2:6" x14ac:dyDescent="0.25">
      <c r="B260" s="87">
        <v>34166666666.667</v>
      </c>
      <c r="C260" s="87">
        <v>-51.887878000000001</v>
      </c>
      <c r="E260" s="87">
        <v>34166666666.667</v>
      </c>
      <c r="F260" s="87">
        <v>-57.875194999999998</v>
      </c>
    </row>
    <row r="261" spans="2:6" x14ac:dyDescent="0.25">
      <c r="B261" s="87">
        <v>34000000000</v>
      </c>
      <c r="C261" s="87">
        <v>-54.637585000000001</v>
      </c>
      <c r="E261" s="87">
        <v>34000000000</v>
      </c>
      <c r="F261" s="87">
        <v>-60.313327999999998</v>
      </c>
    </row>
    <row r="262" spans="2:6" x14ac:dyDescent="0.25">
      <c r="B262" s="87">
        <v>33833333333.333</v>
      </c>
      <c r="C262" s="87">
        <v>-53.932281000000003</v>
      </c>
      <c r="E262" s="87">
        <v>33833333333.333</v>
      </c>
      <c r="F262" s="87">
        <v>-59.241042999999998</v>
      </c>
    </row>
    <row r="263" spans="2:6" x14ac:dyDescent="0.25">
      <c r="B263" s="87">
        <v>33666666666.667</v>
      </c>
      <c r="C263" s="87">
        <v>-56.479866000000001</v>
      </c>
      <c r="E263" s="87">
        <v>33666666666.667</v>
      </c>
      <c r="F263" s="87">
        <v>-61.428973999999997</v>
      </c>
    </row>
    <row r="264" spans="2:6" x14ac:dyDescent="0.25">
      <c r="B264" s="87">
        <v>33500000000</v>
      </c>
      <c r="C264" s="87">
        <v>-54.947395</v>
      </c>
      <c r="E264" s="87">
        <v>33500000000</v>
      </c>
      <c r="F264" s="87">
        <v>-59.062195000000003</v>
      </c>
    </row>
    <row r="265" spans="2:6" x14ac:dyDescent="0.25">
      <c r="B265" s="87">
        <v>33333333333.333</v>
      </c>
      <c r="C265" s="87">
        <v>-55.471989000000001</v>
      </c>
      <c r="E265" s="87">
        <v>33333333333.333</v>
      </c>
      <c r="F265" s="87">
        <v>-59.394703</v>
      </c>
    </row>
    <row r="266" spans="2:6" x14ac:dyDescent="0.25">
      <c r="B266" s="87">
        <v>33166666666.667</v>
      </c>
      <c r="C266" s="87">
        <v>-53.811923999999998</v>
      </c>
      <c r="E266" s="87">
        <v>33166666666.667</v>
      </c>
      <c r="F266" s="87">
        <v>-56.997081999999999</v>
      </c>
    </row>
    <row r="267" spans="2:6" x14ac:dyDescent="0.25">
      <c r="B267" s="87">
        <v>33000000000</v>
      </c>
      <c r="C267" s="87">
        <v>-57.204990000000002</v>
      </c>
      <c r="E267" s="87">
        <v>33000000000</v>
      </c>
      <c r="F267" s="87">
        <v>-59.500267000000001</v>
      </c>
    </row>
    <row r="268" spans="2:6" x14ac:dyDescent="0.25">
      <c r="B268" s="87">
        <v>32833333333.333</v>
      </c>
      <c r="C268" s="87">
        <v>-57.991183999999997</v>
      </c>
      <c r="E268" s="87">
        <v>32833333333.333</v>
      </c>
      <c r="F268" s="87">
        <v>-59.846943000000003</v>
      </c>
    </row>
    <row r="269" spans="2:6" x14ac:dyDescent="0.25">
      <c r="B269" s="87">
        <v>32666666666.667</v>
      </c>
      <c r="C269" s="87">
        <v>-59.085991</v>
      </c>
      <c r="E269" s="87">
        <v>32666666666.667</v>
      </c>
      <c r="F269" s="87">
        <v>-60.673164</v>
      </c>
    </row>
    <row r="270" spans="2:6" x14ac:dyDescent="0.25">
      <c r="B270" s="87">
        <v>32500000000</v>
      </c>
      <c r="C270" s="87">
        <v>-58.44735</v>
      </c>
      <c r="E270" s="87">
        <v>32500000000</v>
      </c>
      <c r="F270" s="87">
        <v>-60.101421000000002</v>
      </c>
    </row>
    <row r="271" spans="2:6" x14ac:dyDescent="0.25">
      <c r="B271" s="87">
        <v>32333333333.333</v>
      </c>
      <c r="C271" s="87">
        <v>-56.304737000000003</v>
      </c>
      <c r="E271" s="87">
        <v>32333333333.333</v>
      </c>
      <c r="F271" s="87">
        <v>-57.773491</v>
      </c>
    </row>
    <row r="272" spans="2:6" x14ac:dyDescent="0.25">
      <c r="B272" s="87">
        <v>32166666666.667</v>
      </c>
      <c r="C272" s="87">
        <v>-58.008693999999998</v>
      </c>
      <c r="E272" s="87">
        <v>32166666666.667</v>
      </c>
      <c r="F272" s="87">
        <v>-59.116585000000001</v>
      </c>
    </row>
    <row r="273" spans="2:6" x14ac:dyDescent="0.25">
      <c r="B273" s="87">
        <v>32000000000</v>
      </c>
      <c r="C273" s="87">
        <v>-61.656554999999997</v>
      </c>
      <c r="E273" s="87">
        <v>32000000000</v>
      </c>
      <c r="F273" s="87">
        <v>-62.382347000000003</v>
      </c>
    </row>
    <row r="274" spans="2:6" x14ac:dyDescent="0.25">
      <c r="B274" s="87" t="s">
        <v>21</v>
      </c>
      <c r="C274" s="87"/>
      <c r="E274" s="87" t="s">
        <v>21</v>
      </c>
      <c r="F274" s="87"/>
    </row>
    <row r="275" spans="2:6" x14ac:dyDescent="0.25">
      <c r="B275" s="87"/>
      <c r="C275" s="87"/>
      <c r="E275" s="87"/>
      <c r="F275" s="87"/>
    </row>
    <row r="276" spans="2:6" x14ac:dyDescent="0.25">
      <c r="B276" s="87"/>
      <c r="C276" s="87"/>
      <c r="E276" s="87"/>
      <c r="F276" s="87"/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828"/>
  <sheetViews>
    <sheetView workbookViewId="0"/>
  </sheetViews>
  <sheetFormatPr defaultRowHeight="15" x14ac:dyDescent="0.25"/>
  <cols>
    <col min="1" max="1" width="13.7109375" style="39" customWidth="1"/>
    <col min="2" max="2" width="13" style="86" customWidth="1"/>
    <col min="3" max="3" width="7.42578125" style="86" customWidth="1"/>
    <col min="4" max="4" width="10.140625" style="86" customWidth="1"/>
    <col min="5" max="5" width="10" style="80" bestFit="1" customWidth="1"/>
    <col min="6" max="6" width="12.85546875" style="6" bestFit="1" customWidth="1"/>
    <col min="7" max="7" width="18.5703125" style="12" bestFit="1" customWidth="1"/>
    <col min="8" max="8" width="21.140625" style="12" bestFit="1" customWidth="1"/>
    <col min="9" max="9" width="13.7109375" style="39" customWidth="1"/>
    <col min="10" max="10" width="13.140625" style="86" customWidth="1"/>
    <col min="11" max="11" width="10.42578125" style="86" customWidth="1"/>
    <col min="12" max="12" width="7.28515625" style="86" customWidth="1"/>
    <col min="13" max="13" width="10" style="9" bestFit="1" customWidth="1"/>
    <col min="14" max="14" width="12.85546875" style="6" bestFit="1" customWidth="1"/>
    <col min="15" max="15" width="18.5703125" style="12" bestFit="1" customWidth="1"/>
    <col min="16" max="16" width="21.140625" style="12" bestFit="1" customWidth="1"/>
    <col min="17" max="17" width="2.7109375" style="9" customWidth="1"/>
  </cols>
  <sheetData>
    <row r="1" spans="1:17" x14ac:dyDescent="0.25">
      <c r="B1" s="87" t="s">
        <v>95</v>
      </c>
      <c r="C1" s="87"/>
      <c r="D1" s="87"/>
      <c r="F1" s="6" t="s">
        <v>2</v>
      </c>
      <c r="G1" s="13" t="s">
        <v>105</v>
      </c>
      <c r="H1" s="43">
        <f>D112</f>
        <v>-68.824837000000002</v>
      </c>
      <c r="J1" s="87" t="s">
        <v>95</v>
      </c>
      <c r="K1" s="87"/>
      <c r="L1" s="87"/>
      <c r="N1" s="6" t="s">
        <v>2</v>
      </c>
      <c r="O1" s="13" t="s">
        <v>105</v>
      </c>
      <c r="P1" s="43">
        <f>L112</f>
        <v>-55.273876000000001</v>
      </c>
    </row>
    <row r="2" spans="1:17" x14ac:dyDescent="0.25">
      <c r="A2" s="49" t="s">
        <v>104</v>
      </c>
      <c r="B2" s="87" t="s">
        <v>246</v>
      </c>
      <c r="C2" s="87" t="s">
        <v>276</v>
      </c>
      <c r="D2" s="87" t="s">
        <v>277</v>
      </c>
      <c r="E2" s="80" t="s">
        <v>278</v>
      </c>
      <c r="H2" s="11"/>
      <c r="I2" s="49" t="s">
        <v>103</v>
      </c>
      <c r="J2" s="87" t="s">
        <v>246</v>
      </c>
      <c r="K2" s="87" t="s">
        <v>276</v>
      </c>
      <c r="L2" s="87" t="s">
        <v>277</v>
      </c>
      <c r="M2" s="9" t="s">
        <v>278</v>
      </c>
      <c r="P2" s="11"/>
    </row>
    <row r="3" spans="1:17" s="15" customFormat="1" x14ac:dyDescent="0.25">
      <c r="A3" s="39"/>
      <c r="B3" s="87" t="s">
        <v>207</v>
      </c>
      <c r="C3" s="87" t="s">
        <v>285</v>
      </c>
      <c r="D3" s="87" t="s">
        <v>291</v>
      </c>
      <c r="E3" s="80"/>
      <c r="F3" s="13" t="s">
        <v>12</v>
      </c>
      <c r="G3" s="13">
        <f>ABS(AVERAGE(G5:G103))</f>
        <v>76.519534363636353</v>
      </c>
      <c r="H3" s="81" t="s">
        <v>243</v>
      </c>
      <c r="I3" s="39"/>
      <c r="J3" s="87" t="s">
        <v>207</v>
      </c>
      <c r="K3" s="87" t="s">
        <v>285</v>
      </c>
      <c r="L3" s="87" t="s">
        <v>292</v>
      </c>
      <c r="M3" s="14"/>
      <c r="N3" s="13" t="s">
        <v>12</v>
      </c>
      <c r="O3" s="13">
        <f>ABS(AVERAGE(O5:O103))</f>
        <v>63.708911282828296</v>
      </c>
      <c r="P3" s="81" t="s">
        <v>243</v>
      </c>
      <c r="Q3" s="14"/>
    </row>
    <row r="4" spans="1:17" x14ac:dyDescent="0.25">
      <c r="B4" s="87" t="s">
        <v>98</v>
      </c>
      <c r="C4" s="87"/>
      <c r="D4" s="87"/>
      <c r="G4" s="11"/>
      <c r="H4" s="11"/>
      <c r="J4" s="87" t="s">
        <v>98</v>
      </c>
      <c r="K4" s="87"/>
      <c r="L4" s="87"/>
      <c r="O4" s="11"/>
      <c r="P4" s="11"/>
    </row>
    <row r="5" spans="1:17" x14ac:dyDescent="0.25">
      <c r="B5" s="87"/>
      <c r="C5" s="87"/>
      <c r="D5" s="87"/>
      <c r="F5" s="6">
        <f t="shared" ref="F5:F36" si="0">B113/1000000000</f>
        <v>21.335433673469002</v>
      </c>
      <c r="G5" s="11">
        <f>H5-5</f>
        <v>-76.368995999999996</v>
      </c>
      <c r="H5" s="6">
        <f t="shared" ref="H5:H36" si="1">D113</f>
        <v>-71.368995999999996</v>
      </c>
      <c r="J5" s="87"/>
      <c r="K5" s="87"/>
      <c r="L5" s="87"/>
      <c r="N5" s="6">
        <f t="shared" ref="N5:N36" si="2">J113/1000000000</f>
        <v>8.2448979591836995</v>
      </c>
      <c r="O5" s="11">
        <f>P5-5</f>
        <v>-61.384590000000003</v>
      </c>
      <c r="P5" s="6">
        <f t="shared" ref="P5:P36" si="3">L113</f>
        <v>-56.384590000000003</v>
      </c>
    </row>
    <row r="6" spans="1:17" x14ac:dyDescent="0.25">
      <c r="B6" s="87" t="s">
        <v>99</v>
      </c>
      <c r="C6" s="87"/>
      <c r="D6" s="87"/>
      <c r="F6" s="6">
        <f t="shared" si="0"/>
        <v>21.579867346939</v>
      </c>
      <c r="G6" s="11">
        <f t="shared" ref="G6:G69" si="4">H6-5</f>
        <v>-77.463370999999995</v>
      </c>
      <c r="H6" s="6">
        <f t="shared" si="1"/>
        <v>-72.463370999999995</v>
      </c>
      <c r="J6" s="87" t="s">
        <v>99</v>
      </c>
      <c r="K6" s="87"/>
      <c r="L6" s="87"/>
      <c r="N6" s="6">
        <f t="shared" si="2"/>
        <v>8.4897959183672995</v>
      </c>
      <c r="O6" s="11">
        <f t="shared" ref="O6:O69" si="5">P6-5</f>
        <v>-62.174697999999999</v>
      </c>
      <c r="P6" s="6">
        <f t="shared" si="3"/>
        <v>-57.174697999999999</v>
      </c>
    </row>
    <row r="7" spans="1:17" x14ac:dyDescent="0.25">
      <c r="B7" s="87" t="s">
        <v>19</v>
      </c>
      <c r="C7" s="87" t="s">
        <v>106</v>
      </c>
      <c r="D7" s="87"/>
      <c r="F7" s="6">
        <f t="shared" si="0"/>
        <v>21.824301020408001</v>
      </c>
      <c r="G7" s="11">
        <f t="shared" si="4"/>
        <v>-75.837676999999999</v>
      </c>
      <c r="H7" s="6">
        <f t="shared" si="1"/>
        <v>-70.837676999999999</v>
      </c>
      <c r="J7" s="87" t="s">
        <v>19</v>
      </c>
      <c r="K7" s="87" t="s">
        <v>106</v>
      </c>
      <c r="L7" s="87"/>
      <c r="N7" s="6">
        <f t="shared" si="2"/>
        <v>8.7346938775510008</v>
      </c>
      <c r="O7" s="11">
        <f t="shared" si="5"/>
        <v>-64.618828000000008</v>
      </c>
      <c r="P7" s="6">
        <f t="shared" si="3"/>
        <v>-59.618828000000001</v>
      </c>
    </row>
    <row r="8" spans="1:17" x14ac:dyDescent="0.25">
      <c r="B8" s="87">
        <v>21091000000</v>
      </c>
      <c r="C8" s="87">
        <v>-4.9499906999999999</v>
      </c>
      <c r="D8" s="87"/>
      <c r="F8" s="6">
        <f t="shared" si="0"/>
        <v>22.068734693878</v>
      </c>
      <c r="G8" s="11">
        <f t="shared" si="4"/>
        <v>-70.041718000000003</v>
      </c>
      <c r="H8" s="6">
        <f t="shared" si="1"/>
        <v>-65.041718000000003</v>
      </c>
      <c r="J8" s="87">
        <v>8000000000</v>
      </c>
      <c r="K8" s="87">
        <v>-9.8898430000000008</v>
      </c>
      <c r="L8" s="87"/>
      <c r="N8" s="6">
        <f t="shared" si="2"/>
        <v>8.9795918367346985</v>
      </c>
      <c r="O8" s="11">
        <f t="shared" si="5"/>
        <v>-65.633590999999996</v>
      </c>
      <c r="P8" s="6">
        <f t="shared" si="3"/>
        <v>-60.633591000000003</v>
      </c>
    </row>
    <row r="9" spans="1:17" x14ac:dyDescent="0.25">
      <c r="B9" s="87">
        <v>21335897959.183998</v>
      </c>
      <c r="C9" s="87">
        <v>-5.5869287999999999</v>
      </c>
      <c r="D9" s="87"/>
      <c r="F9" s="6">
        <f t="shared" si="0"/>
        <v>22.313168367347</v>
      </c>
      <c r="G9" s="11">
        <f t="shared" si="4"/>
        <v>-65.693603999999993</v>
      </c>
      <c r="H9" s="6">
        <f t="shared" si="1"/>
        <v>-60.693604000000001</v>
      </c>
      <c r="J9" s="87">
        <v>8244897959.1836996</v>
      </c>
      <c r="K9" s="87">
        <v>-10.499472000000001</v>
      </c>
      <c r="L9" s="87"/>
      <c r="N9" s="6">
        <f t="shared" si="2"/>
        <v>9.2244897959183998</v>
      </c>
      <c r="O9" s="11">
        <f t="shared" si="5"/>
        <v>-70.721457999999998</v>
      </c>
      <c r="P9" s="6">
        <f t="shared" si="3"/>
        <v>-65.721457999999998</v>
      </c>
    </row>
    <row r="10" spans="1:17" x14ac:dyDescent="0.25">
      <c r="B10" s="87">
        <v>21580795918.367001</v>
      </c>
      <c r="C10" s="87">
        <v>-6.0389733000000003</v>
      </c>
      <c r="D10" s="87"/>
      <c r="F10" s="6">
        <f t="shared" si="0"/>
        <v>22.557602040816001</v>
      </c>
      <c r="G10" s="11">
        <f t="shared" si="4"/>
        <v>-67.231228000000002</v>
      </c>
      <c r="H10" s="6">
        <f t="shared" si="1"/>
        <v>-62.231228000000002</v>
      </c>
      <c r="J10" s="87">
        <v>8489795918.3673</v>
      </c>
      <c r="K10" s="87">
        <v>-10.151377</v>
      </c>
      <c r="L10" s="87"/>
      <c r="N10" s="6">
        <f t="shared" si="2"/>
        <v>9.4693877551019998</v>
      </c>
      <c r="O10" s="11">
        <f t="shared" si="5"/>
        <v>-74.355605999999995</v>
      </c>
      <c r="P10" s="6">
        <f t="shared" si="3"/>
        <v>-69.355605999999995</v>
      </c>
    </row>
    <row r="11" spans="1:17" x14ac:dyDescent="0.25">
      <c r="B11" s="87">
        <v>21825693877.550999</v>
      </c>
      <c r="C11" s="87">
        <v>-5.4970397999999996</v>
      </c>
      <c r="D11" s="87"/>
      <c r="F11" s="6">
        <f t="shared" si="0"/>
        <v>22.802035714285999</v>
      </c>
      <c r="G11" s="11">
        <f t="shared" si="4"/>
        <v>-75.123863</v>
      </c>
      <c r="H11" s="6">
        <f t="shared" si="1"/>
        <v>-70.123863</v>
      </c>
      <c r="J11" s="87">
        <v>8734693877.5510006</v>
      </c>
      <c r="K11" s="87">
        <v>-9.9505253000000007</v>
      </c>
      <c r="L11" s="87"/>
      <c r="N11" s="6">
        <f t="shared" si="2"/>
        <v>9.7142857142856993</v>
      </c>
      <c r="O11" s="11">
        <f t="shared" si="5"/>
        <v>-77.026024000000007</v>
      </c>
      <c r="P11" s="6">
        <f t="shared" si="3"/>
        <v>-72.026024000000007</v>
      </c>
    </row>
    <row r="12" spans="1:17" x14ac:dyDescent="0.25">
      <c r="B12" s="87">
        <v>22070591836.735001</v>
      </c>
      <c r="C12" s="87">
        <v>-5.0743159999999996</v>
      </c>
      <c r="D12" s="87"/>
      <c r="F12" s="6">
        <f t="shared" si="0"/>
        <v>23.046469387755</v>
      </c>
      <c r="G12" s="11">
        <f t="shared" si="4"/>
        <v>-78.221703000000005</v>
      </c>
      <c r="H12" s="6">
        <f t="shared" si="1"/>
        <v>-73.221703000000005</v>
      </c>
      <c r="J12" s="87">
        <v>8979591836.7346992</v>
      </c>
      <c r="K12" s="87">
        <v>-9.8351649999999999</v>
      </c>
      <c r="L12" s="87"/>
      <c r="N12" s="6">
        <f t="shared" si="2"/>
        <v>9.9591836734694006</v>
      </c>
      <c r="O12" s="11">
        <f t="shared" si="5"/>
        <v>-76.482688999999993</v>
      </c>
      <c r="P12" s="6">
        <f t="shared" si="3"/>
        <v>-71.482688999999993</v>
      </c>
    </row>
    <row r="13" spans="1:17" x14ac:dyDescent="0.25">
      <c r="B13" s="87">
        <v>22315489795.917999</v>
      </c>
      <c r="C13" s="87">
        <v>-4.9274383000000004</v>
      </c>
      <c r="D13" s="87"/>
      <c r="F13" s="6">
        <f t="shared" si="0"/>
        <v>23.290903061224</v>
      </c>
      <c r="G13" s="11">
        <f t="shared" si="4"/>
        <v>-80.760193000000001</v>
      </c>
      <c r="H13" s="6">
        <f t="shared" si="1"/>
        <v>-75.760193000000001</v>
      </c>
      <c r="J13" s="87">
        <v>9224489795.9183998</v>
      </c>
      <c r="K13" s="87">
        <v>-9.7818822999999995</v>
      </c>
      <c r="L13" s="87"/>
      <c r="N13" s="6">
        <f t="shared" si="2"/>
        <v>10.204081632653001</v>
      </c>
      <c r="O13" s="11">
        <f t="shared" si="5"/>
        <v>-76.826629999999994</v>
      </c>
      <c r="P13" s="6">
        <f t="shared" si="3"/>
        <v>-71.826629999999994</v>
      </c>
    </row>
    <row r="14" spans="1:17" x14ac:dyDescent="0.25">
      <c r="B14" s="87">
        <v>22560387755.102001</v>
      </c>
      <c r="C14" s="87">
        <v>-5.0184436000000003</v>
      </c>
      <c r="D14" s="87"/>
      <c r="F14" s="6">
        <f t="shared" si="0"/>
        <v>23.535336734693999</v>
      </c>
      <c r="G14" s="11">
        <f t="shared" si="4"/>
        <v>-78.788780000000003</v>
      </c>
      <c r="H14" s="6">
        <f t="shared" si="1"/>
        <v>-73.788780000000003</v>
      </c>
      <c r="J14" s="87">
        <v>9469387755.1019993</v>
      </c>
      <c r="K14" s="87">
        <v>-9.8887357999999992</v>
      </c>
      <c r="L14" s="87"/>
      <c r="N14" s="6">
        <f t="shared" si="2"/>
        <v>10.448979591837</v>
      </c>
      <c r="O14" s="11">
        <f t="shared" si="5"/>
        <v>-78.131957999999997</v>
      </c>
      <c r="P14" s="6">
        <f t="shared" si="3"/>
        <v>-73.131957999999997</v>
      </c>
    </row>
    <row r="15" spans="1:17" x14ac:dyDescent="0.25">
      <c r="B15" s="87">
        <v>22805285714.285999</v>
      </c>
      <c r="C15" s="87">
        <v>-5.1498765999999998</v>
      </c>
      <c r="D15" s="87"/>
      <c r="F15" s="6">
        <f t="shared" si="0"/>
        <v>23.779770408162999</v>
      </c>
      <c r="G15" s="11">
        <f t="shared" si="4"/>
        <v>-79.653464999999997</v>
      </c>
      <c r="H15" s="6">
        <f t="shared" si="1"/>
        <v>-74.653464999999997</v>
      </c>
      <c r="J15" s="87">
        <v>9714285714.2856998</v>
      </c>
      <c r="K15" s="87">
        <v>-9.9681558999999993</v>
      </c>
      <c r="L15" s="87"/>
      <c r="N15" s="6">
        <f t="shared" si="2"/>
        <v>10.69387755102</v>
      </c>
      <c r="O15" s="11">
        <f t="shared" si="5"/>
        <v>-77.986298000000005</v>
      </c>
      <c r="P15" s="6">
        <f t="shared" si="3"/>
        <v>-72.986298000000005</v>
      </c>
    </row>
    <row r="16" spans="1:17" x14ac:dyDescent="0.25">
      <c r="B16" s="87">
        <v>23050183673.469002</v>
      </c>
      <c r="C16" s="87">
        <v>-5.6947918</v>
      </c>
      <c r="D16" s="87"/>
      <c r="F16" s="6">
        <f t="shared" si="0"/>
        <v>24.024204081632998</v>
      </c>
      <c r="G16" s="11">
        <f t="shared" si="4"/>
        <v>-76.910201999999998</v>
      </c>
      <c r="H16" s="6">
        <f t="shared" si="1"/>
        <v>-71.910201999999998</v>
      </c>
      <c r="J16" s="87">
        <v>9959183673.4694004</v>
      </c>
      <c r="K16" s="87">
        <v>-9.9120646000000008</v>
      </c>
      <c r="L16" s="87"/>
      <c r="N16" s="6">
        <f t="shared" si="2"/>
        <v>10.938775510204</v>
      </c>
      <c r="O16" s="11">
        <f t="shared" si="5"/>
        <v>-79.895957999999993</v>
      </c>
      <c r="P16" s="6">
        <f t="shared" si="3"/>
        <v>-74.895957999999993</v>
      </c>
    </row>
    <row r="17" spans="2:16" x14ac:dyDescent="0.25">
      <c r="B17" s="87">
        <v>23295081632.653</v>
      </c>
      <c r="C17" s="87">
        <v>-5.5271224999999999</v>
      </c>
      <c r="D17" s="87"/>
      <c r="F17" s="6">
        <f t="shared" si="0"/>
        <v>24.268637755102002</v>
      </c>
      <c r="G17" s="11">
        <f t="shared" si="4"/>
        <v>-73.933716000000004</v>
      </c>
      <c r="H17" s="6">
        <f t="shared" si="1"/>
        <v>-68.933716000000004</v>
      </c>
      <c r="J17" s="87">
        <v>10204081632.653</v>
      </c>
      <c r="K17" s="87">
        <v>-9.8843975000000004</v>
      </c>
      <c r="L17" s="87"/>
      <c r="N17" s="6">
        <f t="shared" si="2"/>
        <v>11.183673469388001</v>
      </c>
      <c r="O17" s="11">
        <f t="shared" si="5"/>
        <v>-79.289482000000007</v>
      </c>
      <c r="P17" s="6">
        <f t="shared" si="3"/>
        <v>-74.289482000000007</v>
      </c>
    </row>
    <row r="18" spans="2:16" x14ac:dyDescent="0.25">
      <c r="B18" s="87">
        <v>23539979591.837002</v>
      </c>
      <c r="C18" s="87">
        <v>-5.4919437999999996</v>
      </c>
      <c r="D18" s="87"/>
      <c r="F18" s="6">
        <f t="shared" si="0"/>
        <v>24.513071428570999</v>
      </c>
      <c r="G18" s="11">
        <f t="shared" si="4"/>
        <v>-75.050430000000006</v>
      </c>
      <c r="H18" s="6">
        <f t="shared" si="1"/>
        <v>-70.050430000000006</v>
      </c>
      <c r="J18" s="87">
        <v>10448979591.837</v>
      </c>
      <c r="K18" s="87">
        <v>-9.7813920999999997</v>
      </c>
      <c r="L18" s="87"/>
      <c r="N18" s="6">
        <f t="shared" si="2"/>
        <v>11.428571428570999</v>
      </c>
      <c r="O18" s="11">
        <f t="shared" si="5"/>
        <v>-85.949989000000002</v>
      </c>
      <c r="P18" s="6">
        <f t="shared" si="3"/>
        <v>-80.949989000000002</v>
      </c>
    </row>
    <row r="19" spans="2:16" x14ac:dyDescent="0.25">
      <c r="B19" s="87">
        <v>23784877551.02</v>
      </c>
      <c r="C19" s="87">
        <v>-5.6512245999999999</v>
      </c>
      <c r="D19" s="87"/>
      <c r="F19" s="6">
        <f t="shared" si="0"/>
        <v>24.757505102041002</v>
      </c>
      <c r="G19" s="11">
        <f t="shared" si="4"/>
        <v>-80.416900999999996</v>
      </c>
      <c r="H19" s="6">
        <f t="shared" si="1"/>
        <v>-75.416900999999996</v>
      </c>
      <c r="J19" s="87">
        <v>10693877551.02</v>
      </c>
      <c r="K19" s="87">
        <v>-9.7696333000000006</v>
      </c>
      <c r="L19" s="87"/>
      <c r="N19" s="6">
        <f t="shared" si="2"/>
        <v>11.673469387754999</v>
      </c>
      <c r="O19" s="11">
        <f t="shared" si="5"/>
        <v>-82.566658000000004</v>
      </c>
      <c r="P19" s="6">
        <f t="shared" si="3"/>
        <v>-77.566658000000004</v>
      </c>
    </row>
    <row r="20" spans="2:16" x14ac:dyDescent="0.25">
      <c r="B20" s="87">
        <v>24029775510.203999</v>
      </c>
      <c r="C20" s="87">
        <v>-6.5801911000000004</v>
      </c>
      <c r="D20" s="87"/>
      <c r="F20" s="6">
        <f t="shared" si="0"/>
        <v>25.001938775509998</v>
      </c>
      <c r="G20" s="11">
        <f t="shared" si="4"/>
        <v>-83.957436000000001</v>
      </c>
      <c r="H20" s="6">
        <f t="shared" si="1"/>
        <v>-78.957436000000001</v>
      </c>
      <c r="J20" s="87">
        <v>10938775510.204</v>
      </c>
      <c r="K20" s="87">
        <v>-9.8766546000000002</v>
      </c>
      <c r="L20" s="87"/>
      <c r="N20" s="6">
        <f t="shared" si="2"/>
        <v>11.918367346938998</v>
      </c>
      <c r="O20" s="11">
        <f t="shared" si="5"/>
        <v>-83.154678000000004</v>
      </c>
      <c r="P20" s="6">
        <f t="shared" si="3"/>
        <v>-78.154678000000004</v>
      </c>
    </row>
    <row r="21" spans="2:16" x14ac:dyDescent="0.25">
      <c r="B21" s="87">
        <v>24274673469.388</v>
      </c>
      <c r="C21" s="87">
        <v>-5.8112431000000004</v>
      </c>
      <c r="D21" s="87"/>
      <c r="F21" s="6">
        <f t="shared" si="0"/>
        <v>25.246372448980001</v>
      </c>
      <c r="G21" s="11">
        <f t="shared" si="4"/>
        <v>-84.623940000000005</v>
      </c>
      <c r="H21" s="6">
        <f t="shared" si="1"/>
        <v>-79.623940000000005</v>
      </c>
      <c r="J21" s="87">
        <v>11183673469.388</v>
      </c>
      <c r="K21" s="87">
        <v>-9.7539996999999996</v>
      </c>
      <c r="L21" s="87"/>
      <c r="N21" s="6">
        <f t="shared" si="2"/>
        <v>12.163265306122</v>
      </c>
      <c r="O21" s="11">
        <f t="shared" si="5"/>
        <v>-76.627669999999995</v>
      </c>
      <c r="P21" s="6">
        <f t="shared" si="3"/>
        <v>-71.627669999999995</v>
      </c>
    </row>
    <row r="22" spans="2:16" x14ac:dyDescent="0.25">
      <c r="B22" s="87">
        <v>24519571428.570999</v>
      </c>
      <c r="C22" s="87">
        <v>-6.2459921999999999</v>
      </c>
      <c r="D22" s="87"/>
      <c r="F22" s="6">
        <f t="shared" si="0"/>
        <v>25.490806122449001</v>
      </c>
      <c r="G22" s="11">
        <f t="shared" si="4"/>
        <v>-80.308456000000007</v>
      </c>
      <c r="H22" s="6">
        <f t="shared" si="1"/>
        <v>-75.308456000000007</v>
      </c>
      <c r="J22" s="87">
        <v>11428571428.570999</v>
      </c>
      <c r="K22" s="87">
        <v>-9.6640300999999997</v>
      </c>
      <c r="L22" s="87"/>
      <c r="N22" s="6">
        <f t="shared" si="2"/>
        <v>12.408163265305999</v>
      </c>
      <c r="O22" s="11">
        <f t="shared" si="5"/>
        <v>-74.593086</v>
      </c>
      <c r="P22" s="6">
        <f t="shared" si="3"/>
        <v>-69.593086</v>
      </c>
    </row>
    <row r="23" spans="2:16" x14ac:dyDescent="0.25">
      <c r="B23" s="87">
        <v>24764469387.755001</v>
      </c>
      <c r="C23" s="87">
        <v>-6.1635651999999999</v>
      </c>
      <c r="D23" s="87"/>
      <c r="F23" s="6">
        <f t="shared" si="0"/>
        <v>25.735239795917998</v>
      </c>
      <c r="G23" s="11">
        <f t="shared" si="4"/>
        <v>-76.962768999999994</v>
      </c>
      <c r="H23" s="6">
        <f t="shared" si="1"/>
        <v>-71.962768999999994</v>
      </c>
      <c r="J23" s="87">
        <v>11673469387.754999</v>
      </c>
      <c r="K23" s="87">
        <v>-9.4565973000000003</v>
      </c>
      <c r="L23" s="87"/>
      <c r="N23" s="6">
        <f t="shared" si="2"/>
        <v>12.653061224489999</v>
      </c>
      <c r="O23" s="11">
        <f t="shared" si="5"/>
        <v>-71.326981000000004</v>
      </c>
      <c r="P23" s="6">
        <f t="shared" si="3"/>
        <v>-66.326981000000004</v>
      </c>
    </row>
    <row r="24" spans="2:16" x14ac:dyDescent="0.25">
      <c r="B24" s="87">
        <v>25009367346.938999</v>
      </c>
      <c r="C24" s="87">
        <v>-5.4389023999999999</v>
      </c>
      <c r="D24" s="87"/>
      <c r="F24" s="6">
        <f t="shared" si="0"/>
        <v>25.979673469388</v>
      </c>
      <c r="G24" s="11">
        <f t="shared" si="4"/>
        <v>-73.512314000000003</v>
      </c>
      <c r="H24" s="6">
        <f t="shared" si="1"/>
        <v>-68.512314000000003</v>
      </c>
      <c r="J24" s="87">
        <v>11918367346.938999</v>
      </c>
      <c r="K24" s="87">
        <v>-9.3008641999999995</v>
      </c>
      <c r="L24" s="87"/>
      <c r="N24" s="6">
        <f t="shared" si="2"/>
        <v>12.897959183673001</v>
      </c>
      <c r="O24" s="11">
        <f t="shared" si="5"/>
        <v>-70.167732000000001</v>
      </c>
      <c r="P24" s="6">
        <f t="shared" si="3"/>
        <v>-65.167732000000001</v>
      </c>
    </row>
    <row r="25" spans="2:16" x14ac:dyDescent="0.25">
      <c r="B25" s="87">
        <v>25254265306.122002</v>
      </c>
      <c r="C25" s="87">
        <v>-6.1071181000000001</v>
      </c>
      <c r="D25" s="87"/>
      <c r="F25" s="6">
        <f t="shared" si="0"/>
        <v>26.224107142856997</v>
      </c>
      <c r="G25" s="11">
        <f t="shared" si="4"/>
        <v>-71.554321000000002</v>
      </c>
      <c r="H25" s="6">
        <f t="shared" si="1"/>
        <v>-66.554321000000002</v>
      </c>
      <c r="J25" s="87">
        <v>12163265306.122</v>
      </c>
      <c r="K25" s="87">
        <v>-9.1787024000000006</v>
      </c>
      <c r="L25" s="87"/>
      <c r="N25" s="6">
        <f t="shared" si="2"/>
        <v>13.142857142857</v>
      </c>
      <c r="O25" s="11">
        <f t="shared" si="5"/>
        <v>-70.681174999999996</v>
      </c>
      <c r="P25" s="6">
        <f t="shared" si="3"/>
        <v>-65.681174999999996</v>
      </c>
    </row>
    <row r="26" spans="2:16" x14ac:dyDescent="0.25">
      <c r="B26" s="87">
        <v>25499163265.306</v>
      </c>
      <c r="C26" s="87">
        <v>-6.0550889999999997</v>
      </c>
      <c r="D26" s="87"/>
      <c r="F26" s="6">
        <f t="shared" si="0"/>
        <v>26.468540816327</v>
      </c>
      <c r="G26" s="11">
        <f t="shared" si="4"/>
        <v>-71.009827000000001</v>
      </c>
      <c r="H26" s="6">
        <f t="shared" si="1"/>
        <v>-66.009827000000001</v>
      </c>
      <c r="J26" s="87">
        <v>12408163265.306</v>
      </c>
      <c r="K26" s="87">
        <v>-9.0675726000000001</v>
      </c>
      <c r="L26" s="87"/>
      <c r="N26" s="6">
        <f t="shared" si="2"/>
        <v>13.387755102041</v>
      </c>
      <c r="O26" s="11">
        <f t="shared" si="5"/>
        <v>-71.242760000000004</v>
      </c>
      <c r="P26" s="6">
        <f t="shared" si="3"/>
        <v>-66.242760000000004</v>
      </c>
    </row>
    <row r="27" spans="2:16" x14ac:dyDescent="0.25">
      <c r="B27" s="87">
        <v>25744061224.490002</v>
      </c>
      <c r="C27" s="87">
        <v>-5.8737211</v>
      </c>
      <c r="D27" s="87"/>
      <c r="F27" s="6">
        <f t="shared" si="0"/>
        <v>26.712974489796</v>
      </c>
      <c r="G27" s="11">
        <f t="shared" si="4"/>
        <v>-70.822433000000004</v>
      </c>
      <c r="H27" s="6">
        <f t="shared" si="1"/>
        <v>-65.822433000000004</v>
      </c>
      <c r="J27" s="87">
        <v>12653061224.49</v>
      </c>
      <c r="K27" s="87">
        <v>-8.9006185999999996</v>
      </c>
      <c r="L27" s="87"/>
      <c r="N27" s="6">
        <f t="shared" si="2"/>
        <v>13.632653061224001</v>
      </c>
      <c r="O27" s="11">
        <f t="shared" si="5"/>
        <v>-70.891936999999999</v>
      </c>
      <c r="P27" s="6">
        <f t="shared" si="3"/>
        <v>-65.891936999999999</v>
      </c>
    </row>
    <row r="28" spans="2:16" x14ac:dyDescent="0.25">
      <c r="B28" s="87">
        <v>25988959183.673</v>
      </c>
      <c r="C28" s="87">
        <v>-5.9405865999999996</v>
      </c>
      <c r="D28" s="87"/>
      <c r="F28" s="6">
        <f t="shared" si="0"/>
        <v>26.957408163265001</v>
      </c>
      <c r="G28" s="11">
        <f t="shared" si="4"/>
        <v>-71.442329000000001</v>
      </c>
      <c r="H28" s="6">
        <f t="shared" si="1"/>
        <v>-66.442329000000001</v>
      </c>
      <c r="J28" s="87">
        <v>12897959183.673</v>
      </c>
      <c r="K28" s="87">
        <v>-8.7519779</v>
      </c>
      <c r="L28" s="87"/>
      <c r="N28" s="6">
        <f t="shared" si="2"/>
        <v>13.877551020408001</v>
      </c>
      <c r="O28" s="11">
        <f t="shared" si="5"/>
        <v>-67.474013999999997</v>
      </c>
      <c r="P28" s="6">
        <f t="shared" si="3"/>
        <v>-62.474013999999997</v>
      </c>
    </row>
    <row r="29" spans="2:16" x14ac:dyDescent="0.25">
      <c r="B29" s="87">
        <v>26233857142.856998</v>
      </c>
      <c r="C29" s="87">
        <v>-6.7047501</v>
      </c>
      <c r="D29" s="87"/>
      <c r="F29" s="6">
        <f t="shared" si="0"/>
        <v>27.201841836734999</v>
      </c>
      <c r="G29" s="11">
        <f t="shared" si="4"/>
        <v>-72.646652000000003</v>
      </c>
      <c r="H29" s="6">
        <f t="shared" si="1"/>
        <v>-67.646652000000003</v>
      </c>
      <c r="J29" s="87">
        <v>13142857142.857</v>
      </c>
      <c r="K29" s="87">
        <v>-8.7053718999999994</v>
      </c>
      <c r="L29" s="87"/>
      <c r="N29" s="6">
        <f t="shared" si="2"/>
        <v>14.122448979591999</v>
      </c>
      <c r="O29" s="11">
        <f t="shared" si="5"/>
        <v>-66.449589000000003</v>
      </c>
      <c r="P29" s="6">
        <f t="shared" si="3"/>
        <v>-61.449589000000003</v>
      </c>
    </row>
    <row r="30" spans="2:16" x14ac:dyDescent="0.25">
      <c r="B30" s="87">
        <v>26478755102.041</v>
      </c>
      <c r="C30" s="87">
        <v>-6.0051050000000004</v>
      </c>
      <c r="D30" s="87"/>
      <c r="F30" s="6">
        <f t="shared" si="0"/>
        <v>27.446275510204</v>
      </c>
      <c r="G30" s="11">
        <f t="shared" si="4"/>
        <v>-75.430533999999994</v>
      </c>
      <c r="H30" s="6">
        <f t="shared" si="1"/>
        <v>-70.430533999999994</v>
      </c>
      <c r="J30" s="87">
        <v>13387755102.041</v>
      </c>
      <c r="K30" s="87">
        <v>-8.7020654999999998</v>
      </c>
      <c r="L30" s="87"/>
      <c r="N30" s="6">
        <f t="shared" si="2"/>
        <v>14.367346938775999</v>
      </c>
      <c r="O30" s="11">
        <f t="shared" si="5"/>
        <v>-67.891925999999998</v>
      </c>
      <c r="P30" s="6">
        <f t="shared" si="3"/>
        <v>-62.891925999999998</v>
      </c>
    </row>
    <row r="31" spans="2:16" x14ac:dyDescent="0.25">
      <c r="B31" s="87">
        <v>26723653061.223999</v>
      </c>
      <c r="C31" s="87">
        <v>-5.9569448999999999</v>
      </c>
      <c r="D31" s="87"/>
      <c r="F31" s="6">
        <f t="shared" si="0"/>
        <v>27.690709183673</v>
      </c>
      <c r="G31" s="11">
        <f t="shared" si="4"/>
        <v>-78.007935000000003</v>
      </c>
      <c r="H31" s="6">
        <f t="shared" si="1"/>
        <v>-73.007935000000003</v>
      </c>
      <c r="J31" s="87">
        <v>13632653061.224001</v>
      </c>
      <c r="K31" s="87">
        <v>-8.7583303000000008</v>
      </c>
      <c r="L31" s="87"/>
      <c r="N31" s="6">
        <f t="shared" si="2"/>
        <v>14.612244897959</v>
      </c>
      <c r="O31" s="11">
        <f t="shared" si="5"/>
        <v>-69.078232</v>
      </c>
      <c r="P31" s="6">
        <f t="shared" si="3"/>
        <v>-64.078232</v>
      </c>
    </row>
    <row r="32" spans="2:16" x14ac:dyDescent="0.25">
      <c r="B32" s="87">
        <v>26968551020.408001</v>
      </c>
      <c r="C32" s="87">
        <v>-5.6438169</v>
      </c>
      <c r="D32" s="87"/>
      <c r="F32" s="6">
        <f t="shared" si="0"/>
        <v>27.935142857143003</v>
      </c>
      <c r="G32" s="11">
        <f t="shared" si="4"/>
        <v>-79.505486000000005</v>
      </c>
      <c r="H32" s="6">
        <f t="shared" si="1"/>
        <v>-74.505486000000005</v>
      </c>
      <c r="J32" s="87">
        <v>13877551020.408001</v>
      </c>
      <c r="K32" s="87">
        <v>-8.9155902999999999</v>
      </c>
      <c r="L32" s="87"/>
      <c r="N32" s="6">
        <f t="shared" si="2"/>
        <v>14.857142857143</v>
      </c>
      <c r="O32" s="11">
        <f t="shared" si="5"/>
        <v>-70.828834999999998</v>
      </c>
      <c r="P32" s="6">
        <f t="shared" si="3"/>
        <v>-65.828834999999998</v>
      </c>
    </row>
    <row r="33" spans="2:16" x14ac:dyDescent="0.25">
      <c r="B33" s="87">
        <v>27213448979.591999</v>
      </c>
      <c r="C33" s="87">
        <v>-5.8680681999999997</v>
      </c>
      <c r="D33" s="87"/>
      <c r="F33" s="6">
        <f t="shared" si="0"/>
        <v>28.179576530612</v>
      </c>
      <c r="G33" s="11">
        <f t="shared" si="4"/>
        <v>-80.008651999999998</v>
      </c>
      <c r="H33" s="6">
        <f t="shared" si="1"/>
        <v>-75.008651999999998</v>
      </c>
      <c r="J33" s="87">
        <v>14122448979.591999</v>
      </c>
      <c r="K33" s="87">
        <v>-9.0918322000000007</v>
      </c>
      <c r="L33" s="87"/>
      <c r="N33" s="6">
        <f t="shared" si="2"/>
        <v>15.102040816326999</v>
      </c>
      <c r="O33" s="11">
        <f t="shared" si="5"/>
        <v>-72.609656999999999</v>
      </c>
      <c r="P33" s="6">
        <f t="shared" si="3"/>
        <v>-67.609656999999999</v>
      </c>
    </row>
    <row r="34" spans="2:16" x14ac:dyDescent="0.25">
      <c r="B34" s="87">
        <v>27458346938.776001</v>
      </c>
      <c r="C34" s="87">
        <v>-6.3816147000000001</v>
      </c>
      <c r="D34" s="87"/>
      <c r="F34" s="6">
        <f t="shared" si="0"/>
        <v>28.424010204082002</v>
      </c>
      <c r="G34" s="11">
        <f t="shared" si="4"/>
        <v>-79.280822999999998</v>
      </c>
      <c r="H34" s="6">
        <f t="shared" si="1"/>
        <v>-74.280822999999998</v>
      </c>
      <c r="J34" s="87">
        <v>14367346938.775999</v>
      </c>
      <c r="K34" s="87">
        <v>-9.3244038000000007</v>
      </c>
      <c r="L34" s="87"/>
      <c r="N34" s="6">
        <f t="shared" si="2"/>
        <v>15.346938775510001</v>
      </c>
      <c r="O34" s="11">
        <f t="shared" si="5"/>
        <v>-72.339789999999994</v>
      </c>
      <c r="P34" s="6">
        <f t="shared" si="3"/>
        <v>-67.339789999999994</v>
      </c>
    </row>
    <row r="35" spans="2:16" x14ac:dyDescent="0.25">
      <c r="B35" s="87">
        <v>27703244897.959</v>
      </c>
      <c r="C35" s="87">
        <v>-5.8801188</v>
      </c>
      <c r="D35" s="87"/>
      <c r="F35" s="6">
        <f t="shared" si="0"/>
        <v>28.668443877550999</v>
      </c>
      <c r="G35" s="11">
        <f t="shared" si="4"/>
        <v>-80.755257</v>
      </c>
      <c r="H35" s="6">
        <f t="shared" si="1"/>
        <v>-75.755257</v>
      </c>
      <c r="J35" s="87">
        <v>14612244897.959</v>
      </c>
      <c r="K35" s="87">
        <v>-9.5220985000000002</v>
      </c>
      <c r="L35" s="87"/>
      <c r="N35" s="6">
        <f t="shared" si="2"/>
        <v>15.591836734694001</v>
      </c>
      <c r="O35" s="11">
        <f t="shared" si="5"/>
        <v>-72.675728000000007</v>
      </c>
      <c r="P35" s="6">
        <f t="shared" si="3"/>
        <v>-67.675728000000007</v>
      </c>
    </row>
    <row r="36" spans="2:16" x14ac:dyDescent="0.25">
      <c r="B36" s="87">
        <v>27948142857.143002</v>
      </c>
      <c r="C36" s="87">
        <v>-7.2142033999999997</v>
      </c>
      <c r="D36" s="87"/>
      <c r="F36" s="6">
        <f t="shared" si="0"/>
        <v>28.912877551019999</v>
      </c>
      <c r="G36" s="11">
        <f t="shared" si="4"/>
        <v>-87.785049000000001</v>
      </c>
      <c r="H36" s="6">
        <f t="shared" si="1"/>
        <v>-82.785049000000001</v>
      </c>
      <c r="J36" s="87">
        <v>14857142857.143</v>
      </c>
      <c r="K36" s="87">
        <v>-9.8435640000000006</v>
      </c>
      <c r="L36" s="87"/>
      <c r="N36" s="6">
        <f t="shared" si="2"/>
        <v>15.836734693878</v>
      </c>
      <c r="O36" s="11">
        <f t="shared" si="5"/>
        <v>-75.419701000000003</v>
      </c>
      <c r="P36" s="6">
        <f t="shared" si="3"/>
        <v>-70.419701000000003</v>
      </c>
    </row>
    <row r="37" spans="2:16" x14ac:dyDescent="0.25">
      <c r="B37" s="87">
        <v>28193040816.327</v>
      </c>
      <c r="C37" s="87">
        <v>-7.2458539000000002</v>
      </c>
      <c r="D37" s="87"/>
      <c r="F37" s="6">
        <f t="shared" ref="F37:F68" si="6">B145/1000000000</f>
        <v>29.157311224490002</v>
      </c>
      <c r="G37" s="11">
        <f t="shared" si="4"/>
        <v>-86.809394999999995</v>
      </c>
      <c r="H37" s="6">
        <f t="shared" ref="H37:H68" si="7">D145</f>
        <v>-81.809394999999995</v>
      </c>
      <c r="J37" s="87">
        <v>15102040816.327</v>
      </c>
      <c r="K37" s="87">
        <v>-9.8878211999999994</v>
      </c>
      <c r="L37" s="87"/>
      <c r="N37" s="6">
        <f t="shared" ref="N37:N68" si="8">J145/1000000000</f>
        <v>16.081632653061</v>
      </c>
      <c r="O37" s="11">
        <f t="shared" si="5"/>
        <v>-75.94117</v>
      </c>
      <c r="P37" s="6">
        <f t="shared" ref="P37:P68" si="9">L145</f>
        <v>-70.94117</v>
      </c>
    </row>
    <row r="38" spans="2:16" x14ac:dyDescent="0.25">
      <c r="B38" s="87">
        <v>28437938775.509998</v>
      </c>
      <c r="C38" s="87">
        <v>-7.1082811000000001</v>
      </c>
      <c r="D38" s="87"/>
      <c r="F38" s="6">
        <f t="shared" si="6"/>
        <v>29.401744897958999</v>
      </c>
      <c r="G38" s="11">
        <f t="shared" si="4"/>
        <v>-83.974327000000002</v>
      </c>
      <c r="H38" s="6">
        <f t="shared" si="7"/>
        <v>-78.974327000000002</v>
      </c>
      <c r="J38" s="87">
        <v>15346938775.51</v>
      </c>
      <c r="K38" s="87">
        <v>-9.9445447999999992</v>
      </c>
      <c r="L38" s="87"/>
      <c r="N38" s="6">
        <f t="shared" si="8"/>
        <v>16.326530612245001</v>
      </c>
      <c r="O38" s="11">
        <f t="shared" si="5"/>
        <v>-78.677193000000003</v>
      </c>
      <c r="P38" s="6">
        <f t="shared" si="9"/>
        <v>-73.677193000000003</v>
      </c>
    </row>
    <row r="39" spans="2:16" x14ac:dyDescent="0.25">
      <c r="B39" s="87">
        <v>28682836734.694</v>
      </c>
      <c r="C39" s="87">
        <v>-7.7528810999999997</v>
      </c>
      <c r="D39" s="87"/>
      <c r="F39" s="6">
        <f t="shared" si="6"/>
        <v>29.646178571429001</v>
      </c>
      <c r="G39" s="11">
        <f t="shared" si="4"/>
        <v>-76.907195999999999</v>
      </c>
      <c r="H39" s="6">
        <f t="shared" si="7"/>
        <v>-71.907195999999999</v>
      </c>
      <c r="J39" s="87">
        <v>15591836734.694</v>
      </c>
      <c r="K39" s="87">
        <v>-10.261070999999999</v>
      </c>
      <c r="L39" s="87"/>
      <c r="N39" s="6">
        <f t="shared" si="8"/>
        <v>16.571428571428999</v>
      </c>
      <c r="O39" s="11">
        <f t="shared" si="5"/>
        <v>-74.458350999999993</v>
      </c>
      <c r="P39" s="6">
        <f t="shared" si="9"/>
        <v>-69.458350999999993</v>
      </c>
    </row>
    <row r="40" spans="2:16" x14ac:dyDescent="0.25">
      <c r="B40" s="87">
        <v>28927734693.877998</v>
      </c>
      <c r="C40" s="87">
        <v>-6.3120865999999998</v>
      </c>
      <c r="D40" s="87"/>
      <c r="F40" s="6">
        <f t="shared" si="6"/>
        <v>29.890612244897998</v>
      </c>
      <c r="G40" s="11">
        <f t="shared" si="4"/>
        <v>-80.820357999999999</v>
      </c>
      <c r="H40" s="6">
        <f t="shared" si="7"/>
        <v>-75.820357999999999</v>
      </c>
      <c r="J40" s="87">
        <v>15836734693.878</v>
      </c>
      <c r="K40" s="87">
        <v>-9.9279679999999999</v>
      </c>
      <c r="L40" s="87"/>
      <c r="N40" s="6">
        <f t="shared" si="8"/>
        <v>16.816326530611999</v>
      </c>
      <c r="O40" s="11">
        <f t="shared" si="5"/>
        <v>-76.403603000000004</v>
      </c>
      <c r="P40" s="6">
        <f t="shared" si="9"/>
        <v>-71.403603000000004</v>
      </c>
    </row>
    <row r="41" spans="2:16" x14ac:dyDescent="0.25">
      <c r="B41" s="87">
        <v>29172632653.061001</v>
      </c>
      <c r="C41" s="87">
        <v>-7.3569960999999999</v>
      </c>
      <c r="D41" s="87"/>
      <c r="F41" s="6">
        <f t="shared" si="6"/>
        <v>30.135045918367002</v>
      </c>
      <c r="G41" s="11">
        <f t="shared" si="4"/>
        <v>-87.631737000000001</v>
      </c>
      <c r="H41" s="6">
        <f t="shared" si="7"/>
        <v>-82.631737000000001</v>
      </c>
      <c r="J41" s="87">
        <v>16081632653.061001</v>
      </c>
      <c r="K41" s="87">
        <v>-9.9998932000000007</v>
      </c>
      <c r="L41" s="87"/>
      <c r="N41" s="6">
        <f t="shared" si="8"/>
        <v>17.061224489796</v>
      </c>
      <c r="O41" s="11">
        <f t="shared" si="5"/>
        <v>-71.462874999999997</v>
      </c>
      <c r="P41" s="6">
        <f t="shared" si="9"/>
        <v>-66.462874999999997</v>
      </c>
    </row>
    <row r="42" spans="2:16" x14ac:dyDescent="0.25">
      <c r="B42" s="87">
        <v>29417530612.244999</v>
      </c>
      <c r="C42" s="87">
        <v>-6.9362019999999998</v>
      </c>
      <c r="D42" s="87"/>
      <c r="F42" s="6">
        <f t="shared" si="6"/>
        <v>30.379479591837001</v>
      </c>
      <c r="G42" s="11">
        <f t="shared" si="4"/>
        <v>-89.689048999999997</v>
      </c>
      <c r="H42" s="6">
        <f t="shared" si="7"/>
        <v>-84.689048999999997</v>
      </c>
      <c r="J42" s="87">
        <v>16326530612.245001</v>
      </c>
      <c r="K42" s="87">
        <v>-10.011703000000001</v>
      </c>
      <c r="L42" s="87"/>
      <c r="N42" s="6">
        <f t="shared" si="8"/>
        <v>17.306122448979998</v>
      </c>
      <c r="O42" s="11">
        <f t="shared" si="5"/>
        <v>-70.521629000000004</v>
      </c>
      <c r="P42" s="6">
        <f t="shared" si="9"/>
        <v>-65.521629000000004</v>
      </c>
    </row>
    <row r="43" spans="2:16" x14ac:dyDescent="0.25">
      <c r="B43" s="87">
        <v>29662428571.429001</v>
      </c>
      <c r="C43" s="87">
        <v>-6.5212497999999997</v>
      </c>
      <c r="D43" s="87"/>
      <c r="F43" s="6">
        <f t="shared" si="6"/>
        <v>30.623913265306001</v>
      </c>
      <c r="G43" s="11">
        <f t="shared" si="4"/>
        <v>-87.810576999999995</v>
      </c>
      <c r="H43" s="6">
        <f t="shared" si="7"/>
        <v>-82.810576999999995</v>
      </c>
      <c r="J43" s="87">
        <v>16571428571.429001</v>
      </c>
      <c r="K43" s="87">
        <v>-10.068600999999999</v>
      </c>
      <c r="L43" s="87"/>
      <c r="N43" s="6">
        <f t="shared" si="8"/>
        <v>17.551020408162998</v>
      </c>
      <c r="O43" s="11">
        <f t="shared" si="5"/>
        <v>-67.936146000000008</v>
      </c>
      <c r="P43" s="6">
        <f t="shared" si="9"/>
        <v>-62.936146000000001</v>
      </c>
    </row>
    <row r="44" spans="2:16" x14ac:dyDescent="0.25">
      <c r="B44" s="87">
        <v>29907326530.612</v>
      </c>
      <c r="C44" s="87">
        <v>-7.7285085000000002</v>
      </c>
      <c r="D44" s="87"/>
      <c r="F44" s="6">
        <f t="shared" si="6"/>
        <v>30.868346938776</v>
      </c>
      <c r="G44" s="11">
        <f t="shared" si="4"/>
        <v>-85.064269999999993</v>
      </c>
      <c r="H44" s="6">
        <f t="shared" si="7"/>
        <v>-80.064269999999993</v>
      </c>
      <c r="J44" s="87">
        <v>16816326530.612</v>
      </c>
      <c r="K44" s="87">
        <v>-10.135873999999999</v>
      </c>
      <c r="L44" s="87"/>
      <c r="N44" s="6">
        <f t="shared" si="8"/>
        <v>17.795918367346999</v>
      </c>
      <c r="O44" s="11">
        <f t="shared" si="5"/>
        <v>-67.727108000000001</v>
      </c>
      <c r="P44" s="6">
        <f t="shared" si="9"/>
        <v>-62.727108000000001</v>
      </c>
    </row>
    <row r="45" spans="2:16" x14ac:dyDescent="0.25">
      <c r="B45" s="87">
        <v>30152224489.796001</v>
      </c>
      <c r="C45" s="87">
        <v>-7.3129128999999997</v>
      </c>
      <c r="D45" s="87"/>
      <c r="F45" s="6">
        <f t="shared" si="6"/>
        <v>31.112780612245</v>
      </c>
      <c r="G45" s="11">
        <f t="shared" si="4"/>
        <v>-82.890952999999996</v>
      </c>
      <c r="H45" s="6">
        <f t="shared" si="7"/>
        <v>-77.890952999999996</v>
      </c>
      <c r="J45" s="87">
        <v>17061224489.796</v>
      </c>
      <c r="K45" s="87">
        <v>-10.065111999999999</v>
      </c>
      <c r="L45" s="87"/>
      <c r="N45" s="6">
        <f t="shared" si="8"/>
        <v>18.040816326530997</v>
      </c>
      <c r="O45" s="11">
        <f t="shared" si="5"/>
        <v>-66.755165000000005</v>
      </c>
      <c r="P45" s="6">
        <f t="shared" si="9"/>
        <v>-61.755164999999998</v>
      </c>
    </row>
    <row r="46" spans="2:16" x14ac:dyDescent="0.25">
      <c r="B46" s="87">
        <v>30397122448.98</v>
      </c>
      <c r="C46" s="87">
        <v>-7.9629206999999997</v>
      </c>
      <c r="D46" s="87"/>
      <c r="F46" s="6">
        <f t="shared" si="6"/>
        <v>31.357214285714001</v>
      </c>
      <c r="G46" s="11">
        <f t="shared" si="4"/>
        <v>-91.650856000000005</v>
      </c>
      <c r="H46" s="6">
        <f t="shared" si="7"/>
        <v>-86.650856000000005</v>
      </c>
      <c r="J46" s="87">
        <v>17306122448.98</v>
      </c>
      <c r="K46" s="87">
        <v>-10.224765</v>
      </c>
      <c r="L46" s="87"/>
      <c r="N46" s="6">
        <f t="shared" si="8"/>
        <v>18.285714285714</v>
      </c>
      <c r="O46" s="11">
        <f t="shared" si="5"/>
        <v>-66.021202000000002</v>
      </c>
      <c r="P46" s="6">
        <f t="shared" si="9"/>
        <v>-61.021202000000002</v>
      </c>
    </row>
    <row r="47" spans="2:16" x14ac:dyDescent="0.25">
      <c r="B47" s="87">
        <v>30642020408.162998</v>
      </c>
      <c r="C47" s="87">
        <v>-8.1651688</v>
      </c>
      <c r="D47" s="87"/>
      <c r="F47" s="6">
        <f t="shared" si="6"/>
        <v>31.601647959184</v>
      </c>
      <c r="G47" s="11">
        <f t="shared" si="4"/>
        <v>-87.741989000000004</v>
      </c>
      <c r="H47" s="6">
        <f t="shared" si="7"/>
        <v>-82.741989000000004</v>
      </c>
      <c r="J47" s="87">
        <v>17551020408.162998</v>
      </c>
      <c r="K47" s="87">
        <v>-10.28471</v>
      </c>
      <c r="L47" s="87"/>
      <c r="N47" s="6">
        <f t="shared" si="8"/>
        <v>18.530612244897998</v>
      </c>
      <c r="O47" s="11">
        <f t="shared" si="5"/>
        <v>-65.609107999999992</v>
      </c>
      <c r="P47" s="6">
        <f t="shared" si="9"/>
        <v>-60.609107999999999</v>
      </c>
    </row>
    <row r="48" spans="2:16" x14ac:dyDescent="0.25">
      <c r="B48" s="87">
        <v>30886918367.347</v>
      </c>
      <c r="C48" s="87">
        <v>-8.4691477000000006</v>
      </c>
      <c r="D48" s="87"/>
      <c r="F48" s="6">
        <f t="shared" si="6"/>
        <v>31.846081632653</v>
      </c>
      <c r="G48" s="11">
        <f t="shared" si="4"/>
        <v>-88.033775000000006</v>
      </c>
      <c r="H48" s="6">
        <f t="shared" si="7"/>
        <v>-83.033775000000006</v>
      </c>
      <c r="J48" s="87">
        <v>17795918367.347</v>
      </c>
      <c r="K48" s="87">
        <v>-9.9462975999999994</v>
      </c>
      <c r="L48" s="87"/>
      <c r="N48" s="6">
        <f t="shared" si="8"/>
        <v>18.775510204082</v>
      </c>
      <c r="O48" s="11">
        <f t="shared" si="5"/>
        <v>-65.686428000000006</v>
      </c>
      <c r="P48" s="6">
        <f t="shared" si="9"/>
        <v>-60.686427999999999</v>
      </c>
    </row>
    <row r="49" spans="2:16" x14ac:dyDescent="0.25">
      <c r="B49" s="87">
        <v>31131816326.530998</v>
      </c>
      <c r="C49" s="87">
        <v>-8.4514618000000006</v>
      </c>
      <c r="D49" s="87"/>
      <c r="F49" s="6">
        <f t="shared" si="6"/>
        <v>32.090515306122001</v>
      </c>
      <c r="G49" s="11">
        <f t="shared" si="4"/>
        <v>-77.753174000000001</v>
      </c>
      <c r="H49" s="6">
        <f t="shared" si="7"/>
        <v>-72.753174000000001</v>
      </c>
      <c r="J49" s="87">
        <v>18040816326.530998</v>
      </c>
      <c r="K49" s="87">
        <v>-9.8917532000000001</v>
      </c>
      <c r="L49" s="87"/>
      <c r="N49" s="6">
        <f t="shared" si="8"/>
        <v>19.020408163265</v>
      </c>
      <c r="O49" s="11">
        <f t="shared" si="5"/>
        <v>-65.795498000000009</v>
      </c>
      <c r="P49" s="6">
        <f t="shared" si="9"/>
        <v>-60.795498000000002</v>
      </c>
    </row>
    <row r="50" spans="2:16" x14ac:dyDescent="0.25">
      <c r="B50" s="87">
        <v>31376714285.714001</v>
      </c>
      <c r="C50" s="87">
        <v>-8.2916621999999993</v>
      </c>
      <c r="D50" s="87"/>
      <c r="F50" s="6">
        <f t="shared" si="6"/>
        <v>32.334948979591999</v>
      </c>
      <c r="G50" s="11">
        <f t="shared" si="4"/>
        <v>-79.801818999999995</v>
      </c>
      <c r="H50" s="6">
        <f t="shared" si="7"/>
        <v>-74.801818999999995</v>
      </c>
      <c r="J50" s="87">
        <v>18285714285.714001</v>
      </c>
      <c r="K50" s="87">
        <v>-9.7798222999999993</v>
      </c>
      <c r="L50" s="87"/>
      <c r="N50" s="6">
        <f t="shared" si="8"/>
        <v>19.265306122449001</v>
      </c>
      <c r="O50" s="11">
        <f t="shared" si="5"/>
        <v>-64.912529000000006</v>
      </c>
      <c r="P50" s="6">
        <f t="shared" si="9"/>
        <v>-59.912528999999999</v>
      </c>
    </row>
    <row r="51" spans="2:16" x14ac:dyDescent="0.25">
      <c r="B51" s="87">
        <v>31621612244.897999</v>
      </c>
      <c r="C51" s="87">
        <v>-8.8776913000000004</v>
      </c>
      <c r="D51" s="87"/>
      <c r="F51" s="6">
        <f t="shared" si="6"/>
        <v>32.579382653061003</v>
      </c>
      <c r="G51" s="11">
        <f t="shared" si="4"/>
        <v>-80.326164000000006</v>
      </c>
      <c r="H51" s="6">
        <f t="shared" si="7"/>
        <v>-75.326164000000006</v>
      </c>
      <c r="J51" s="87">
        <v>18530612244.897999</v>
      </c>
      <c r="K51" s="87">
        <v>-9.6955966999999994</v>
      </c>
      <c r="L51" s="87"/>
      <c r="N51" s="6">
        <f t="shared" si="8"/>
        <v>19.510204081632999</v>
      </c>
      <c r="O51" s="11">
        <f t="shared" si="5"/>
        <v>-63.097363000000001</v>
      </c>
      <c r="P51" s="6">
        <f t="shared" si="9"/>
        <v>-58.097363000000001</v>
      </c>
    </row>
    <row r="52" spans="2:16" x14ac:dyDescent="0.25">
      <c r="B52" s="87">
        <v>31866510204.082001</v>
      </c>
      <c r="C52" s="87">
        <v>-8.6262074000000002</v>
      </c>
      <c r="D52" s="87"/>
      <c r="F52" s="6">
        <f t="shared" si="6"/>
        <v>32.823816326530995</v>
      </c>
      <c r="G52" s="11">
        <f t="shared" si="4"/>
        <v>-79.946808000000004</v>
      </c>
      <c r="H52" s="6">
        <f t="shared" si="7"/>
        <v>-74.946808000000004</v>
      </c>
      <c r="J52" s="87">
        <v>18775510204.082001</v>
      </c>
      <c r="K52" s="87">
        <v>-9.6375665999999995</v>
      </c>
      <c r="L52" s="87"/>
      <c r="N52" s="6">
        <f t="shared" si="8"/>
        <v>19.755102040816002</v>
      </c>
      <c r="O52" s="11">
        <f t="shared" si="5"/>
        <v>-61.145378000000001</v>
      </c>
      <c r="P52" s="6">
        <f t="shared" si="9"/>
        <v>-56.145378000000001</v>
      </c>
    </row>
    <row r="53" spans="2:16" x14ac:dyDescent="0.25">
      <c r="B53" s="87">
        <v>32111408163.264999</v>
      </c>
      <c r="C53" s="87">
        <v>-8.5229482999999995</v>
      </c>
      <c r="D53" s="87"/>
      <c r="F53" s="6">
        <f t="shared" si="6"/>
        <v>33.068249999999999</v>
      </c>
      <c r="G53" s="11">
        <f t="shared" si="4"/>
        <v>-79.869026000000005</v>
      </c>
      <c r="H53" s="6">
        <f t="shared" si="7"/>
        <v>-74.869026000000005</v>
      </c>
      <c r="J53" s="87">
        <v>19020408163.264999</v>
      </c>
      <c r="K53" s="87">
        <v>-9.5783652999999997</v>
      </c>
      <c r="L53" s="87"/>
      <c r="N53" s="6">
        <f t="shared" si="8"/>
        <v>20</v>
      </c>
      <c r="O53" s="11">
        <f t="shared" si="5"/>
        <v>-60.113289000000002</v>
      </c>
      <c r="P53" s="6">
        <f t="shared" si="9"/>
        <v>-55.113289000000002</v>
      </c>
    </row>
    <row r="54" spans="2:16" x14ac:dyDescent="0.25">
      <c r="B54" s="87">
        <v>32356306122.449001</v>
      </c>
      <c r="C54" s="87">
        <v>-8.2159099999999992</v>
      </c>
      <c r="D54" s="87"/>
      <c r="F54" s="6">
        <f t="shared" si="6"/>
        <v>33.312683673469003</v>
      </c>
      <c r="G54" s="11">
        <f t="shared" si="4"/>
        <v>-78.829780999999997</v>
      </c>
      <c r="H54" s="6">
        <f t="shared" si="7"/>
        <v>-73.829780999999997</v>
      </c>
      <c r="J54" s="87">
        <v>19265306122.449001</v>
      </c>
      <c r="K54" s="87">
        <v>-9.5718098000000005</v>
      </c>
      <c r="L54" s="87"/>
      <c r="N54" s="6">
        <f t="shared" si="8"/>
        <v>20.244897959183998</v>
      </c>
      <c r="O54" s="11">
        <f t="shared" si="5"/>
        <v>-59.743797000000001</v>
      </c>
      <c r="P54" s="6">
        <f t="shared" si="9"/>
        <v>-54.743797000000001</v>
      </c>
    </row>
    <row r="55" spans="2:16" x14ac:dyDescent="0.25">
      <c r="B55" s="87">
        <v>32601204081.632999</v>
      </c>
      <c r="C55" s="87">
        <v>-7.6409539999999998</v>
      </c>
      <c r="D55" s="87"/>
      <c r="F55" s="6">
        <f t="shared" si="6"/>
        <v>33.557117346939002</v>
      </c>
      <c r="G55" s="11">
        <f t="shared" si="4"/>
        <v>-79.649299999999997</v>
      </c>
      <c r="H55" s="6">
        <f t="shared" si="7"/>
        <v>-74.649299999999997</v>
      </c>
      <c r="J55" s="87">
        <v>19510204081.632999</v>
      </c>
      <c r="K55" s="87">
        <v>-9.5751609999999996</v>
      </c>
      <c r="L55" s="87"/>
      <c r="N55" s="6">
        <f t="shared" si="8"/>
        <v>20.489795918367001</v>
      </c>
      <c r="O55" s="11">
        <f t="shared" si="5"/>
        <v>-58.27261</v>
      </c>
      <c r="P55" s="6">
        <f t="shared" si="9"/>
        <v>-53.27261</v>
      </c>
    </row>
    <row r="56" spans="2:16" x14ac:dyDescent="0.25">
      <c r="B56" s="87">
        <v>32846102040.816002</v>
      </c>
      <c r="C56" s="87">
        <v>-8.5302153000000001</v>
      </c>
      <c r="D56" s="87"/>
      <c r="F56" s="6">
        <f t="shared" si="6"/>
        <v>33.801551020407999</v>
      </c>
      <c r="G56" s="11">
        <f t="shared" si="4"/>
        <v>-79.533912999999998</v>
      </c>
      <c r="H56" s="6">
        <f t="shared" si="7"/>
        <v>-74.533912999999998</v>
      </c>
      <c r="J56" s="87">
        <v>19755102040.816002</v>
      </c>
      <c r="K56" s="87">
        <v>-9.4245871999999995</v>
      </c>
      <c r="L56" s="87"/>
      <c r="N56" s="6">
        <f t="shared" si="8"/>
        <v>20.734693877550999</v>
      </c>
      <c r="O56" s="11">
        <f t="shared" si="5"/>
        <v>-58.054932000000001</v>
      </c>
      <c r="P56" s="6">
        <f t="shared" si="9"/>
        <v>-53.054932000000001</v>
      </c>
    </row>
    <row r="57" spans="2:16" x14ac:dyDescent="0.25">
      <c r="B57" s="87">
        <v>33091000000</v>
      </c>
      <c r="C57" s="87">
        <v>-8.2702456000000009</v>
      </c>
      <c r="D57" s="87"/>
      <c r="F57" s="6">
        <f t="shared" si="6"/>
        <v>34.045984693877998</v>
      </c>
      <c r="G57" s="11">
        <f t="shared" si="4"/>
        <v>-78.634651000000005</v>
      </c>
      <c r="H57" s="6">
        <f t="shared" si="7"/>
        <v>-73.634651000000005</v>
      </c>
      <c r="J57" s="87">
        <v>20000000000</v>
      </c>
      <c r="K57" s="87">
        <v>-9.1369085000000005</v>
      </c>
      <c r="L57" s="87"/>
      <c r="N57" s="6">
        <f t="shared" si="8"/>
        <v>20.979591836735</v>
      </c>
      <c r="O57" s="11">
        <f t="shared" si="5"/>
        <v>-58.573535999999997</v>
      </c>
      <c r="P57" s="6">
        <f t="shared" si="9"/>
        <v>-53.573535999999997</v>
      </c>
    </row>
    <row r="58" spans="2:16" x14ac:dyDescent="0.25">
      <c r="B58" s="87">
        <v>33335897959.183998</v>
      </c>
      <c r="C58" s="87">
        <v>-8.4797001000000005</v>
      </c>
      <c r="D58" s="87"/>
      <c r="F58" s="6">
        <f t="shared" si="6"/>
        <v>34.290418367347002</v>
      </c>
      <c r="G58" s="11">
        <f t="shared" si="4"/>
        <v>-79.010399000000007</v>
      </c>
      <c r="H58" s="6">
        <f t="shared" si="7"/>
        <v>-74.010399000000007</v>
      </c>
      <c r="J58" s="87">
        <v>20244897959.183998</v>
      </c>
      <c r="K58" s="87">
        <v>-8.9750957000000007</v>
      </c>
      <c r="L58" s="87"/>
      <c r="N58" s="6">
        <f t="shared" si="8"/>
        <v>21.224489795918</v>
      </c>
      <c r="O58" s="11">
        <f t="shared" si="5"/>
        <v>-60.241112000000001</v>
      </c>
      <c r="P58" s="6">
        <f t="shared" si="9"/>
        <v>-55.241112000000001</v>
      </c>
    </row>
    <row r="59" spans="2:16" x14ac:dyDescent="0.25">
      <c r="B59" s="87">
        <v>33580795918.367001</v>
      </c>
      <c r="C59" s="87">
        <v>-9.2031983999999998</v>
      </c>
      <c r="D59" s="87"/>
      <c r="F59" s="6">
        <f t="shared" si="6"/>
        <v>34.534852040815998</v>
      </c>
      <c r="G59" s="11">
        <f t="shared" si="4"/>
        <v>-78.056854000000001</v>
      </c>
      <c r="H59" s="6">
        <f t="shared" si="7"/>
        <v>-73.056854000000001</v>
      </c>
      <c r="J59" s="87">
        <v>20489795918.367001</v>
      </c>
      <c r="K59" s="87">
        <v>-8.9052323999999992</v>
      </c>
      <c r="L59" s="87"/>
      <c r="N59" s="6">
        <f t="shared" si="8"/>
        <v>21.469387755102002</v>
      </c>
      <c r="O59" s="11">
        <f t="shared" si="5"/>
        <v>-62.261325999999997</v>
      </c>
      <c r="P59" s="6">
        <f t="shared" si="9"/>
        <v>-57.261325999999997</v>
      </c>
    </row>
    <row r="60" spans="2:16" x14ac:dyDescent="0.25">
      <c r="B60" s="87">
        <v>33825693877.550999</v>
      </c>
      <c r="C60" s="87">
        <v>-9.1117916000000001</v>
      </c>
      <c r="D60" s="87"/>
      <c r="F60" s="6">
        <f t="shared" si="6"/>
        <v>34.779285714286004</v>
      </c>
      <c r="G60" s="11">
        <f t="shared" si="4"/>
        <v>-77.321915000000004</v>
      </c>
      <c r="H60" s="6">
        <f t="shared" si="7"/>
        <v>-72.321915000000004</v>
      </c>
      <c r="J60" s="87">
        <v>20734693877.550999</v>
      </c>
      <c r="K60" s="87">
        <v>-8.8421658999999995</v>
      </c>
      <c r="L60" s="87"/>
      <c r="N60" s="6">
        <f t="shared" si="8"/>
        <v>21.714285714286</v>
      </c>
      <c r="O60" s="11">
        <f t="shared" si="5"/>
        <v>-63.734383000000001</v>
      </c>
      <c r="P60" s="6">
        <f t="shared" si="9"/>
        <v>-58.734383000000001</v>
      </c>
    </row>
    <row r="61" spans="2:16" x14ac:dyDescent="0.25">
      <c r="B61" s="87">
        <v>34070591836.735001</v>
      </c>
      <c r="C61" s="87">
        <v>-9.2730187999999991</v>
      </c>
      <c r="D61" s="87"/>
      <c r="F61" s="6">
        <f t="shared" si="6"/>
        <v>35.023719387754994</v>
      </c>
      <c r="G61" s="11">
        <f t="shared" si="4"/>
        <v>-75.672500999999997</v>
      </c>
      <c r="H61" s="6">
        <f t="shared" si="7"/>
        <v>-70.672500999999997</v>
      </c>
      <c r="J61" s="87">
        <v>20979591836.735001</v>
      </c>
      <c r="K61" s="87">
        <v>-8.8188142999999997</v>
      </c>
      <c r="L61" s="87"/>
      <c r="N61" s="6">
        <f t="shared" si="8"/>
        <v>21.959183673469003</v>
      </c>
      <c r="O61" s="11">
        <f t="shared" si="5"/>
        <v>-63.673264000000003</v>
      </c>
      <c r="P61" s="6">
        <f t="shared" si="9"/>
        <v>-58.673264000000003</v>
      </c>
    </row>
    <row r="62" spans="2:16" x14ac:dyDescent="0.25">
      <c r="B62" s="87">
        <v>34315489795.917999</v>
      </c>
      <c r="C62" s="87">
        <v>-8.8471975</v>
      </c>
      <c r="D62" s="87"/>
      <c r="F62" s="6">
        <f t="shared" si="6"/>
        <v>35.268153061223998</v>
      </c>
      <c r="G62" s="11">
        <f t="shared" si="4"/>
        <v>-72.686577</v>
      </c>
      <c r="H62" s="6">
        <f t="shared" si="7"/>
        <v>-67.686577</v>
      </c>
      <c r="J62" s="87">
        <v>21224489795.917999</v>
      </c>
      <c r="K62" s="87">
        <v>-8.831315</v>
      </c>
      <c r="L62" s="87"/>
      <c r="N62" s="6">
        <f t="shared" si="8"/>
        <v>22.204081632653001</v>
      </c>
      <c r="O62" s="11">
        <f t="shared" si="5"/>
        <v>-61.750416000000001</v>
      </c>
      <c r="P62" s="6">
        <f t="shared" si="9"/>
        <v>-56.750416000000001</v>
      </c>
    </row>
    <row r="63" spans="2:16" x14ac:dyDescent="0.25">
      <c r="B63" s="87">
        <v>34560387755.101997</v>
      </c>
      <c r="C63" s="87">
        <v>-8.9757432999999995</v>
      </c>
      <c r="D63" s="87"/>
      <c r="F63" s="6">
        <f t="shared" si="6"/>
        <v>35.512586734693997</v>
      </c>
      <c r="G63" s="11">
        <f t="shared" si="4"/>
        <v>-72.462479000000002</v>
      </c>
      <c r="H63" s="6">
        <f t="shared" si="7"/>
        <v>-67.462479000000002</v>
      </c>
      <c r="J63" s="87">
        <v>21469387755.102001</v>
      </c>
      <c r="K63" s="87">
        <v>-8.8274583999999994</v>
      </c>
      <c r="L63" s="87"/>
      <c r="N63" s="6">
        <f t="shared" si="8"/>
        <v>22.448979591837002</v>
      </c>
      <c r="O63" s="11">
        <f t="shared" si="5"/>
        <v>-59.312389000000003</v>
      </c>
      <c r="P63" s="6">
        <f t="shared" si="9"/>
        <v>-54.312389000000003</v>
      </c>
    </row>
    <row r="64" spans="2:16" x14ac:dyDescent="0.25">
      <c r="B64" s="87">
        <v>34805285714.286003</v>
      </c>
      <c r="C64" s="87">
        <v>-7.8852285999999996</v>
      </c>
      <c r="D64" s="87"/>
      <c r="F64" s="6">
        <f t="shared" si="6"/>
        <v>35.757020408163001</v>
      </c>
      <c r="G64" s="11">
        <f t="shared" si="4"/>
        <v>-70.581360000000004</v>
      </c>
      <c r="H64" s="6">
        <f t="shared" si="7"/>
        <v>-65.581360000000004</v>
      </c>
      <c r="J64" s="87">
        <v>21714285714.285999</v>
      </c>
      <c r="K64" s="87">
        <v>-8.9193143999999993</v>
      </c>
      <c r="L64" s="87"/>
      <c r="N64" s="6">
        <f t="shared" si="8"/>
        <v>22.693877551020002</v>
      </c>
      <c r="O64" s="11">
        <f t="shared" si="5"/>
        <v>-57.557495000000003</v>
      </c>
      <c r="P64" s="6">
        <f t="shared" si="9"/>
        <v>-52.557495000000003</v>
      </c>
    </row>
    <row r="65" spans="2:16" x14ac:dyDescent="0.25">
      <c r="B65" s="87">
        <v>35050183673.469002</v>
      </c>
      <c r="C65" s="87">
        <v>-8.2243233</v>
      </c>
      <c r="D65" s="87"/>
      <c r="F65" s="6">
        <f t="shared" si="6"/>
        <v>36.001454081633</v>
      </c>
      <c r="G65" s="11">
        <f t="shared" si="4"/>
        <v>-71.173714000000004</v>
      </c>
      <c r="H65" s="6">
        <f t="shared" si="7"/>
        <v>-66.173714000000004</v>
      </c>
      <c r="J65" s="87">
        <v>21959183673.469002</v>
      </c>
      <c r="K65" s="87">
        <v>-9.1392012000000005</v>
      </c>
      <c r="L65" s="87"/>
      <c r="N65" s="6">
        <f t="shared" si="8"/>
        <v>22.938775510204</v>
      </c>
      <c r="O65" s="11">
        <f t="shared" si="5"/>
        <v>-56.808590000000002</v>
      </c>
      <c r="P65" s="6">
        <f t="shared" si="9"/>
        <v>-51.808590000000002</v>
      </c>
    </row>
    <row r="66" spans="2:16" x14ac:dyDescent="0.25">
      <c r="B66" s="87">
        <v>35295081632.653</v>
      </c>
      <c r="C66" s="87">
        <v>-8.7677487999999997</v>
      </c>
      <c r="D66" s="87"/>
      <c r="F66" s="6">
        <f t="shared" si="6"/>
        <v>36.245887755101997</v>
      </c>
      <c r="G66" s="11">
        <f t="shared" si="4"/>
        <v>-69.267234999999999</v>
      </c>
      <c r="H66" s="6">
        <f t="shared" si="7"/>
        <v>-64.267234999999999</v>
      </c>
      <c r="J66" s="87">
        <v>22204081632.653</v>
      </c>
      <c r="K66" s="87">
        <v>-9.3247289999999996</v>
      </c>
      <c r="L66" s="87"/>
      <c r="N66" s="6">
        <f t="shared" si="8"/>
        <v>23.183673469388001</v>
      </c>
      <c r="O66" s="11">
        <f t="shared" si="5"/>
        <v>-56.021523000000002</v>
      </c>
      <c r="P66" s="6">
        <f t="shared" si="9"/>
        <v>-51.021523000000002</v>
      </c>
    </row>
    <row r="67" spans="2:16" x14ac:dyDescent="0.25">
      <c r="B67" s="87">
        <v>35539979591.836998</v>
      </c>
      <c r="C67" s="87">
        <v>-7.5648116999999999</v>
      </c>
      <c r="D67" s="87"/>
      <c r="F67" s="6">
        <f t="shared" si="6"/>
        <v>36.490321428571001</v>
      </c>
      <c r="G67" s="11">
        <f t="shared" si="4"/>
        <v>-68.646095000000003</v>
      </c>
      <c r="H67" s="6">
        <f t="shared" si="7"/>
        <v>-63.646095000000003</v>
      </c>
      <c r="J67" s="87">
        <v>22448979591.837002</v>
      </c>
      <c r="K67" s="87">
        <v>-8.2577619999999996</v>
      </c>
      <c r="L67" s="87"/>
      <c r="N67" s="6">
        <f t="shared" si="8"/>
        <v>23.428571428571001</v>
      </c>
      <c r="O67" s="11">
        <f t="shared" si="5"/>
        <v>-55.815486999999997</v>
      </c>
      <c r="P67" s="6">
        <f t="shared" si="9"/>
        <v>-50.815486999999997</v>
      </c>
    </row>
    <row r="68" spans="2:16" x14ac:dyDescent="0.25">
      <c r="B68" s="87">
        <v>35784877551.019997</v>
      </c>
      <c r="C68" s="87">
        <v>-8.8639192999999992</v>
      </c>
      <c r="D68" s="87"/>
      <c r="F68" s="6">
        <f t="shared" si="6"/>
        <v>36.734755102040999</v>
      </c>
      <c r="G68" s="11">
        <f t="shared" si="4"/>
        <v>-67.469527999999997</v>
      </c>
      <c r="H68" s="6">
        <f t="shared" si="7"/>
        <v>-62.469527999999997</v>
      </c>
      <c r="J68" s="87">
        <v>22693877551.02</v>
      </c>
      <c r="K68" s="87">
        <v>-8.5771189000000003</v>
      </c>
      <c r="L68" s="87"/>
      <c r="N68" s="6">
        <f t="shared" si="8"/>
        <v>23.673469387755002</v>
      </c>
      <c r="O68" s="11">
        <f t="shared" si="5"/>
        <v>-55.768180999999998</v>
      </c>
      <c r="P68" s="6">
        <f t="shared" si="9"/>
        <v>-50.768180999999998</v>
      </c>
    </row>
    <row r="69" spans="2:16" x14ac:dyDescent="0.25">
      <c r="B69" s="87">
        <v>36029775510.204002</v>
      </c>
      <c r="C69" s="87">
        <v>-7.6373825000000002</v>
      </c>
      <c r="D69" s="87"/>
      <c r="F69" s="6">
        <f t="shared" ref="F69:F100" si="10">B177/1000000000</f>
        <v>36.979188775510003</v>
      </c>
      <c r="G69" s="11">
        <f t="shared" si="4"/>
        <v>-68.627914000000004</v>
      </c>
      <c r="H69" s="6">
        <f t="shared" ref="H69:H100" si="11">D177</f>
        <v>-63.627913999999997</v>
      </c>
      <c r="J69" s="87">
        <v>22938775510.203999</v>
      </c>
      <c r="K69" s="87">
        <v>-8.7835836</v>
      </c>
      <c r="L69" s="87"/>
      <c r="N69" s="6">
        <f t="shared" ref="N69:N100" si="12">J177/1000000000</f>
        <v>23.918367346939</v>
      </c>
      <c r="O69" s="11">
        <f t="shared" si="5"/>
        <v>-56.20966</v>
      </c>
      <c r="P69" s="6">
        <f t="shared" ref="P69:P100" si="13">L177</f>
        <v>-51.20966</v>
      </c>
    </row>
    <row r="70" spans="2:16" x14ac:dyDescent="0.25">
      <c r="B70" s="87">
        <v>36274673469.388</v>
      </c>
      <c r="C70" s="87">
        <v>-8.2960624999999997</v>
      </c>
      <c r="D70" s="87"/>
      <c r="F70" s="6">
        <f t="shared" si="10"/>
        <v>37.223622448980002</v>
      </c>
      <c r="G70" s="11">
        <f t="shared" ref="G70:G103" si="14">H70-5</f>
        <v>-72.518249999999995</v>
      </c>
      <c r="H70" s="6">
        <f t="shared" si="11"/>
        <v>-67.518249999999995</v>
      </c>
      <c r="J70" s="87">
        <v>23183673469.388</v>
      </c>
      <c r="K70" s="87">
        <v>-8.8775063000000003</v>
      </c>
      <c r="L70" s="87"/>
      <c r="N70" s="6">
        <f t="shared" si="12"/>
        <v>24.163265306122003</v>
      </c>
      <c r="O70" s="11">
        <f t="shared" ref="O70:O103" si="15">P70-5</f>
        <v>-56.373165</v>
      </c>
      <c r="P70" s="6">
        <f t="shared" si="13"/>
        <v>-51.373165</v>
      </c>
    </row>
    <row r="71" spans="2:16" x14ac:dyDescent="0.25">
      <c r="B71" s="87">
        <v>36519571428.570999</v>
      </c>
      <c r="C71" s="87">
        <v>-8.6312055999999995</v>
      </c>
      <c r="D71" s="87"/>
      <c r="F71" s="6">
        <f t="shared" si="10"/>
        <v>37.468056122448999</v>
      </c>
      <c r="G71" s="11">
        <f t="shared" si="14"/>
        <v>-77.018119999999996</v>
      </c>
      <c r="H71" s="6">
        <f t="shared" si="11"/>
        <v>-72.018119999999996</v>
      </c>
      <c r="J71" s="87">
        <v>23428571428.570999</v>
      </c>
      <c r="K71" s="87">
        <v>-8.9346446999999998</v>
      </c>
      <c r="L71" s="87"/>
      <c r="N71" s="6">
        <f t="shared" si="12"/>
        <v>24.408163265306001</v>
      </c>
      <c r="O71" s="11">
        <f t="shared" si="15"/>
        <v>-56.979660000000003</v>
      </c>
      <c r="P71" s="6">
        <f t="shared" si="13"/>
        <v>-51.979660000000003</v>
      </c>
    </row>
    <row r="72" spans="2:16" x14ac:dyDescent="0.25">
      <c r="B72" s="87">
        <v>36764469387.754997</v>
      </c>
      <c r="C72" s="87">
        <v>-7.7549156999999997</v>
      </c>
      <c r="D72" s="87"/>
      <c r="F72" s="6">
        <f t="shared" si="10"/>
        <v>37.712489795917996</v>
      </c>
      <c r="G72" s="11">
        <f t="shared" si="14"/>
        <v>-80.308121</v>
      </c>
      <c r="H72" s="6">
        <f t="shared" si="11"/>
        <v>-75.308121</v>
      </c>
      <c r="J72" s="87">
        <v>23673469387.755001</v>
      </c>
      <c r="K72" s="87">
        <v>-8.9375677000000007</v>
      </c>
      <c r="L72" s="87"/>
      <c r="N72" s="6">
        <f t="shared" si="12"/>
        <v>24.653061224490003</v>
      </c>
      <c r="O72" s="11">
        <f t="shared" si="15"/>
        <v>-57.863940999999997</v>
      </c>
      <c r="P72" s="6">
        <f t="shared" si="13"/>
        <v>-52.863940999999997</v>
      </c>
    </row>
    <row r="73" spans="2:16" x14ac:dyDescent="0.25">
      <c r="B73" s="87">
        <v>37009367346.939003</v>
      </c>
      <c r="C73" s="87">
        <v>-8.2062588000000005</v>
      </c>
      <c r="D73" s="87"/>
      <c r="F73" s="6">
        <f t="shared" si="10"/>
        <v>37.956923469388002</v>
      </c>
      <c r="G73" s="11">
        <f t="shared" si="14"/>
        <v>-85.688407999999995</v>
      </c>
      <c r="H73" s="6">
        <f t="shared" si="11"/>
        <v>-80.688407999999995</v>
      </c>
      <c r="J73" s="87">
        <v>23918367346.938999</v>
      </c>
      <c r="K73" s="87">
        <v>-8.9939803999999999</v>
      </c>
      <c r="L73" s="87"/>
      <c r="N73" s="6">
        <f t="shared" si="12"/>
        <v>24.897959183672999</v>
      </c>
      <c r="O73" s="11">
        <f t="shared" si="15"/>
        <v>-57.899712000000001</v>
      </c>
      <c r="P73" s="6">
        <f t="shared" si="13"/>
        <v>-52.899712000000001</v>
      </c>
    </row>
    <row r="74" spans="2:16" x14ac:dyDescent="0.25">
      <c r="B74" s="87">
        <v>37254265306.122002</v>
      </c>
      <c r="C74" s="87">
        <v>-8.084816</v>
      </c>
      <c r="D74" s="87"/>
      <c r="F74" s="6">
        <f t="shared" si="10"/>
        <v>38.201357142856999</v>
      </c>
      <c r="G74" s="11">
        <f t="shared" si="14"/>
        <v>-87.073616000000001</v>
      </c>
      <c r="H74" s="6">
        <f t="shared" si="11"/>
        <v>-82.073616000000001</v>
      </c>
      <c r="J74" s="87">
        <v>24163265306.122002</v>
      </c>
      <c r="K74" s="87">
        <v>-9.0719805000000004</v>
      </c>
      <c r="L74" s="87"/>
      <c r="N74" s="6">
        <f t="shared" si="12"/>
        <v>25.142857142856997</v>
      </c>
      <c r="O74" s="11">
        <f t="shared" si="15"/>
        <v>-57.756016000000002</v>
      </c>
      <c r="P74" s="6">
        <f t="shared" si="13"/>
        <v>-52.756016000000002</v>
      </c>
    </row>
    <row r="75" spans="2:16" x14ac:dyDescent="0.25">
      <c r="B75" s="87">
        <v>37499163265.306</v>
      </c>
      <c r="C75" s="87">
        <v>-7.8207459000000004</v>
      </c>
      <c r="D75" s="87"/>
      <c r="F75" s="6">
        <f t="shared" si="10"/>
        <v>38.445790816327005</v>
      </c>
      <c r="G75" s="11">
        <f t="shared" si="14"/>
        <v>-85.932158999999999</v>
      </c>
      <c r="H75" s="6">
        <f t="shared" si="11"/>
        <v>-80.932158999999999</v>
      </c>
      <c r="J75" s="87">
        <v>24408163265.306</v>
      </c>
      <c r="K75" s="87">
        <v>-9.1116524000000005</v>
      </c>
      <c r="L75" s="87"/>
      <c r="N75" s="6">
        <f t="shared" si="12"/>
        <v>25.387755102041002</v>
      </c>
      <c r="O75" s="11">
        <f t="shared" si="15"/>
        <v>-56.527881999999998</v>
      </c>
      <c r="P75" s="6">
        <f t="shared" si="13"/>
        <v>-51.527881999999998</v>
      </c>
    </row>
    <row r="76" spans="2:16" x14ac:dyDescent="0.25">
      <c r="B76" s="87">
        <v>37744061224.489998</v>
      </c>
      <c r="C76" s="87">
        <v>-7.9783210999999996</v>
      </c>
      <c r="D76" s="87"/>
      <c r="F76" s="6">
        <f t="shared" si="10"/>
        <v>38.690224489795995</v>
      </c>
      <c r="G76" s="11">
        <f t="shared" si="14"/>
        <v>-81.138099999999994</v>
      </c>
      <c r="H76" s="6">
        <f t="shared" si="11"/>
        <v>-76.138099999999994</v>
      </c>
      <c r="J76" s="87">
        <v>24653061224.490002</v>
      </c>
      <c r="K76" s="87">
        <v>-9.2060765999999994</v>
      </c>
      <c r="L76" s="87"/>
      <c r="N76" s="6">
        <f t="shared" si="12"/>
        <v>25.632653061223998</v>
      </c>
      <c r="O76" s="11">
        <f t="shared" si="15"/>
        <v>-55.706764</v>
      </c>
      <c r="P76" s="6">
        <f t="shared" si="13"/>
        <v>-50.706764</v>
      </c>
    </row>
    <row r="77" spans="2:16" x14ac:dyDescent="0.25">
      <c r="B77" s="87">
        <v>37988959183.672997</v>
      </c>
      <c r="C77" s="87">
        <v>-8.1147756999999991</v>
      </c>
      <c r="D77" s="87"/>
      <c r="F77" s="6">
        <f t="shared" si="10"/>
        <v>38.934658163264999</v>
      </c>
      <c r="G77" s="11">
        <f t="shared" si="14"/>
        <v>-79.354056999999997</v>
      </c>
      <c r="H77" s="6">
        <f t="shared" si="11"/>
        <v>-74.354056999999997</v>
      </c>
      <c r="J77" s="87">
        <v>24897959183.673</v>
      </c>
      <c r="K77" s="87">
        <v>-9.3182735000000001</v>
      </c>
      <c r="L77" s="87"/>
      <c r="N77" s="6">
        <f t="shared" si="12"/>
        <v>25.877551020407999</v>
      </c>
      <c r="O77" s="11">
        <f t="shared" si="15"/>
        <v>-54.777549999999998</v>
      </c>
      <c r="P77" s="6">
        <f t="shared" si="13"/>
        <v>-49.777549999999998</v>
      </c>
    </row>
    <row r="78" spans="2:16" x14ac:dyDescent="0.25">
      <c r="B78" s="87">
        <v>38233857142.857002</v>
      </c>
      <c r="C78" s="87">
        <v>-8.0072460000000003</v>
      </c>
      <c r="D78" s="87"/>
      <c r="F78" s="6">
        <f t="shared" si="10"/>
        <v>39.179091836734997</v>
      </c>
      <c r="G78" s="11">
        <f t="shared" si="14"/>
        <v>-79.348517999999999</v>
      </c>
      <c r="H78" s="6">
        <f t="shared" si="11"/>
        <v>-74.348517999999999</v>
      </c>
      <c r="J78" s="87">
        <v>25142857142.856998</v>
      </c>
      <c r="K78" s="87">
        <v>-9.4149837000000005</v>
      </c>
      <c r="L78" s="87"/>
      <c r="N78" s="6">
        <f t="shared" si="12"/>
        <v>26.122448979592001</v>
      </c>
      <c r="O78" s="11">
        <f t="shared" si="15"/>
        <v>-54.099907000000002</v>
      </c>
      <c r="P78" s="6">
        <f t="shared" si="13"/>
        <v>-49.099907000000002</v>
      </c>
    </row>
    <row r="79" spans="2:16" x14ac:dyDescent="0.25">
      <c r="B79" s="87">
        <v>38478755102.041</v>
      </c>
      <c r="C79" s="87">
        <v>-8.4549274000000008</v>
      </c>
      <c r="D79" s="87"/>
      <c r="F79" s="6">
        <f t="shared" si="10"/>
        <v>39.423525510204001</v>
      </c>
      <c r="G79" s="11">
        <f t="shared" si="14"/>
        <v>-77.115218999999996</v>
      </c>
      <c r="H79" s="6">
        <f t="shared" si="11"/>
        <v>-72.115218999999996</v>
      </c>
      <c r="J79" s="87">
        <v>25387755102.041</v>
      </c>
      <c r="K79" s="87">
        <v>-9.5434073999999995</v>
      </c>
      <c r="L79" s="87"/>
      <c r="N79" s="6">
        <f t="shared" si="12"/>
        <v>26.367346938776002</v>
      </c>
      <c r="O79" s="11">
        <f t="shared" si="15"/>
        <v>-56.892128</v>
      </c>
      <c r="P79" s="6">
        <f t="shared" si="13"/>
        <v>-51.892128</v>
      </c>
    </row>
    <row r="80" spans="2:16" x14ac:dyDescent="0.25">
      <c r="B80" s="87">
        <v>38723653061.223999</v>
      </c>
      <c r="C80" s="87">
        <v>-7.9250068999999996</v>
      </c>
      <c r="D80" s="87"/>
      <c r="F80" s="6">
        <f t="shared" si="10"/>
        <v>39.667959183672998</v>
      </c>
      <c r="G80" s="11">
        <f t="shared" si="14"/>
        <v>-75.967354</v>
      </c>
      <c r="H80" s="6">
        <f t="shared" si="11"/>
        <v>-70.967354</v>
      </c>
      <c r="J80" s="87">
        <v>25632653061.223999</v>
      </c>
      <c r="K80" s="87">
        <v>-9.617362</v>
      </c>
      <c r="L80" s="87"/>
      <c r="N80" s="6">
        <f t="shared" si="12"/>
        <v>26.612244897958998</v>
      </c>
      <c r="O80" s="11">
        <f t="shared" si="15"/>
        <v>-59.459243999999998</v>
      </c>
      <c r="P80" s="6">
        <f t="shared" si="13"/>
        <v>-54.459243999999998</v>
      </c>
    </row>
    <row r="81" spans="2:16" x14ac:dyDescent="0.25">
      <c r="B81" s="87">
        <v>38968551020.407997</v>
      </c>
      <c r="C81" s="87">
        <v>-8.3513812999999999</v>
      </c>
      <c r="D81" s="87"/>
      <c r="F81" s="6">
        <f t="shared" si="10"/>
        <v>39.912392857142997</v>
      </c>
      <c r="G81" s="11">
        <f t="shared" si="14"/>
        <v>-76.936806000000004</v>
      </c>
      <c r="H81" s="6">
        <f t="shared" si="11"/>
        <v>-71.936806000000004</v>
      </c>
      <c r="J81" s="87">
        <v>25877551020.408001</v>
      </c>
      <c r="K81" s="87">
        <v>-9.7095918999999995</v>
      </c>
      <c r="L81" s="87"/>
      <c r="N81" s="6">
        <f t="shared" si="12"/>
        <v>26.857142857143003</v>
      </c>
      <c r="O81" s="11">
        <f t="shared" si="15"/>
        <v>-61.824756999999998</v>
      </c>
      <c r="P81" s="6">
        <f t="shared" si="13"/>
        <v>-56.824756999999998</v>
      </c>
    </row>
    <row r="82" spans="2:16" x14ac:dyDescent="0.25">
      <c r="B82" s="87">
        <v>39213448979.592003</v>
      </c>
      <c r="C82" s="87">
        <v>-8.8199482000000007</v>
      </c>
      <c r="D82" s="87"/>
      <c r="F82" s="6">
        <f t="shared" si="10"/>
        <v>40.156826530612001</v>
      </c>
      <c r="G82" s="11">
        <f t="shared" si="14"/>
        <v>-76.681442000000004</v>
      </c>
      <c r="H82" s="6">
        <f t="shared" si="11"/>
        <v>-71.681442000000004</v>
      </c>
      <c r="J82" s="87">
        <v>26122448979.591999</v>
      </c>
      <c r="K82" s="87">
        <v>-9.8083439000000006</v>
      </c>
      <c r="L82" s="87"/>
      <c r="N82" s="6">
        <f t="shared" si="12"/>
        <v>27.102040816327001</v>
      </c>
      <c r="O82" s="11">
        <f t="shared" si="15"/>
        <v>-60.229557</v>
      </c>
      <c r="P82" s="6">
        <f t="shared" si="13"/>
        <v>-55.229557</v>
      </c>
    </row>
    <row r="83" spans="2:16" x14ac:dyDescent="0.25">
      <c r="B83" s="87">
        <v>39458346938.776001</v>
      </c>
      <c r="C83" s="87">
        <v>-7.9900168999999996</v>
      </c>
      <c r="D83" s="87"/>
      <c r="F83" s="6">
        <f t="shared" si="10"/>
        <v>40.401260204082</v>
      </c>
      <c r="G83" s="11">
        <f t="shared" si="14"/>
        <v>-75.258742999999996</v>
      </c>
      <c r="H83" s="6">
        <f t="shared" si="11"/>
        <v>-70.258742999999996</v>
      </c>
      <c r="J83" s="87">
        <v>26367346938.776001</v>
      </c>
      <c r="K83" s="87">
        <v>-9.9521254999999993</v>
      </c>
      <c r="L83" s="87"/>
      <c r="N83" s="6">
        <f t="shared" si="12"/>
        <v>27.346938775509997</v>
      </c>
      <c r="O83" s="11">
        <f t="shared" si="15"/>
        <v>-57.912112999999998</v>
      </c>
      <c r="P83" s="6">
        <f t="shared" si="13"/>
        <v>-52.912112999999998</v>
      </c>
    </row>
    <row r="84" spans="2:16" x14ac:dyDescent="0.25">
      <c r="B84" s="87">
        <v>39703244897.959</v>
      </c>
      <c r="C84" s="87">
        <v>-9.1464090000000002</v>
      </c>
      <c r="D84" s="87"/>
      <c r="F84" s="6">
        <f t="shared" si="10"/>
        <v>40.645693877551004</v>
      </c>
      <c r="G84" s="11">
        <f t="shared" si="14"/>
        <v>-72.040329</v>
      </c>
      <c r="H84" s="6">
        <f t="shared" si="11"/>
        <v>-67.040329</v>
      </c>
      <c r="J84" s="87">
        <v>26612244897.959</v>
      </c>
      <c r="K84" s="87">
        <v>-9.8817692000000008</v>
      </c>
      <c r="L84" s="87"/>
      <c r="N84" s="6">
        <f t="shared" si="12"/>
        <v>27.591836734693999</v>
      </c>
      <c r="O84" s="11">
        <f t="shared" si="15"/>
        <v>-56.128540000000001</v>
      </c>
      <c r="P84" s="6">
        <f t="shared" si="13"/>
        <v>-51.128540000000001</v>
      </c>
    </row>
    <row r="85" spans="2:16" x14ac:dyDescent="0.25">
      <c r="B85" s="87">
        <v>39948142857.142998</v>
      </c>
      <c r="C85" s="87">
        <v>-8.4657964999999997</v>
      </c>
      <c r="D85" s="87"/>
      <c r="F85" s="6">
        <f t="shared" si="10"/>
        <v>40.890127551019994</v>
      </c>
      <c r="G85" s="11">
        <f t="shared" si="14"/>
        <v>-70.833855</v>
      </c>
      <c r="H85" s="6">
        <f t="shared" si="11"/>
        <v>-65.833855</v>
      </c>
      <c r="J85" s="87">
        <v>26857142857.143002</v>
      </c>
      <c r="K85" s="87">
        <v>-9.7214041000000009</v>
      </c>
      <c r="L85" s="87"/>
      <c r="N85" s="6">
        <f t="shared" si="12"/>
        <v>27.836734693877997</v>
      </c>
      <c r="O85" s="11">
        <f t="shared" si="15"/>
        <v>-55.206532000000003</v>
      </c>
      <c r="P85" s="6">
        <f t="shared" si="13"/>
        <v>-50.206532000000003</v>
      </c>
    </row>
    <row r="86" spans="2:16" x14ac:dyDescent="0.25">
      <c r="B86" s="87">
        <v>40193040816.327003</v>
      </c>
      <c r="C86" s="87">
        <v>-8.3899240000000006</v>
      </c>
      <c r="D86" s="87"/>
      <c r="F86" s="6">
        <f t="shared" si="10"/>
        <v>41.13456122449</v>
      </c>
      <c r="G86" s="11">
        <f t="shared" si="14"/>
        <v>-72.133574999999993</v>
      </c>
      <c r="H86" s="6">
        <f t="shared" si="11"/>
        <v>-67.133574999999993</v>
      </c>
      <c r="J86" s="87">
        <v>27102040816.327</v>
      </c>
      <c r="K86" s="87">
        <v>-9.6755247000000004</v>
      </c>
      <c r="L86" s="87"/>
      <c r="N86" s="6">
        <f t="shared" si="12"/>
        <v>28.081632653061</v>
      </c>
      <c r="O86" s="11">
        <f t="shared" si="15"/>
        <v>-54.978237</v>
      </c>
      <c r="P86" s="6">
        <f t="shared" si="13"/>
        <v>-49.978237</v>
      </c>
    </row>
    <row r="87" spans="2:16" x14ac:dyDescent="0.25">
      <c r="B87" s="87">
        <v>40437938775.510002</v>
      </c>
      <c r="C87" s="87">
        <v>-8.7061977000000006</v>
      </c>
      <c r="D87" s="87"/>
      <c r="F87" s="6">
        <f t="shared" si="10"/>
        <v>41.378994897958997</v>
      </c>
      <c r="G87" s="11">
        <f t="shared" si="14"/>
        <v>-71.417831000000007</v>
      </c>
      <c r="H87" s="6">
        <f t="shared" si="11"/>
        <v>-66.417831000000007</v>
      </c>
      <c r="J87" s="87">
        <v>27346938775.509998</v>
      </c>
      <c r="K87" s="87">
        <v>-9.6724853999999993</v>
      </c>
      <c r="L87" s="87"/>
      <c r="N87" s="6">
        <f t="shared" si="12"/>
        <v>28.326530612244998</v>
      </c>
      <c r="O87" s="11">
        <f t="shared" si="15"/>
        <v>-55.315784000000001</v>
      </c>
      <c r="P87" s="6">
        <f t="shared" si="13"/>
        <v>-50.315784000000001</v>
      </c>
    </row>
    <row r="88" spans="2:16" x14ac:dyDescent="0.25">
      <c r="B88" s="87">
        <v>40682836734.694</v>
      </c>
      <c r="C88" s="87">
        <v>-8.2850961999999999</v>
      </c>
      <c r="D88" s="87"/>
      <c r="F88" s="6">
        <f t="shared" si="10"/>
        <v>41.623428571429002</v>
      </c>
      <c r="G88" s="11">
        <f t="shared" si="14"/>
        <v>-70.307395999999997</v>
      </c>
      <c r="H88" s="6">
        <f t="shared" si="11"/>
        <v>-65.307395999999997</v>
      </c>
      <c r="J88" s="87">
        <v>27591836734.694</v>
      </c>
      <c r="K88" s="87">
        <v>-9.6143388999999999</v>
      </c>
      <c r="L88" s="87"/>
      <c r="N88" s="6">
        <f t="shared" si="12"/>
        <v>28.571428571428999</v>
      </c>
      <c r="O88" s="11">
        <f t="shared" si="15"/>
        <v>-55.640247000000002</v>
      </c>
      <c r="P88" s="6">
        <f t="shared" si="13"/>
        <v>-50.640247000000002</v>
      </c>
    </row>
    <row r="89" spans="2:16" x14ac:dyDescent="0.25">
      <c r="B89" s="87">
        <v>40927734693.877998</v>
      </c>
      <c r="C89" s="87">
        <v>-9.2467240999999998</v>
      </c>
      <c r="D89" s="87"/>
      <c r="F89" s="6">
        <f t="shared" si="10"/>
        <v>41.867862244897999</v>
      </c>
      <c r="G89" s="11">
        <f t="shared" si="14"/>
        <v>-67.090023000000002</v>
      </c>
      <c r="H89" s="6">
        <f t="shared" si="11"/>
        <v>-62.090023000000002</v>
      </c>
      <c r="J89" s="87">
        <v>27836734693.877998</v>
      </c>
      <c r="K89" s="87">
        <v>-9.6417541999999994</v>
      </c>
      <c r="L89" s="87"/>
      <c r="N89" s="6">
        <f t="shared" si="12"/>
        <v>28.816326530611999</v>
      </c>
      <c r="O89" s="11">
        <f t="shared" si="15"/>
        <v>-56.857761000000004</v>
      </c>
      <c r="P89" s="6">
        <f t="shared" si="13"/>
        <v>-51.857761000000004</v>
      </c>
    </row>
    <row r="90" spans="2:16" x14ac:dyDescent="0.25">
      <c r="B90" s="87">
        <v>41172632653.060997</v>
      </c>
      <c r="C90" s="87">
        <v>-8.4664812000000005</v>
      </c>
      <c r="D90" s="87"/>
      <c r="F90" s="6">
        <f t="shared" si="10"/>
        <v>42.112295918366996</v>
      </c>
      <c r="G90" s="11">
        <f t="shared" si="14"/>
        <v>-66.367705999999998</v>
      </c>
      <c r="H90" s="6">
        <f t="shared" si="11"/>
        <v>-61.367705999999998</v>
      </c>
      <c r="J90" s="87">
        <v>28081632653.061001</v>
      </c>
      <c r="K90" s="87">
        <v>-9.6275682000000007</v>
      </c>
      <c r="L90" s="87"/>
      <c r="N90" s="6">
        <f t="shared" si="12"/>
        <v>29.061224489796</v>
      </c>
      <c r="O90" s="11">
        <f t="shared" si="15"/>
        <v>-58.717091000000003</v>
      </c>
      <c r="P90" s="6">
        <f t="shared" si="13"/>
        <v>-53.717091000000003</v>
      </c>
    </row>
    <row r="91" spans="2:16" x14ac:dyDescent="0.25">
      <c r="B91" s="87">
        <v>41417530612.245003</v>
      </c>
      <c r="C91" s="87">
        <v>-8.6663426999999995</v>
      </c>
      <c r="D91" s="87"/>
      <c r="F91" s="6">
        <f t="shared" si="10"/>
        <v>42.356729591836995</v>
      </c>
      <c r="G91" s="11">
        <f t="shared" si="14"/>
        <v>-67.181179</v>
      </c>
      <c r="H91" s="6">
        <f t="shared" si="11"/>
        <v>-62.181179</v>
      </c>
      <c r="J91" s="87">
        <v>28326530612.244999</v>
      </c>
      <c r="K91" s="87">
        <v>-9.6213683999999997</v>
      </c>
      <c r="L91" s="87"/>
      <c r="N91" s="6">
        <f t="shared" si="12"/>
        <v>29.306122448979998</v>
      </c>
      <c r="O91" s="11">
        <f t="shared" si="15"/>
        <v>-60.871281000000003</v>
      </c>
      <c r="P91" s="6">
        <f t="shared" si="13"/>
        <v>-55.871281000000003</v>
      </c>
    </row>
    <row r="92" spans="2:16" x14ac:dyDescent="0.25">
      <c r="B92" s="87">
        <v>41662428571.429001</v>
      </c>
      <c r="C92" s="87">
        <v>-8.5135001999999993</v>
      </c>
      <c r="D92" s="87"/>
      <c r="F92" s="6">
        <f t="shared" si="10"/>
        <v>42.601163265305999</v>
      </c>
      <c r="G92" s="11">
        <f t="shared" si="14"/>
        <v>-68.236591000000004</v>
      </c>
      <c r="H92" s="6">
        <f t="shared" si="11"/>
        <v>-63.236590999999997</v>
      </c>
      <c r="J92" s="87">
        <v>28571428571.429001</v>
      </c>
      <c r="K92" s="87">
        <v>-9.5920743999999996</v>
      </c>
      <c r="L92" s="87"/>
      <c r="N92" s="6">
        <f t="shared" si="12"/>
        <v>29.551020408162998</v>
      </c>
      <c r="O92" s="11">
        <f t="shared" si="15"/>
        <v>-63.085887999999997</v>
      </c>
      <c r="P92" s="6">
        <f t="shared" si="13"/>
        <v>-58.085887999999997</v>
      </c>
    </row>
    <row r="93" spans="2:16" x14ac:dyDescent="0.25">
      <c r="B93" s="87">
        <v>41907326530.612</v>
      </c>
      <c r="C93" s="87">
        <v>-8.1455984000000008</v>
      </c>
      <c r="D93" s="87"/>
      <c r="F93" s="6">
        <f t="shared" si="10"/>
        <v>42.845596938775998</v>
      </c>
      <c r="G93" s="11">
        <f t="shared" si="14"/>
        <v>-70.042266999999995</v>
      </c>
      <c r="H93" s="6">
        <f t="shared" si="11"/>
        <v>-65.042266999999995</v>
      </c>
      <c r="J93" s="87">
        <v>28816326530.612</v>
      </c>
      <c r="K93" s="87">
        <v>-9.6000166</v>
      </c>
      <c r="L93" s="87"/>
      <c r="N93" s="6">
        <f t="shared" si="12"/>
        <v>29.795918367346999</v>
      </c>
      <c r="O93" s="11">
        <f t="shared" si="15"/>
        <v>-62.841186999999998</v>
      </c>
      <c r="P93" s="6">
        <f t="shared" si="13"/>
        <v>-57.841186999999998</v>
      </c>
    </row>
    <row r="94" spans="2:16" x14ac:dyDescent="0.25">
      <c r="B94" s="87">
        <v>42152224489.795998</v>
      </c>
      <c r="C94" s="87">
        <v>-8.1901492999999999</v>
      </c>
      <c r="D94" s="87"/>
      <c r="F94" s="6">
        <f t="shared" si="10"/>
        <v>43.090030612245002</v>
      </c>
      <c r="G94" s="11">
        <f t="shared" si="14"/>
        <v>-72.813179000000005</v>
      </c>
      <c r="H94" s="6">
        <f t="shared" si="11"/>
        <v>-67.813179000000005</v>
      </c>
      <c r="J94" s="87">
        <v>29061224489.796001</v>
      </c>
      <c r="K94" s="87">
        <v>-9.5959453999999997</v>
      </c>
      <c r="L94" s="87"/>
      <c r="N94" s="6">
        <f t="shared" si="12"/>
        <v>30.040816326530997</v>
      </c>
      <c r="O94" s="11">
        <f t="shared" si="15"/>
        <v>-61.568859000000003</v>
      </c>
      <c r="P94" s="6">
        <f t="shared" si="13"/>
        <v>-56.568859000000003</v>
      </c>
    </row>
    <row r="95" spans="2:16" x14ac:dyDescent="0.25">
      <c r="B95" s="87">
        <v>42397122448.980003</v>
      </c>
      <c r="C95" s="87">
        <v>-8.2296800999999995</v>
      </c>
      <c r="D95" s="87"/>
      <c r="F95" s="6">
        <f t="shared" si="10"/>
        <v>43.334464285713999</v>
      </c>
      <c r="G95" s="11">
        <f t="shared" si="14"/>
        <v>-77.307288999999997</v>
      </c>
      <c r="H95" s="6">
        <f t="shared" si="11"/>
        <v>-72.307288999999997</v>
      </c>
      <c r="J95" s="87">
        <v>29306122448.98</v>
      </c>
      <c r="K95" s="87">
        <v>-9.6778811999999999</v>
      </c>
      <c r="L95" s="87"/>
      <c r="N95" s="6">
        <f t="shared" si="12"/>
        <v>30.285714285714</v>
      </c>
      <c r="O95" s="11">
        <f t="shared" si="15"/>
        <v>-58.023735000000002</v>
      </c>
      <c r="P95" s="6">
        <f t="shared" si="13"/>
        <v>-53.023735000000002</v>
      </c>
    </row>
    <row r="96" spans="2:16" x14ac:dyDescent="0.25">
      <c r="B96" s="87">
        <v>42642020408.163002</v>
      </c>
      <c r="C96" s="87">
        <v>-7.6753568999999997</v>
      </c>
      <c r="D96" s="87"/>
      <c r="F96" s="6">
        <f t="shared" si="10"/>
        <v>43.578897959183998</v>
      </c>
      <c r="G96" s="11">
        <f t="shared" si="14"/>
        <v>-79.364777000000004</v>
      </c>
      <c r="H96" s="6">
        <f t="shared" si="11"/>
        <v>-74.364777000000004</v>
      </c>
      <c r="J96" s="87">
        <v>29551020408.162998</v>
      </c>
      <c r="K96" s="87">
        <v>-9.7618971000000005</v>
      </c>
      <c r="L96" s="87"/>
      <c r="N96" s="6">
        <f t="shared" si="12"/>
        <v>30.530612244897998</v>
      </c>
      <c r="O96" s="11">
        <f t="shared" si="15"/>
        <v>-55.167701999999998</v>
      </c>
      <c r="P96" s="6">
        <f t="shared" si="13"/>
        <v>-50.167701999999998</v>
      </c>
    </row>
    <row r="97" spans="2:16" x14ac:dyDescent="0.25">
      <c r="B97" s="87">
        <v>42886918367.347</v>
      </c>
      <c r="C97" s="87">
        <v>-7.7619924999999999</v>
      </c>
      <c r="D97" s="87"/>
      <c r="F97" s="6">
        <f t="shared" si="10"/>
        <v>43.823331632653002</v>
      </c>
      <c r="G97" s="11">
        <f t="shared" si="14"/>
        <v>-78.896529999999998</v>
      </c>
      <c r="H97" s="6">
        <f t="shared" si="11"/>
        <v>-73.896529999999998</v>
      </c>
      <c r="J97" s="87">
        <v>29795918367.347</v>
      </c>
      <c r="K97" s="87">
        <v>-9.9553832999999994</v>
      </c>
      <c r="L97" s="87"/>
      <c r="N97" s="6">
        <f t="shared" si="12"/>
        <v>30.775510204082</v>
      </c>
      <c r="O97" s="11">
        <f t="shared" si="15"/>
        <v>-52.118763000000001</v>
      </c>
      <c r="P97" s="6">
        <f t="shared" si="13"/>
        <v>-47.118763000000001</v>
      </c>
    </row>
    <row r="98" spans="2:16" x14ac:dyDescent="0.25">
      <c r="B98" s="87">
        <v>43131816326.530998</v>
      </c>
      <c r="C98" s="87">
        <v>-7.8177437999999997</v>
      </c>
      <c r="D98" s="87"/>
      <c r="F98" s="6">
        <f t="shared" si="10"/>
        <v>44.067765306121998</v>
      </c>
      <c r="G98" s="11">
        <f t="shared" si="14"/>
        <v>-75.648231999999993</v>
      </c>
      <c r="H98" s="6">
        <f t="shared" si="11"/>
        <v>-70.648231999999993</v>
      </c>
      <c r="J98" s="87">
        <v>30040816326.530998</v>
      </c>
      <c r="K98" s="87">
        <v>-10.231778</v>
      </c>
      <c r="L98" s="87"/>
      <c r="N98" s="6">
        <f t="shared" si="12"/>
        <v>31.020408163265</v>
      </c>
      <c r="O98" s="11">
        <f t="shared" si="15"/>
        <v>-50.942538999999996</v>
      </c>
      <c r="P98" s="6">
        <f t="shared" si="13"/>
        <v>-45.942538999999996</v>
      </c>
    </row>
    <row r="99" spans="2:16" x14ac:dyDescent="0.25">
      <c r="B99" s="87">
        <v>43376714285.713997</v>
      </c>
      <c r="C99" s="87">
        <v>-7.8391460999999998</v>
      </c>
      <c r="D99" s="87"/>
      <c r="F99" s="6">
        <f t="shared" si="10"/>
        <v>44.312198979592004</v>
      </c>
      <c r="G99" s="11">
        <f t="shared" si="14"/>
        <v>-76.376900000000006</v>
      </c>
      <c r="H99" s="6">
        <f t="shared" si="11"/>
        <v>-71.376900000000006</v>
      </c>
      <c r="J99" s="87">
        <v>30285714285.714001</v>
      </c>
      <c r="K99" s="87">
        <v>-10.653582999999999</v>
      </c>
      <c r="L99" s="87"/>
      <c r="N99" s="6">
        <f t="shared" si="12"/>
        <v>31.265306122449001</v>
      </c>
      <c r="O99" s="11">
        <f t="shared" si="15"/>
        <v>-49.899822</v>
      </c>
      <c r="P99" s="6">
        <f t="shared" si="13"/>
        <v>-44.899822</v>
      </c>
    </row>
    <row r="100" spans="2:16" x14ac:dyDescent="0.25">
      <c r="B100" s="87">
        <v>43621612244.898003</v>
      </c>
      <c r="C100" s="87">
        <v>-8.6517324000000002</v>
      </c>
      <c r="D100" s="87"/>
      <c r="F100" s="6">
        <f t="shared" si="10"/>
        <v>44.556632653060994</v>
      </c>
      <c r="G100" s="11">
        <f t="shared" si="14"/>
        <v>-78.155051999999998</v>
      </c>
      <c r="H100" s="6">
        <f t="shared" si="11"/>
        <v>-73.155051999999998</v>
      </c>
      <c r="J100" s="87">
        <v>30530612244.897999</v>
      </c>
      <c r="K100" s="87">
        <v>-11.117133000000001</v>
      </c>
      <c r="L100" s="87"/>
      <c r="N100" s="6">
        <f t="shared" si="12"/>
        <v>31.510204081632999</v>
      </c>
      <c r="O100" s="11">
        <f t="shared" si="15"/>
        <v>-49.912891000000002</v>
      </c>
      <c r="P100" s="6">
        <f t="shared" si="13"/>
        <v>-44.912891000000002</v>
      </c>
    </row>
    <row r="101" spans="2:16" x14ac:dyDescent="0.25">
      <c r="B101" s="87">
        <v>43866510204.082001</v>
      </c>
      <c r="C101" s="87">
        <v>-7.8761396000000001</v>
      </c>
      <c r="D101" s="87"/>
      <c r="F101" s="6">
        <f t="shared" ref="F101:F103" si="16">B209/1000000000</f>
        <v>44.801066326531</v>
      </c>
      <c r="G101" s="11">
        <f t="shared" si="14"/>
        <v>-80.900397999999996</v>
      </c>
      <c r="H101" s="6">
        <f t="shared" ref="H101:H103" si="17">D209</f>
        <v>-75.900397999999996</v>
      </c>
      <c r="J101" s="87">
        <v>30775510204.082001</v>
      </c>
      <c r="K101" s="87">
        <v>-11.697385000000001</v>
      </c>
      <c r="L101" s="87"/>
      <c r="N101" s="6">
        <f t="shared" ref="N101:N103" si="18">J209/1000000000</f>
        <v>31.755102040816002</v>
      </c>
      <c r="O101" s="11">
        <f t="shared" si="15"/>
        <v>-49.109386000000001</v>
      </c>
      <c r="P101" s="6">
        <f t="shared" ref="P101:P103" si="19">L209</f>
        <v>-44.109386000000001</v>
      </c>
    </row>
    <row r="102" spans="2:16" x14ac:dyDescent="0.25">
      <c r="B102" s="87">
        <v>44111408163.264999</v>
      </c>
      <c r="C102" s="87">
        <v>-8.1696024000000005</v>
      </c>
      <c r="D102" s="87"/>
      <c r="F102" s="6">
        <f t="shared" si="16"/>
        <v>45.045499999999997</v>
      </c>
      <c r="G102" s="11">
        <f t="shared" si="14"/>
        <v>-81.526131000000007</v>
      </c>
      <c r="H102" s="6">
        <f t="shared" si="17"/>
        <v>-76.526131000000007</v>
      </c>
      <c r="J102" s="87">
        <v>31020408163.264999</v>
      </c>
      <c r="K102" s="87">
        <v>-12.2943</v>
      </c>
      <c r="L102" s="87"/>
      <c r="N102" s="6">
        <f t="shared" si="18"/>
        <v>32</v>
      </c>
      <c r="O102" s="11">
        <f t="shared" si="15"/>
        <v>-48.932892000000002</v>
      </c>
      <c r="P102" s="6">
        <f t="shared" si="19"/>
        <v>-43.932892000000002</v>
      </c>
    </row>
    <row r="103" spans="2:16" x14ac:dyDescent="0.25">
      <c r="B103" s="87">
        <v>44356306122.448997</v>
      </c>
      <c r="C103" s="87">
        <v>-8.3560780999999995</v>
      </c>
      <c r="D103" s="87"/>
      <c r="F103" s="6" t="e">
        <f t="shared" si="16"/>
        <v>#VALUE!</v>
      </c>
      <c r="G103" s="11">
        <f t="shared" si="14"/>
        <v>-5</v>
      </c>
      <c r="H103" s="6">
        <f t="shared" si="17"/>
        <v>0</v>
      </c>
      <c r="J103" s="87">
        <v>31265306122.449001</v>
      </c>
      <c r="K103" s="87">
        <v>-13.05062</v>
      </c>
      <c r="L103" s="87"/>
      <c r="N103" s="6" t="e">
        <f t="shared" si="18"/>
        <v>#VALUE!</v>
      </c>
      <c r="O103" s="11">
        <f t="shared" si="15"/>
        <v>-5</v>
      </c>
      <c r="P103" s="6">
        <f t="shared" si="19"/>
        <v>0</v>
      </c>
    </row>
    <row r="104" spans="2:16" x14ac:dyDescent="0.25">
      <c r="B104" s="87">
        <v>44601204081.633003</v>
      </c>
      <c r="C104" s="87">
        <v>-7.6702347</v>
      </c>
      <c r="D104" s="87"/>
      <c r="J104" s="87">
        <v>31510204081.632999</v>
      </c>
      <c r="K104" s="87">
        <v>-14.031299000000001</v>
      </c>
      <c r="L104" s="87"/>
      <c r="O104" s="11"/>
    </row>
    <row r="105" spans="2:16" x14ac:dyDescent="0.25">
      <c r="B105" s="87">
        <v>44846102040.816002</v>
      </c>
      <c r="C105" s="87">
        <v>-7.9476766999999997</v>
      </c>
      <c r="D105" s="87"/>
      <c r="J105" s="87">
        <v>31755102040.816002</v>
      </c>
      <c r="K105" s="87">
        <v>-15.23052</v>
      </c>
      <c r="L105" s="87"/>
    </row>
    <row r="106" spans="2:16" x14ac:dyDescent="0.25">
      <c r="B106" s="87">
        <v>45091000000</v>
      </c>
      <c r="C106" s="87">
        <v>-8.1259346000000008</v>
      </c>
      <c r="D106" s="87"/>
      <c r="J106" s="87">
        <v>32000000000</v>
      </c>
      <c r="K106" s="87">
        <v>-16.581734000000001</v>
      </c>
      <c r="L106" s="87"/>
    </row>
    <row r="107" spans="2:16" x14ac:dyDescent="0.25">
      <c r="B107" s="87" t="s">
        <v>21</v>
      </c>
      <c r="C107" s="87"/>
      <c r="D107" s="87"/>
      <c r="J107" s="87" t="s">
        <v>21</v>
      </c>
      <c r="K107" s="87"/>
      <c r="L107" s="87"/>
    </row>
    <row r="108" spans="2:16" x14ac:dyDescent="0.25">
      <c r="B108" s="87"/>
      <c r="C108" s="87"/>
      <c r="D108" s="87"/>
      <c r="J108" s="87"/>
      <c r="K108" s="87"/>
      <c r="L108" s="87"/>
    </row>
    <row r="109" spans="2:16" x14ac:dyDescent="0.25">
      <c r="B109" s="87"/>
      <c r="C109" s="87"/>
      <c r="D109" s="87"/>
      <c r="J109" s="87"/>
      <c r="K109" s="87"/>
      <c r="L109" s="87"/>
    </row>
    <row r="110" spans="2:16" x14ac:dyDescent="0.25">
      <c r="B110" s="87" t="s">
        <v>35</v>
      </c>
      <c r="C110" s="87"/>
      <c r="D110" s="87"/>
      <c r="J110" s="87" t="s">
        <v>35</v>
      </c>
      <c r="K110" s="87"/>
      <c r="L110" s="87"/>
    </row>
    <row r="111" spans="2:16" x14ac:dyDescent="0.25">
      <c r="B111" s="87" t="s">
        <v>19</v>
      </c>
      <c r="C111" s="87" t="s">
        <v>107</v>
      </c>
      <c r="D111" s="87" t="s">
        <v>36</v>
      </c>
      <c r="J111" s="87" t="s">
        <v>19</v>
      </c>
      <c r="K111" s="87" t="s">
        <v>107</v>
      </c>
      <c r="L111" s="87" t="s">
        <v>36</v>
      </c>
    </row>
    <row r="112" spans="2:16" x14ac:dyDescent="0.25">
      <c r="B112" s="87">
        <v>21091000000</v>
      </c>
      <c r="C112" s="87">
        <v>-73.378547999999995</v>
      </c>
      <c r="D112" s="87">
        <v>-68.824837000000002</v>
      </c>
      <c r="J112" s="87">
        <v>8000000000</v>
      </c>
      <c r="K112" s="87">
        <v>-64.258774000000003</v>
      </c>
      <c r="L112" s="87">
        <v>-55.273876000000001</v>
      </c>
    </row>
    <row r="113" spans="2:12" x14ac:dyDescent="0.25">
      <c r="B113" s="87">
        <v>21335433673.469002</v>
      </c>
      <c r="C113" s="87">
        <v>-75.204323000000002</v>
      </c>
      <c r="D113" s="87">
        <v>-71.368995999999996</v>
      </c>
      <c r="J113" s="87">
        <v>8244897959.1836996</v>
      </c>
      <c r="K113" s="87">
        <v>-67.583236999999997</v>
      </c>
      <c r="L113" s="87">
        <v>-56.384590000000003</v>
      </c>
    </row>
    <row r="114" spans="2:12" x14ac:dyDescent="0.25">
      <c r="B114" s="87">
        <v>21579867346.938999</v>
      </c>
      <c r="C114" s="87">
        <v>-82.100014000000002</v>
      </c>
      <c r="D114" s="87">
        <v>-72.463370999999995</v>
      </c>
      <c r="J114" s="87">
        <v>8489795918.3673</v>
      </c>
      <c r="K114" s="87">
        <v>-67.852447999999995</v>
      </c>
      <c r="L114" s="87">
        <v>-57.174697999999999</v>
      </c>
    </row>
    <row r="115" spans="2:12" x14ac:dyDescent="0.25">
      <c r="B115" s="87">
        <v>21824301020.408001</v>
      </c>
      <c r="C115" s="87">
        <v>-77.208725000000001</v>
      </c>
      <c r="D115" s="87">
        <v>-70.837676999999999</v>
      </c>
      <c r="J115" s="87">
        <v>8734693877.5510006</v>
      </c>
      <c r="K115" s="87">
        <v>-66.689780999999996</v>
      </c>
      <c r="L115" s="87">
        <v>-59.618828000000001</v>
      </c>
    </row>
    <row r="116" spans="2:12" x14ac:dyDescent="0.25">
      <c r="B116" s="87">
        <v>22068734693.877998</v>
      </c>
      <c r="C116" s="87">
        <v>-69.814628999999996</v>
      </c>
      <c r="D116" s="87">
        <v>-65.041718000000003</v>
      </c>
      <c r="J116" s="87">
        <v>8979591836.7346992</v>
      </c>
      <c r="K116" s="87">
        <v>-74.251320000000007</v>
      </c>
      <c r="L116" s="87">
        <v>-60.633591000000003</v>
      </c>
    </row>
    <row r="117" spans="2:12" x14ac:dyDescent="0.25">
      <c r="B117" s="87">
        <v>22313168367.347</v>
      </c>
      <c r="C117" s="87">
        <v>-63.600600999999997</v>
      </c>
      <c r="D117" s="87">
        <v>-60.693604000000001</v>
      </c>
      <c r="J117" s="87">
        <v>9224489795.9183998</v>
      </c>
      <c r="K117" s="87">
        <v>-70.527244999999994</v>
      </c>
      <c r="L117" s="87">
        <v>-65.721457999999998</v>
      </c>
    </row>
    <row r="118" spans="2:12" x14ac:dyDescent="0.25">
      <c r="B118" s="87">
        <v>22557602040.816002</v>
      </c>
      <c r="C118" s="87">
        <v>-63.685775999999997</v>
      </c>
      <c r="D118" s="87">
        <v>-62.231228000000002</v>
      </c>
      <c r="J118" s="87">
        <v>9469387755.1019993</v>
      </c>
      <c r="K118" s="87">
        <v>-81.891609000000003</v>
      </c>
      <c r="L118" s="87">
        <v>-69.355605999999995</v>
      </c>
    </row>
    <row r="119" spans="2:12" x14ac:dyDescent="0.25">
      <c r="B119" s="87">
        <v>22802035714.285999</v>
      </c>
      <c r="C119" s="87">
        <v>-74.503067000000001</v>
      </c>
      <c r="D119" s="87">
        <v>-70.123863</v>
      </c>
      <c r="J119" s="87">
        <v>9714285714.2856998</v>
      </c>
      <c r="K119" s="87">
        <v>-85.286743000000001</v>
      </c>
      <c r="L119" s="87">
        <v>-72.026024000000007</v>
      </c>
    </row>
    <row r="120" spans="2:12" x14ac:dyDescent="0.25">
      <c r="B120" s="87">
        <v>23046469387.755001</v>
      </c>
      <c r="C120" s="87">
        <v>-88.045867999999999</v>
      </c>
      <c r="D120" s="87">
        <v>-73.221703000000005</v>
      </c>
      <c r="J120" s="87">
        <v>9959183673.4694004</v>
      </c>
      <c r="K120" s="87">
        <v>-78.668678</v>
      </c>
      <c r="L120" s="87">
        <v>-71.482688999999993</v>
      </c>
    </row>
    <row r="121" spans="2:12" x14ac:dyDescent="0.25">
      <c r="B121" s="87">
        <v>23290903061.223999</v>
      </c>
      <c r="C121" s="87">
        <v>-73.487967999999995</v>
      </c>
      <c r="D121" s="87">
        <v>-75.760193000000001</v>
      </c>
      <c r="J121" s="87">
        <v>10204081632.653</v>
      </c>
      <c r="K121" s="87">
        <v>-80.257271000000003</v>
      </c>
      <c r="L121" s="87">
        <v>-71.826629999999994</v>
      </c>
    </row>
    <row r="122" spans="2:12" x14ac:dyDescent="0.25">
      <c r="B122" s="87">
        <v>23535336734.694</v>
      </c>
      <c r="C122" s="87">
        <v>-82.460609000000005</v>
      </c>
      <c r="D122" s="87">
        <v>-73.788780000000003</v>
      </c>
      <c r="J122" s="87">
        <v>10448979591.837</v>
      </c>
      <c r="K122" s="87">
        <v>-86.131789999999995</v>
      </c>
      <c r="L122" s="87">
        <v>-73.131957999999997</v>
      </c>
    </row>
    <row r="123" spans="2:12" x14ac:dyDescent="0.25">
      <c r="B123" s="87">
        <v>23779770408.162998</v>
      </c>
      <c r="C123" s="87">
        <v>-82.088065999999998</v>
      </c>
      <c r="D123" s="87">
        <v>-74.653464999999997</v>
      </c>
      <c r="J123" s="87">
        <v>10693877551.02</v>
      </c>
      <c r="K123" s="87">
        <v>-82.442238000000003</v>
      </c>
      <c r="L123" s="87">
        <v>-72.986298000000005</v>
      </c>
    </row>
    <row r="124" spans="2:12" x14ac:dyDescent="0.25">
      <c r="B124" s="87">
        <v>24024204081.632999</v>
      </c>
      <c r="C124" s="87">
        <v>-77.135086000000001</v>
      </c>
      <c r="D124" s="87">
        <v>-71.910201999999998</v>
      </c>
      <c r="J124" s="87">
        <v>10938775510.204</v>
      </c>
      <c r="K124" s="87">
        <v>-79.812545999999998</v>
      </c>
      <c r="L124" s="87">
        <v>-74.895957999999993</v>
      </c>
    </row>
    <row r="125" spans="2:12" x14ac:dyDescent="0.25">
      <c r="B125" s="87">
        <v>24268637755.102001</v>
      </c>
      <c r="C125" s="87">
        <v>-74.550117</v>
      </c>
      <c r="D125" s="87">
        <v>-68.933716000000004</v>
      </c>
      <c r="J125" s="87">
        <v>11183673469.388</v>
      </c>
      <c r="K125" s="87">
        <v>-91.833388999999997</v>
      </c>
      <c r="L125" s="87">
        <v>-74.289482000000007</v>
      </c>
    </row>
    <row r="126" spans="2:12" x14ac:dyDescent="0.25">
      <c r="B126" s="87">
        <v>24513071428.570999</v>
      </c>
      <c r="C126" s="87">
        <v>-73.753371999999999</v>
      </c>
      <c r="D126" s="87">
        <v>-70.050430000000006</v>
      </c>
      <c r="J126" s="87">
        <v>11428571428.570999</v>
      </c>
      <c r="K126" s="87">
        <v>-80.517196999999996</v>
      </c>
      <c r="L126" s="87">
        <v>-80.949989000000002</v>
      </c>
    </row>
    <row r="127" spans="2:12" x14ac:dyDescent="0.25">
      <c r="B127" s="87">
        <v>24757505102.041</v>
      </c>
      <c r="C127" s="87">
        <v>-80.068611000000004</v>
      </c>
      <c r="D127" s="87">
        <v>-75.416900999999996</v>
      </c>
      <c r="J127" s="87">
        <v>11673469387.754999</v>
      </c>
      <c r="K127" s="87">
        <v>-99.374008000000003</v>
      </c>
      <c r="L127" s="87">
        <v>-77.566658000000004</v>
      </c>
    </row>
    <row r="128" spans="2:12" x14ac:dyDescent="0.25">
      <c r="B128" s="87">
        <v>25001938775.509998</v>
      </c>
      <c r="C128" s="87">
        <v>-90.277175999999997</v>
      </c>
      <c r="D128" s="87">
        <v>-78.957436000000001</v>
      </c>
      <c r="J128" s="87">
        <v>11918367346.938999</v>
      </c>
      <c r="K128" s="87">
        <v>-81.230255</v>
      </c>
      <c r="L128" s="87">
        <v>-78.154678000000004</v>
      </c>
    </row>
    <row r="129" spans="2:12" x14ac:dyDescent="0.25">
      <c r="B129" s="87">
        <v>25246372448.98</v>
      </c>
      <c r="C129" s="87">
        <v>-84.236098999999996</v>
      </c>
      <c r="D129" s="87">
        <v>-79.623940000000005</v>
      </c>
      <c r="J129" s="87">
        <v>12163265306.122</v>
      </c>
      <c r="K129" s="87">
        <v>-81.795944000000006</v>
      </c>
      <c r="L129" s="87">
        <v>-71.627669999999995</v>
      </c>
    </row>
    <row r="130" spans="2:12" x14ac:dyDescent="0.25">
      <c r="B130" s="87">
        <v>25490806122.449001</v>
      </c>
      <c r="C130" s="87">
        <v>-81.959655999999995</v>
      </c>
      <c r="D130" s="87">
        <v>-75.308456000000007</v>
      </c>
      <c r="J130" s="87">
        <v>12408163265.306</v>
      </c>
      <c r="K130" s="87">
        <v>-79.403953999999999</v>
      </c>
      <c r="L130" s="87">
        <v>-69.593086</v>
      </c>
    </row>
    <row r="131" spans="2:12" x14ac:dyDescent="0.25">
      <c r="B131" s="87">
        <v>25735239795.917999</v>
      </c>
      <c r="C131" s="87">
        <v>-77.765540999999999</v>
      </c>
      <c r="D131" s="87">
        <v>-71.962768999999994</v>
      </c>
      <c r="J131" s="87">
        <v>12653061224.49</v>
      </c>
      <c r="K131" s="87">
        <v>-74.726257000000004</v>
      </c>
      <c r="L131" s="87">
        <v>-66.326981000000004</v>
      </c>
    </row>
    <row r="132" spans="2:12" x14ac:dyDescent="0.25">
      <c r="B132" s="87">
        <v>25979673469.388</v>
      </c>
      <c r="C132" s="87">
        <v>-74.032500999999996</v>
      </c>
      <c r="D132" s="87">
        <v>-68.512314000000003</v>
      </c>
      <c r="J132" s="87">
        <v>12897959183.673</v>
      </c>
      <c r="K132" s="87">
        <v>-71.570899999999995</v>
      </c>
      <c r="L132" s="87">
        <v>-65.167732000000001</v>
      </c>
    </row>
    <row r="133" spans="2:12" x14ac:dyDescent="0.25">
      <c r="B133" s="87">
        <v>26224107142.856998</v>
      </c>
      <c r="C133" s="87">
        <v>-72.257964999999999</v>
      </c>
      <c r="D133" s="87">
        <v>-66.554321000000002</v>
      </c>
      <c r="J133" s="87">
        <v>13142857142.857</v>
      </c>
      <c r="K133" s="87">
        <v>-75.564010999999994</v>
      </c>
      <c r="L133" s="87">
        <v>-65.681174999999996</v>
      </c>
    </row>
    <row r="134" spans="2:12" x14ac:dyDescent="0.25">
      <c r="B134" s="87">
        <v>26468540816.327</v>
      </c>
      <c r="C134" s="87">
        <v>-72.022948999999997</v>
      </c>
      <c r="D134" s="87">
        <v>-66.009827000000001</v>
      </c>
      <c r="J134" s="87">
        <v>13387755102.041</v>
      </c>
      <c r="K134" s="87">
        <v>-76.068031000000005</v>
      </c>
      <c r="L134" s="87">
        <v>-66.242760000000004</v>
      </c>
    </row>
    <row r="135" spans="2:12" x14ac:dyDescent="0.25">
      <c r="B135" s="87">
        <v>26712974489.796001</v>
      </c>
      <c r="C135" s="87">
        <v>-72.415367000000003</v>
      </c>
      <c r="D135" s="87">
        <v>-65.822433000000004</v>
      </c>
      <c r="J135" s="87">
        <v>13632653061.224001</v>
      </c>
      <c r="K135" s="87">
        <v>-73.262009000000006</v>
      </c>
      <c r="L135" s="87">
        <v>-65.891936999999999</v>
      </c>
    </row>
    <row r="136" spans="2:12" x14ac:dyDescent="0.25">
      <c r="B136" s="87">
        <v>26957408163.264999</v>
      </c>
      <c r="C136" s="87">
        <v>-70.634865000000005</v>
      </c>
      <c r="D136" s="87">
        <v>-66.442329000000001</v>
      </c>
      <c r="J136" s="87">
        <v>13877551020.408001</v>
      </c>
      <c r="K136" s="87">
        <v>-69.337890999999999</v>
      </c>
      <c r="L136" s="87">
        <v>-62.474013999999997</v>
      </c>
    </row>
    <row r="137" spans="2:12" x14ac:dyDescent="0.25">
      <c r="B137" s="87">
        <v>27201841836.735001</v>
      </c>
      <c r="C137" s="87">
        <v>-73.745582999999996</v>
      </c>
      <c r="D137" s="87">
        <v>-67.646652000000003</v>
      </c>
      <c r="J137" s="87">
        <v>14122448979.591999</v>
      </c>
      <c r="K137" s="87">
        <v>-71.150527999999994</v>
      </c>
      <c r="L137" s="87">
        <v>-61.449589000000003</v>
      </c>
    </row>
    <row r="138" spans="2:12" x14ac:dyDescent="0.25">
      <c r="B138" s="87">
        <v>27446275510.203999</v>
      </c>
      <c r="C138" s="87">
        <v>-76.453011000000004</v>
      </c>
      <c r="D138" s="87">
        <v>-70.430533999999994</v>
      </c>
      <c r="J138" s="87">
        <v>14367346938.775999</v>
      </c>
      <c r="K138" s="87">
        <v>-71.192169000000007</v>
      </c>
      <c r="L138" s="87">
        <v>-62.891925999999998</v>
      </c>
    </row>
    <row r="139" spans="2:12" x14ac:dyDescent="0.25">
      <c r="B139" s="87">
        <v>27690709183.673</v>
      </c>
      <c r="C139" s="87">
        <v>-79.222808999999998</v>
      </c>
      <c r="D139" s="87">
        <v>-73.007935000000003</v>
      </c>
      <c r="J139" s="87">
        <v>14612244897.959</v>
      </c>
      <c r="K139" s="87">
        <v>-74.271416000000002</v>
      </c>
      <c r="L139" s="87">
        <v>-64.078232</v>
      </c>
    </row>
    <row r="140" spans="2:12" x14ac:dyDescent="0.25">
      <c r="B140" s="87">
        <v>27935142857.143002</v>
      </c>
      <c r="C140" s="87">
        <v>-82.823920999999999</v>
      </c>
      <c r="D140" s="87">
        <v>-74.505486000000005</v>
      </c>
      <c r="J140" s="87">
        <v>14857142857.143</v>
      </c>
      <c r="K140" s="87">
        <v>-75.461174</v>
      </c>
      <c r="L140" s="87">
        <v>-65.828834999999998</v>
      </c>
    </row>
    <row r="141" spans="2:12" x14ac:dyDescent="0.25">
      <c r="B141" s="87">
        <v>28179576530.612</v>
      </c>
      <c r="C141" s="87">
        <v>-81.809898000000004</v>
      </c>
      <c r="D141" s="87">
        <v>-75.008651999999998</v>
      </c>
      <c r="J141" s="87">
        <v>15102040816.327</v>
      </c>
      <c r="K141" s="87">
        <v>-77.007392999999993</v>
      </c>
      <c r="L141" s="87">
        <v>-67.609656999999999</v>
      </c>
    </row>
    <row r="142" spans="2:12" x14ac:dyDescent="0.25">
      <c r="B142" s="87">
        <v>28424010204.082001</v>
      </c>
      <c r="C142" s="87">
        <v>-81.960464000000002</v>
      </c>
      <c r="D142" s="87">
        <v>-74.280822999999998</v>
      </c>
      <c r="J142" s="87">
        <v>15346938775.51</v>
      </c>
      <c r="K142" s="87">
        <v>-80.036338999999998</v>
      </c>
      <c r="L142" s="87">
        <v>-67.339789999999994</v>
      </c>
    </row>
    <row r="143" spans="2:12" x14ac:dyDescent="0.25">
      <c r="B143" s="87">
        <v>28668443877.550999</v>
      </c>
      <c r="C143" s="87">
        <v>-81.179114999999996</v>
      </c>
      <c r="D143" s="87">
        <v>-75.755257</v>
      </c>
      <c r="J143" s="87">
        <v>15591836734.694</v>
      </c>
      <c r="K143" s="87">
        <v>-75.069068999999999</v>
      </c>
      <c r="L143" s="87">
        <v>-67.675728000000007</v>
      </c>
    </row>
    <row r="144" spans="2:12" x14ac:dyDescent="0.25">
      <c r="B144" s="87">
        <v>28912877551.02</v>
      </c>
      <c r="C144" s="87">
        <v>-85.299437999999995</v>
      </c>
      <c r="D144" s="87">
        <v>-82.785049000000001</v>
      </c>
      <c r="J144" s="87">
        <v>15836734693.878</v>
      </c>
      <c r="K144" s="87">
        <v>-78.055358999999996</v>
      </c>
      <c r="L144" s="87">
        <v>-70.419701000000003</v>
      </c>
    </row>
    <row r="145" spans="2:12" x14ac:dyDescent="0.25">
      <c r="B145" s="87">
        <v>29157311224.490002</v>
      </c>
      <c r="C145" s="87">
        <v>-103.29855000000001</v>
      </c>
      <c r="D145" s="87">
        <v>-81.809394999999995</v>
      </c>
      <c r="J145" s="87">
        <v>16081632653.061001</v>
      </c>
      <c r="K145" s="87">
        <v>-88.323616000000001</v>
      </c>
      <c r="L145" s="87">
        <v>-70.94117</v>
      </c>
    </row>
    <row r="146" spans="2:12" x14ac:dyDescent="0.25">
      <c r="B146" s="87">
        <v>29401744897.959</v>
      </c>
      <c r="C146" s="87">
        <v>-77.435471000000007</v>
      </c>
      <c r="D146" s="87">
        <v>-78.974327000000002</v>
      </c>
      <c r="J146" s="87">
        <v>16326530612.245001</v>
      </c>
      <c r="K146" s="87">
        <v>-76.384101999999999</v>
      </c>
      <c r="L146" s="87">
        <v>-73.677193000000003</v>
      </c>
    </row>
    <row r="147" spans="2:12" x14ac:dyDescent="0.25">
      <c r="B147" s="87">
        <v>29646178571.429001</v>
      </c>
      <c r="C147" s="87">
        <v>-77.003394999999998</v>
      </c>
      <c r="D147" s="87">
        <v>-71.907195999999999</v>
      </c>
      <c r="J147" s="87">
        <v>16571428571.429001</v>
      </c>
      <c r="K147" s="87">
        <v>-86.404067999999995</v>
      </c>
      <c r="L147" s="87">
        <v>-69.458350999999993</v>
      </c>
    </row>
    <row r="148" spans="2:12" x14ac:dyDescent="0.25">
      <c r="B148" s="87">
        <v>29890612244.897999</v>
      </c>
      <c r="C148" s="87">
        <v>-82.468688999999998</v>
      </c>
      <c r="D148" s="87">
        <v>-75.820357999999999</v>
      </c>
      <c r="J148" s="87">
        <v>16816326530.612</v>
      </c>
      <c r="K148" s="87">
        <v>-75.803070000000005</v>
      </c>
      <c r="L148" s="87">
        <v>-71.403603000000004</v>
      </c>
    </row>
    <row r="149" spans="2:12" x14ac:dyDescent="0.25">
      <c r="B149" s="87">
        <v>30135045918.367001</v>
      </c>
      <c r="C149" s="87">
        <v>-89.551659000000001</v>
      </c>
      <c r="D149" s="87">
        <v>-82.631737000000001</v>
      </c>
      <c r="J149" s="87">
        <v>17061224489.796</v>
      </c>
      <c r="K149" s="87">
        <v>-82.273276999999993</v>
      </c>
      <c r="L149" s="87">
        <v>-66.462874999999997</v>
      </c>
    </row>
    <row r="150" spans="2:12" x14ac:dyDescent="0.25">
      <c r="B150" s="87">
        <v>30379479591.837002</v>
      </c>
      <c r="C150" s="87">
        <v>-98.879210999999998</v>
      </c>
      <c r="D150" s="87">
        <v>-84.689048999999997</v>
      </c>
      <c r="J150" s="87">
        <v>17306122448.98</v>
      </c>
      <c r="K150" s="87">
        <v>-71.738045</v>
      </c>
      <c r="L150" s="87">
        <v>-65.521629000000004</v>
      </c>
    </row>
    <row r="151" spans="2:12" x14ac:dyDescent="0.25">
      <c r="B151" s="87">
        <v>30623913265.306</v>
      </c>
      <c r="C151" s="87">
        <v>-89.077270999999996</v>
      </c>
      <c r="D151" s="87">
        <v>-82.810576999999995</v>
      </c>
      <c r="J151" s="87">
        <v>17551020408.162998</v>
      </c>
      <c r="K151" s="87">
        <v>-73.128165999999993</v>
      </c>
      <c r="L151" s="87">
        <v>-62.936146000000001</v>
      </c>
    </row>
    <row r="152" spans="2:12" x14ac:dyDescent="0.25">
      <c r="B152" s="87">
        <v>30868346938.776001</v>
      </c>
      <c r="C152" s="87">
        <v>-85.072495000000004</v>
      </c>
      <c r="D152" s="87">
        <v>-80.064269999999993</v>
      </c>
      <c r="J152" s="87">
        <v>17795918367.347</v>
      </c>
      <c r="K152" s="87">
        <v>-74.398003000000003</v>
      </c>
      <c r="L152" s="87">
        <v>-62.727108000000001</v>
      </c>
    </row>
    <row r="153" spans="2:12" x14ac:dyDescent="0.25">
      <c r="B153" s="87">
        <v>31112780612.244999</v>
      </c>
      <c r="C153" s="87">
        <v>-91.128822</v>
      </c>
      <c r="D153" s="87">
        <v>-77.890952999999996</v>
      </c>
      <c r="J153" s="87">
        <v>18040816326.530998</v>
      </c>
      <c r="K153" s="87">
        <v>-70.777916000000005</v>
      </c>
      <c r="L153" s="87">
        <v>-61.755164999999998</v>
      </c>
    </row>
    <row r="154" spans="2:12" x14ac:dyDescent="0.25">
      <c r="B154" s="87">
        <v>31357214285.714001</v>
      </c>
      <c r="C154" s="87">
        <v>-82.683823000000004</v>
      </c>
      <c r="D154" s="87">
        <v>-86.650856000000005</v>
      </c>
      <c r="J154" s="87">
        <v>18285714285.714001</v>
      </c>
      <c r="K154" s="87">
        <v>-69.707451000000006</v>
      </c>
      <c r="L154" s="87">
        <v>-61.021202000000002</v>
      </c>
    </row>
    <row r="155" spans="2:12" x14ac:dyDescent="0.25">
      <c r="B155" s="87">
        <v>31601647959.183998</v>
      </c>
      <c r="C155" s="87">
        <v>-111.76075</v>
      </c>
      <c r="D155" s="87">
        <v>-82.741989000000004</v>
      </c>
      <c r="J155" s="87">
        <v>18530612244.897999</v>
      </c>
      <c r="K155" s="87">
        <v>-71.945412000000005</v>
      </c>
      <c r="L155" s="87">
        <v>-60.609107999999999</v>
      </c>
    </row>
    <row r="156" spans="2:12" x14ac:dyDescent="0.25">
      <c r="B156" s="87">
        <v>31846081632.653</v>
      </c>
      <c r="C156" s="87">
        <v>-79.576949999999997</v>
      </c>
      <c r="D156" s="87">
        <v>-83.033775000000006</v>
      </c>
      <c r="J156" s="87">
        <v>18775510204.082001</v>
      </c>
      <c r="K156" s="87">
        <v>-69.287445000000005</v>
      </c>
      <c r="L156" s="87">
        <v>-60.686427999999999</v>
      </c>
    </row>
    <row r="157" spans="2:12" x14ac:dyDescent="0.25">
      <c r="B157" s="87">
        <v>32090515306.122002</v>
      </c>
      <c r="C157" s="87">
        <v>-83.790474000000003</v>
      </c>
      <c r="D157" s="87">
        <v>-72.753174000000001</v>
      </c>
      <c r="J157" s="87">
        <v>19020408163.264999</v>
      </c>
      <c r="K157" s="87">
        <v>-69.737945999999994</v>
      </c>
      <c r="L157" s="87">
        <v>-60.795498000000002</v>
      </c>
    </row>
    <row r="158" spans="2:12" x14ac:dyDescent="0.25">
      <c r="B158" s="87">
        <v>32334948979.591999</v>
      </c>
      <c r="C158" s="87">
        <v>-80.257171999999997</v>
      </c>
      <c r="D158" s="87">
        <v>-74.801818999999995</v>
      </c>
      <c r="J158" s="87">
        <v>19265306122.449001</v>
      </c>
      <c r="K158" s="87">
        <v>-72.148842000000002</v>
      </c>
      <c r="L158" s="87">
        <v>-59.912528999999999</v>
      </c>
    </row>
    <row r="159" spans="2:12" x14ac:dyDescent="0.25">
      <c r="B159" s="87">
        <v>32579382653.061001</v>
      </c>
      <c r="C159" s="87">
        <v>-84.737617</v>
      </c>
      <c r="D159" s="87">
        <v>-75.326164000000006</v>
      </c>
      <c r="J159" s="87">
        <v>19510204081.632999</v>
      </c>
      <c r="K159" s="87">
        <v>-66.576126000000002</v>
      </c>
      <c r="L159" s="87">
        <v>-58.097363000000001</v>
      </c>
    </row>
    <row r="160" spans="2:12" x14ac:dyDescent="0.25">
      <c r="B160" s="87">
        <v>32823816326.530998</v>
      </c>
      <c r="C160" s="87">
        <v>-85.370789000000002</v>
      </c>
      <c r="D160" s="87">
        <v>-74.946808000000004</v>
      </c>
      <c r="J160" s="87">
        <v>19755102040.816002</v>
      </c>
      <c r="K160" s="87">
        <v>-64.138679999999994</v>
      </c>
      <c r="L160" s="87">
        <v>-56.145378000000001</v>
      </c>
    </row>
    <row r="161" spans="2:12" x14ac:dyDescent="0.25">
      <c r="B161" s="87">
        <v>33068250000</v>
      </c>
      <c r="C161" s="87">
        <v>-79.173446999999996</v>
      </c>
      <c r="D161" s="87">
        <v>-74.869026000000005</v>
      </c>
      <c r="J161" s="87">
        <v>20000000000</v>
      </c>
      <c r="K161" s="87">
        <v>-65.857979</v>
      </c>
      <c r="L161" s="87">
        <v>-55.113289000000002</v>
      </c>
    </row>
    <row r="162" spans="2:12" x14ac:dyDescent="0.25">
      <c r="B162" s="87">
        <v>33312683673.469002</v>
      </c>
      <c r="C162" s="87">
        <v>-85.343010000000007</v>
      </c>
      <c r="D162" s="87">
        <v>-73.829780999999997</v>
      </c>
      <c r="J162" s="87">
        <v>20244897959.183998</v>
      </c>
      <c r="K162" s="87">
        <v>-62.879798999999998</v>
      </c>
      <c r="L162" s="87">
        <v>-54.743797000000001</v>
      </c>
    </row>
    <row r="163" spans="2:12" x14ac:dyDescent="0.25">
      <c r="B163" s="87">
        <v>33557117346.938999</v>
      </c>
      <c r="C163" s="87">
        <v>-82.926033000000004</v>
      </c>
      <c r="D163" s="87">
        <v>-74.649299999999997</v>
      </c>
      <c r="J163" s="87">
        <v>20489795918.367001</v>
      </c>
      <c r="K163" s="87">
        <v>-62.510849</v>
      </c>
      <c r="L163" s="87">
        <v>-53.27261</v>
      </c>
    </row>
    <row r="164" spans="2:12" x14ac:dyDescent="0.25">
      <c r="B164" s="87">
        <v>33801551020.408001</v>
      </c>
      <c r="C164" s="87">
        <v>-82.473557</v>
      </c>
      <c r="D164" s="87">
        <v>-74.533912999999998</v>
      </c>
      <c r="J164" s="87">
        <v>20734693877.550999</v>
      </c>
      <c r="K164" s="87">
        <v>-61.149673</v>
      </c>
      <c r="L164" s="87">
        <v>-53.054932000000001</v>
      </c>
    </row>
    <row r="165" spans="2:12" x14ac:dyDescent="0.25">
      <c r="B165" s="87">
        <v>34045984693.877998</v>
      </c>
      <c r="C165" s="87">
        <v>-85.790154000000001</v>
      </c>
      <c r="D165" s="87">
        <v>-73.634651000000005</v>
      </c>
      <c r="J165" s="87">
        <v>20979591836.735001</v>
      </c>
      <c r="K165" s="87">
        <v>-62.070492000000002</v>
      </c>
      <c r="L165" s="87">
        <v>-53.573535999999997</v>
      </c>
    </row>
    <row r="166" spans="2:12" x14ac:dyDescent="0.25">
      <c r="B166" s="87">
        <v>34290418367.347</v>
      </c>
      <c r="C166" s="87">
        <v>-79.872253000000001</v>
      </c>
      <c r="D166" s="87">
        <v>-74.010399000000007</v>
      </c>
      <c r="J166" s="87">
        <v>21224489795.917999</v>
      </c>
      <c r="K166" s="87">
        <v>-63.992736999999998</v>
      </c>
      <c r="L166" s="87">
        <v>-55.241112000000001</v>
      </c>
    </row>
    <row r="167" spans="2:12" x14ac:dyDescent="0.25">
      <c r="B167" s="87">
        <v>34534852040.816002</v>
      </c>
      <c r="C167" s="87">
        <v>-83.464744999999994</v>
      </c>
      <c r="D167" s="87">
        <v>-73.056854000000001</v>
      </c>
      <c r="J167" s="87">
        <v>21469387755.102001</v>
      </c>
      <c r="K167" s="87">
        <v>-66.137694999999994</v>
      </c>
      <c r="L167" s="87">
        <v>-57.261325999999997</v>
      </c>
    </row>
    <row r="168" spans="2:12" x14ac:dyDescent="0.25">
      <c r="B168" s="87">
        <v>34779285714.286003</v>
      </c>
      <c r="C168" s="87">
        <v>-81.541740000000004</v>
      </c>
      <c r="D168" s="87">
        <v>-72.321915000000004</v>
      </c>
      <c r="J168" s="87">
        <v>21714285714.285999</v>
      </c>
      <c r="K168" s="87">
        <v>-68.231621000000004</v>
      </c>
      <c r="L168" s="87">
        <v>-58.734383000000001</v>
      </c>
    </row>
    <row r="169" spans="2:12" x14ac:dyDescent="0.25">
      <c r="B169" s="87">
        <v>35023719387.754997</v>
      </c>
      <c r="C169" s="87">
        <v>-77.044571000000005</v>
      </c>
      <c r="D169" s="87">
        <v>-70.672500999999997</v>
      </c>
      <c r="J169" s="87">
        <v>21959183673.469002</v>
      </c>
      <c r="K169" s="87">
        <v>-68.719795000000005</v>
      </c>
      <c r="L169" s="87">
        <v>-58.673264000000003</v>
      </c>
    </row>
    <row r="170" spans="2:12" x14ac:dyDescent="0.25">
      <c r="B170" s="87">
        <v>35268153061.223999</v>
      </c>
      <c r="C170" s="87">
        <v>-78.308502000000004</v>
      </c>
      <c r="D170" s="87">
        <v>-67.686577</v>
      </c>
      <c r="J170" s="87">
        <v>22204081632.653</v>
      </c>
      <c r="K170" s="87">
        <v>-66.451622</v>
      </c>
      <c r="L170" s="87">
        <v>-56.750416000000001</v>
      </c>
    </row>
    <row r="171" spans="2:12" x14ac:dyDescent="0.25">
      <c r="B171" s="87">
        <v>35512586734.694</v>
      </c>
      <c r="C171" s="87">
        <v>-72.263549999999995</v>
      </c>
      <c r="D171" s="87">
        <v>-67.462479000000002</v>
      </c>
      <c r="J171" s="87">
        <v>22448979591.837002</v>
      </c>
      <c r="K171" s="87">
        <v>-61.801529000000002</v>
      </c>
      <c r="L171" s="87">
        <v>-54.312389000000003</v>
      </c>
    </row>
    <row r="172" spans="2:12" x14ac:dyDescent="0.25">
      <c r="B172" s="87">
        <v>35757020408.163002</v>
      </c>
      <c r="C172" s="87">
        <v>-77.011878999999993</v>
      </c>
      <c r="D172" s="87">
        <v>-65.581360000000004</v>
      </c>
      <c r="J172" s="87">
        <v>22693877551.02</v>
      </c>
      <c r="K172" s="87">
        <v>-60.843623999999998</v>
      </c>
      <c r="L172" s="87">
        <v>-52.557495000000003</v>
      </c>
    </row>
    <row r="173" spans="2:12" x14ac:dyDescent="0.25">
      <c r="B173" s="87">
        <v>36001454081.633003</v>
      </c>
      <c r="C173" s="87">
        <v>-71.534774999999996</v>
      </c>
      <c r="D173" s="87">
        <v>-66.173714000000004</v>
      </c>
      <c r="J173" s="87">
        <v>22938775510.203999</v>
      </c>
      <c r="K173" s="87">
        <v>-60.645794000000002</v>
      </c>
      <c r="L173" s="87">
        <v>-51.808590000000002</v>
      </c>
    </row>
    <row r="174" spans="2:12" x14ac:dyDescent="0.25">
      <c r="B174" s="87">
        <v>36245887755.101997</v>
      </c>
      <c r="C174" s="87">
        <v>-74.771857999999995</v>
      </c>
      <c r="D174" s="87">
        <v>-64.267234999999999</v>
      </c>
      <c r="J174" s="87">
        <v>23183673469.388</v>
      </c>
      <c r="K174" s="87">
        <v>-60.174563999999997</v>
      </c>
      <c r="L174" s="87">
        <v>-51.021523000000002</v>
      </c>
    </row>
    <row r="175" spans="2:12" x14ac:dyDescent="0.25">
      <c r="B175" s="87">
        <v>36490321428.570999</v>
      </c>
      <c r="C175" s="87">
        <v>-71.059714999999997</v>
      </c>
      <c r="D175" s="87">
        <v>-63.646095000000003</v>
      </c>
      <c r="J175" s="87">
        <v>23428571428.570999</v>
      </c>
      <c r="K175" s="87">
        <v>-58.839950999999999</v>
      </c>
      <c r="L175" s="87">
        <v>-50.815486999999997</v>
      </c>
    </row>
    <row r="176" spans="2:12" x14ac:dyDescent="0.25">
      <c r="B176" s="87">
        <v>36734755102.041</v>
      </c>
      <c r="C176" s="87">
        <v>-69.788901999999993</v>
      </c>
      <c r="D176" s="87">
        <v>-62.469527999999997</v>
      </c>
      <c r="J176" s="87">
        <v>23673469387.755001</v>
      </c>
      <c r="K176" s="87">
        <v>-60.181663999999998</v>
      </c>
      <c r="L176" s="87">
        <v>-50.768180999999998</v>
      </c>
    </row>
    <row r="177" spans="2:12" x14ac:dyDescent="0.25">
      <c r="B177" s="87">
        <v>36979188775.510002</v>
      </c>
      <c r="C177" s="87">
        <v>-71.152350999999996</v>
      </c>
      <c r="D177" s="87">
        <v>-63.627913999999997</v>
      </c>
      <c r="J177" s="87">
        <v>23918367346.938999</v>
      </c>
      <c r="K177" s="87">
        <v>-60.149127999999997</v>
      </c>
      <c r="L177" s="87">
        <v>-51.20966</v>
      </c>
    </row>
    <row r="178" spans="2:12" x14ac:dyDescent="0.25">
      <c r="B178" s="87">
        <v>37223622448.980003</v>
      </c>
      <c r="C178" s="87">
        <v>-73.988479999999996</v>
      </c>
      <c r="D178" s="87">
        <v>-67.518249999999995</v>
      </c>
      <c r="J178" s="87">
        <v>24163265306.122002</v>
      </c>
      <c r="K178" s="87">
        <v>-60.301720000000003</v>
      </c>
      <c r="L178" s="87">
        <v>-51.373165</v>
      </c>
    </row>
    <row r="179" spans="2:12" x14ac:dyDescent="0.25">
      <c r="B179" s="87">
        <v>37468056122.448997</v>
      </c>
      <c r="C179" s="87">
        <v>-81.525749000000005</v>
      </c>
      <c r="D179" s="87">
        <v>-72.018119999999996</v>
      </c>
      <c r="J179" s="87">
        <v>24408163265.306</v>
      </c>
      <c r="K179" s="87">
        <v>-60.846263999999998</v>
      </c>
      <c r="L179" s="87">
        <v>-51.979660000000003</v>
      </c>
    </row>
    <row r="180" spans="2:12" x14ac:dyDescent="0.25">
      <c r="B180" s="87">
        <v>37712489795.917999</v>
      </c>
      <c r="C180" s="87">
        <v>-84.424010999999993</v>
      </c>
      <c r="D180" s="87">
        <v>-75.308121</v>
      </c>
      <c r="J180" s="87">
        <v>24653061224.490002</v>
      </c>
      <c r="K180" s="87">
        <v>-62.180709999999998</v>
      </c>
      <c r="L180" s="87">
        <v>-52.863940999999997</v>
      </c>
    </row>
    <row r="181" spans="2:12" x14ac:dyDescent="0.25">
      <c r="B181" s="87">
        <v>37956923469.388</v>
      </c>
      <c r="C181" s="87">
        <v>-83.888451000000003</v>
      </c>
      <c r="D181" s="87">
        <v>-80.688407999999995</v>
      </c>
      <c r="J181" s="87">
        <v>24897959183.673</v>
      </c>
      <c r="K181" s="87">
        <v>-63.200854999999997</v>
      </c>
      <c r="L181" s="87">
        <v>-52.899712000000001</v>
      </c>
    </row>
    <row r="182" spans="2:12" x14ac:dyDescent="0.25">
      <c r="B182" s="87">
        <v>38201357142.857002</v>
      </c>
      <c r="C182" s="87">
        <v>-97.853110999999998</v>
      </c>
      <c r="D182" s="87">
        <v>-82.073616000000001</v>
      </c>
      <c r="J182" s="87">
        <v>25142857142.856998</v>
      </c>
      <c r="K182" s="87">
        <v>-61.256897000000002</v>
      </c>
      <c r="L182" s="87">
        <v>-52.756016000000002</v>
      </c>
    </row>
    <row r="183" spans="2:12" x14ac:dyDescent="0.25">
      <c r="B183" s="87">
        <v>38445790816.327003</v>
      </c>
      <c r="C183" s="87">
        <v>-89.056244000000007</v>
      </c>
      <c r="D183" s="87">
        <v>-80.932158999999999</v>
      </c>
      <c r="J183" s="87">
        <v>25387755102.041</v>
      </c>
      <c r="K183" s="87">
        <v>-62.086956000000001</v>
      </c>
      <c r="L183" s="87">
        <v>-51.527881999999998</v>
      </c>
    </row>
    <row r="184" spans="2:12" x14ac:dyDescent="0.25">
      <c r="B184" s="87">
        <v>38690224489.795998</v>
      </c>
      <c r="C184" s="87">
        <v>-80.274306999999993</v>
      </c>
      <c r="D184" s="87">
        <v>-76.138099999999994</v>
      </c>
      <c r="J184" s="87">
        <v>25632653061.223999</v>
      </c>
      <c r="K184" s="87">
        <v>-59.815539999999999</v>
      </c>
      <c r="L184" s="87">
        <v>-50.706764</v>
      </c>
    </row>
    <row r="185" spans="2:12" x14ac:dyDescent="0.25">
      <c r="B185" s="87">
        <v>38934658163.264999</v>
      </c>
      <c r="C185" s="87">
        <v>-83.815062999999995</v>
      </c>
      <c r="D185" s="87">
        <v>-74.354056999999997</v>
      </c>
      <c r="J185" s="87">
        <v>25877551020.408001</v>
      </c>
      <c r="K185" s="87">
        <v>-59.088149999999999</v>
      </c>
      <c r="L185" s="87">
        <v>-49.777549999999998</v>
      </c>
    </row>
    <row r="186" spans="2:12" x14ac:dyDescent="0.25">
      <c r="B186" s="87">
        <v>39179091836.735001</v>
      </c>
      <c r="C186" s="87">
        <v>-84.069145000000006</v>
      </c>
      <c r="D186" s="87">
        <v>-74.348517999999999</v>
      </c>
      <c r="J186" s="87">
        <v>26122448979.591999</v>
      </c>
      <c r="K186" s="87">
        <v>-59.564250999999999</v>
      </c>
      <c r="L186" s="87">
        <v>-49.099907000000002</v>
      </c>
    </row>
    <row r="187" spans="2:12" x14ac:dyDescent="0.25">
      <c r="B187" s="87">
        <v>39423525510.204002</v>
      </c>
      <c r="C187" s="87">
        <v>-80.322700999999995</v>
      </c>
      <c r="D187" s="87">
        <v>-72.115218999999996</v>
      </c>
      <c r="J187" s="87">
        <v>26367346938.776001</v>
      </c>
      <c r="K187" s="87">
        <v>-58.117378000000002</v>
      </c>
      <c r="L187" s="87">
        <v>-51.892128</v>
      </c>
    </row>
    <row r="188" spans="2:12" x14ac:dyDescent="0.25">
      <c r="B188" s="87">
        <v>39667959183.672997</v>
      </c>
      <c r="C188" s="87">
        <v>-77.910178999999999</v>
      </c>
      <c r="D188" s="87">
        <v>-70.967354</v>
      </c>
      <c r="J188" s="87">
        <v>26612244897.959</v>
      </c>
      <c r="K188" s="87">
        <v>-67.636985999999993</v>
      </c>
      <c r="L188" s="87">
        <v>-54.459243999999998</v>
      </c>
    </row>
    <row r="189" spans="2:12" x14ac:dyDescent="0.25">
      <c r="B189" s="87">
        <v>39912392857.142998</v>
      </c>
      <c r="C189" s="87">
        <v>-80.271416000000002</v>
      </c>
      <c r="D189" s="87">
        <v>-71.936806000000004</v>
      </c>
      <c r="J189" s="87">
        <v>26857142857.143002</v>
      </c>
      <c r="K189" s="87">
        <v>-67.178657999999999</v>
      </c>
      <c r="L189" s="87">
        <v>-56.824756999999998</v>
      </c>
    </row>
    <row r="190" spans="2:12" x14ac:dyDescent="0.25">
      <c r="B190" s="87">
        <v>40156826530.612</v>
      </c>
      <c r="C190" s="87">
        <v>-83.630943000000002</v>
      </c>
      <c r="D190" s="87">
        <v>-71.681442000000004</v>
      </c>
      <c r="J190" s="87">
        <v>27102040816.327</v>
      </c>
      <c r="K190" s="87">
        <v>-64.937316999999993</v>
      </c>
      <c r="L190" s="87">
        <v>-55.229557</v>
      </c>
    </row>
    <row r="191" spans="2:12" x14ac:dyDescent="0.25">
      <c r="B191" s="87">
        <v>40401260204.082001</v>
      </c>
      <c r="C191" s="87">
        <v>-76.703879999999998</v>
      </c>
      <c r="D191" s="87">
        <v>-70.258742999999996</v>
      </c>
      <c r="J191" s="87">
        <v>27346938775.509998</v>
      </c>
      <c r="K191" s="87">
        <v>-62.642105000000001</v>
      </c>
      <c r="L191" s="87">
        <v>-52.912112999999998</v>
      </c>
    </row>
    <row r="192" spans="2:12" x14ac:dyDescent="0.25">
      <c r="B192" s="87">
        <v>40645693877.551003</v>
      </c>
      <c r="C192" s="87">
        <v>-75.822624000000005</v>
      </c>
      <c r="D192" s="87">
        <v>-67.040329</v>
      </c>
      <c r="J192" s="87">
        <v>27591836734.694</v>
      </c>
      <c r="K192" s="87">
        <v>-60.119262999999997</v>
      </c>
      <c r="L192" s="87">
        <v>-51.128540000000001</v>
      </c>
    </row>
    <row r="193" spans="2:12" x14ac:dyDescent="0.25">
      <c r="B193" s="87">
        <v>40890127551.019997</v>
      </c>
      <c r="C193" s="87">
        <v>-74.832504</v>
      </c>
      <c r="D193" s="87">
        <v>-65.833855</v>
      </c>
      <c r="J193" s="87">
        <v>27836734693.877998</v>
      </c>
      <c r="K193" s="87">
        <v>-59.55283</v>
      </c>
      <c r="L193" s="87">
        <v>-50.206532000000003</v>
      </c>
    </row>
    <row r="194" spans="2:12" x14ac:dyDescent="0.25">
      <c r="B194" s="87">
        <v>41134561224.489998</v>
      </c>
      <c r="C194" s="87">
        <v>-72.844727000000006</v>
      </c>
      <c r="D194" s="87">
        <v>-67.133574999999993</v>
      </c>
      <c r="J194" s="87">
        <v>28081632653.061001</v>
      </c>
      <c r="K194" s="87">
        <v>-59.831161000000002</v>
      </c>
      <c r="L194" s="87">
        <v>-49.978237</v>
      </c>
    </row>
    <row r="195" spans="2:12" x14ac:dyDescent="0.25">
      <c r="B195" s="87">
        <v>41378994897.959</v>
      </c>
      <c r="C195" s="87">
        <v>-80.103043</v>
      </c>
      <c r="D195" s="87">
        <v>-66.417831000000007</v>
      </c>
      <c r="J195" s="87">
        <v>28326530612.244999</v>
      </c>
      <c r="K195" s="87">
        <v>-59.441406000000001</v>
      </c>
      <c r="L195" s="87">
        <v>-50.315784000000001</v>
      </c>
    </row>
    <row r="196" spans="2:12" x14ac:dyDescent="0.25">
      <c r="B196" s="87">
        <v>41623428571.429001</v>
      </c>
      <c r="C196" s="87">
        <v>-71.952042000000006</v>
      </c>
      <c r="D196" s="87">
        <v>-65.307395999999997</v>
      </c>
      <c r="J196" s="87">
        <v>28571428571.429001</v>
      </c>
      <c r="K196" s="87">
        <v>-60.515793000000002</v>
      </c>
      <c r="L196" s="87">
        <v>-50.640247000000002</v>
      </c>
    </row>
    <row r="197" spans="2:12" x14ac:dyDescent="0.25">
      <c r="B197" s="87">
        <v>41867862244.898003</v>
      </c>
      <c r="C197" s="87">
        <v>-69.192550999999995</v>
      </c>
      <c r="D197" s="87">
        <v>-62.090023000000002</v>
      </c>
      <c r="J197" s="87">
        <v>28816326530.612</v>
      </c>
      <c r="K197" s="87">
        <v>-60.777000000000001</v>
      </c>
      <c r="L197" s="87">
        <v>-51.857761000000004</v>
      </c>
    </row>
    <row r="198" spans="2:12" x14ac:dyDescent="0.25">
      <c r="B198" s="87">
        <v>42112295918.366997</v>
      </c>
      <c r="C198" s="87">
        <v>-69.974723999999995</v>
      </c>
      <c r="D198" s="87">
        <v>-61.367705999999998</v>
      </c>
      <c r="J198" s="87">
        <v>29061224489.796001</v>
      </c>
      <c r="K198" s="87">
        <v>-63.068531</v>
      </c>
      <c r="L198" s="87">
        <v>-53.717091000000003</v>
      </c>
    </row>
    <row r="199" spans="2:12" x14ac:dyDescent="0.25">
      <c r="B199" s="87">
        <v>42356729591.836998</v>
      </c>
      <c r="C199" s="87">
        <v>-69.501273999999995</v>
      </c>
      <c r="D199" s="87">
        <v>-62.181179</v>
      </c>
      <c r="J199" s="87">
        <v>29306122448.98</v>
      </c>
      <c r="K199" s="87">
        <v>-66.179587999999995</v>
      </c>
      <c r="L199" s="87">
        <v>-55.871281000000003</v>
      </c>
    </row>
    <row r="200" spans="2:12" x14ac:dyDescent="0.25">
      <c r="B200" s="87">
        <v>42601163265.306</v>
      </c>
      <c r="C200" s="87">
        <v>-71.162719999999993</v>
      </c>
      <c r="D200" s="87">
        <v>-63.236590999999997</v>
      </c>
      <c r="J200" s="87">
        <v>29551020408.162998</v>
      </c>
      <c r="K200" s="87">
        <v>-67.401450999999994</v>
      </c>
      <c r="L200" s="87">
        <v>-58.085887999999997</v>
      </c>
    </row>
    <row r="201" spans="2:12" x14ac:dyDescent="0.25">
      <c r="B201" s="87">
        <v>42845596938.776001</v>
      </c>
      <c r="C201" s="87">
        <v>-72.712813999999995</v>
      </c>
      <c r="D201" s="87">
        <v>-65.042266999999995</v>
      </c>
      <c r="J201" s="87">
        <v>29795918367.347</v>
      </c>
      <c r="K201" s="87">
        <v>-70.071793</v>
      </c>
      <c r="L201" s="87">
        <v>-57.841186999999998</v>
      </c>
    </row>
    <row r="202" spans="2:12" x14ac:dyDescent="0.25">
      <c r="B202" s="87">
        <v>43090030612.245003</v>
      </c>
      <c r="C202" s="87">
        <v>-74.506371000000001</v>
      </c>
      <c r="D202" s="87">
        <v>-67.813179000000005</v>
      </c>
      <c r="J202" s="87">
        <v>30040816326.530998</v>
      </c>
      <c r="K202" s="87">
        <v>-65.999374000000003</v>
      </c>
      <c r="L202" s="87">
        <v>-56.568859000000003</v>
      </c>
    </row>
    <row r="203" spans="2:12" x14ac:dyDescent="0.25">
      <c r="B203" s="87">
        <v>43334464285.713997</v>
      </c>
      <c r="C203" s="87">
        <v>-79.639229</v>
      </c>
      <c r="D203" s="87">
        <v>-72.307288999999997</v>
      </c>
      <c r="J203" s="87">
        <v>30285714285.714001</v>
      </c>
      <c r="K203" s="87">
        <v>-64.476151000000002</v>
      </c>
      <c r="L203" s="87">
        <v>-53.023735000000002</v>
      </c>
    </row>
    <row r="204" spans="2:12" x14ac:dyDescent="0.25">
      <c r="B204" s="87">
        <v>43578897959.183998</v>
      </c>
      <c r="C204" s="87">
        <v>-87.084885</v>
      </c>
      <c r="D204" s="87">
        <v>-74.364777000000004</v>
      </c>
      <c r="J204" s="87">
        <v>30530612244.897999</v>
      </c>
      <c r="K204" s="87">
        <v>-60.598166999999997</v>
      </c>
      <c r="L204" s="87">
        <v>-50.167701999999998</v>
      </c>
    </row>
    <row r="205" spans="2:12" x14ac:dyDescent="0.25">
      <c r="B205" s="87">
        <v>43823331632.653</v>
      </c>
      <c r="C205" s="87">
        <v>-80.737251000000001</v>
      </c>
      <c r="D205" s="87">
        <v>-73.896529999999998</v>
      </c>
      <c r="J205" s="87">
        <v>30775510204.082001</v>
      </c>
      <c r="K205" s="87">
        <v>-58.896881</v>
      </c>
      <c r="L205" s="87">
        <v>-47.118763000000001</v>
      </c>
    </row>
    <row r="206" spans="2:12" x14ac:dyDescent="0.25">
      <c r="B206" s="87">
        <v>44067765306.122002</v>
      </c>
      <c r="C206" s="87">
        <v>-78.564941000000005</v>
      </c>
      <c r="D206" s="87">
        <v>-70.648231999999993</v>
      </c>
      <c r="J206" s="87">
        <v>31020408163.264999</v>
      </c>
      <c r="K206" s="87">
        <v>-56.970061999999999</v>
      </c>
      <c r="L206" s="87">
        <v>-45.942538999999996</v>
      </c>
    </row>
    <row r="207" spans="2:12" x14ac:dyDescent="0.25">
      <c r="B207" s="87">
        <v>44312198979.592003</v>
      </c>
      <c r="C207" s="87">
        <v>-77.044334000000006</v>
      </c>
      <c r="D207" s="87">
        <v>-71.376900000000006</v>
      </c>
      <c r="J207" s="87">
        <v>31265306122.449001</v>
      </c>
      <c r="K207" s="87">
        <v>-59.002983</v>
      </c>
      <c r="L207" s="87">
        <v>-44.899822</v>
      </c>
    </row>
    <row r="208" spans="2:12" x14ac:dyDescent="0.25">
      <c r="B208" s="87">
        <v>44556632653.060997</v>
      </c>
      <c r="C208" s="87">
        <v>-82.717346000000006</v>
      </c>
      <c r="D208" s="87">
        <v>-73.155051999999998</v>
      </c>
      <c r="J208" s="87">
        <v>31510204081.632999</v>
      </c>
      <c r="K208" s="87">
        <v>-58.102634000000002</v>
      </c>
      <c r="L208" s="87">
        <v>-44.912891000000002</v>
      </c>
    </row>
    <row r="209" spans="2:12" x14ac:dyDescent="0.25">
      <c r="B209" s="87">
        <v>44801066326.530998</v>
      </c>
      <c r="C209" s="87">
        <v>-83.677459999999996</v>
      </c>
      <c r="D209" s="87">
        <v>-75.900397999999996</v>
      </c>
      <c r="J209" s="87">
        <v>31755102040.816002</v>
      </c>
      <c r="K209" s="87">
        <v>-59.945487999999997</v>
      </c>
      <c r="L209" s="87">
        <v>-44.109386000000001</v>
      </c>
    </row>
    <row r="210" spans="2:12" x14ac:dyDescent="0.25">
      <c r="B210" s="87">
        <v>45045500000</v>
      </c>
      <c r="C210" s="87">
        <v>-85.050240000000002</v>
      </c>
      <c r="D210" s="87">
        <v>-76.526131000000007</v>
      </c>
      <c r="J210" s="87">
        <v>32000000000</v>
      </c>
      <c r="K210" s="87">
        <v>-60.123589000000003</v>
      </c>
      <c r="L210" s="87">
        <v>-43.932892000000002</v>
      </c>
    </row>
    <row r="211" spans="2:12" x14ac:dyDescent="0.25">
      <c r="B211" s="87" t="s">
        <v>21</v>
      </c>
      <c r="C211" s="87"/>
      <c r="D211" s="87"/>
      <c r="J211" s="87" t="s">
        <v>21</v>
      </c>
      <c r="K211" s="87"/>
      <c r="L211" s="87"/>
    </row>
    <row r="212" spans="2:12" x14ac:dyDescent="0.25">
      <c r="B212" s="87"/>
      <c r="C212" s="87"/>
      <c r="D212" s="87"/>
      <c r="J212" s="87"/>
      <c r="K212" s="87"/>
      <c r="L212" s="87"/>
    </row>
    <row r="213" spans="2:12" x14ac:dyDescent="0.25">
      <c r="B213" s="87"/>
      <c r="C213" s="87"/>
      <c r="D213" s="87"/>
    </row>
    <row r="214" spans="2:12" x14ac:dyDescent="0.25">
      <c r="B214" s="87"/>
      <c r="C214" s="87"/>
      <c r="D214" s="87"/>
    </row>
    <row r="215" spans="2:12" x14ac:dyDescent="0.25">
      <c r="B215" s="87"/>
      <c r="C215" s="87"/>
      <c r="D215" s="87"/>
    </row>
    <row r="216" spans="2:12" x14ac:dyDescent="0.25">
      <c r="B216" s="87"/>
      <c r="C216" s="87"/>
      <c r="D216" s="87"/>
    </row>
    <row r="217" spans="2:12" x14ac:dyDescent="0.25">
      <c r="B217" s="87"/>
      <c r="C217" s="87"/>
      <c r="D217" s="87"/>
    </row>
    <row r="218" spans="2:12" x14ac:dyDescent="0.25">
      <c r="B218" s="87"/>
      <c r="C218" s="87"/>
      <c r="D218" s="87"/>
    </row>
    <row r="219" spans="2:12" x14ac:dyDescent="0.25">
      <c r="B219" s="87"/>
      <c r="C219" s="87"/>
      <c r="D219" s="87"/>
    </row>
    <row r="220" spans="2:12" x14ac:dyDescent="0.25">
      <c r="B220" s="87"/>
      <c r="C220" s="87"/>
      <c r="D220" s="87"/>
    </row>
    <row r="221" spans="2:12" x14ac:dyDescent="0.25">
      <c r="B221" s="87"/>
      <c r="C221" s="87"/>
      <c r="D221" s="87"/>
    </row>
    <row r="222" spans="2:12" x14ac:dyDescent="0.25">
      <c r="B222" s="87"/>
      <c r="C222" s="87"/>
      <c r="D222" s="87"/>
    </row>
    <row r="223" spans="2:12" x14ac:dyDescent="0.25">
      <c r="B223" s="87"/>
      <c r="C223" s="87"/>
      <c r="D223" s="87"/>
    </row>
    <row r="224" spans="2:12" x14ac:dyDescent="0.25">
      <c r="B224" s="87"/>
      <c r="C224" s="87"/>
      <c r="D224" s="87"/>
    </row>
    <row r="225" spans="2:4" x14ac:dyDescent="0.25">
      <c r="B225" s="87"/>
      <c r="C225" s="87"/>
      <c r="D225" s="87"/>
    </row>
    <row r="226" spans="2:4" x14ac:dyDescent="0.25">
      <c r="B226" s="87"/>
      <c r="C226" s="87"/>
      <c r="D226" s="87"/>
    </row>
    <row r="227" spans="2:4" x14ac:dyDescent="0.25">
      <c r="B227" s="87"/>
      <c r="C227" s="87"/>
      <c r="D227" s="87"/>
    </row>
    <row r="228" spans="2:4" x14ac:dyDescent="0.25">
      <c r="B228" s="87"/>
      <c r="C228" s="87"/>
      <c r="D228" s="87"/>
    </row>
    <row r="229" spans="2:4" x14ac:dyDescent="0.25">
      <c r="B229" s="87"/>
      <c r="C229" s="87"/>
      <c r="D229" s="87"/>
    </row>
    <row r="230" spans="2:4" x14ac:dyDescent="0.25">
      <c r="B230" s="87"/>
      <c r="C230" s="87"/>
      <c r="D230" s="87"/>
    </row>
    <row r="231" spans="2:4" x14ac:dyDescent="0.25">
      <c r="B231" s="87"/>
      <c r="C231" s="87"/>
      <c r="D231" s="87"/>
    </row>
    <row r="232" spans="2:4" x14ac:dyDescent="0.25">
      <c r="B232" s="87"/>
      <c r="C232" s="87"/>
      <c r="D232" s="87"/>
    </row>
    <row r="233" spans="2:4" x14ac:dyDescent="0.25">
      <c r="B233" s="87"/>
      <c r="C233" s="87"/>
      <c r="D233" s="87"/>
    </row>
    <row r="234" spans="2:4" x14ac:dyDescent="0.25">
      <c r="B234" s="87"/>
      <c r="C234" s="87"/>
      <c r="D234" s="87"/>
    </row>
    <row r="235" spans="2:4" x14ac:dyDescent="0.25">
      <c r="B235" s="87"/>
      <c r="C235" s="87"/>
      <c r="D235" s="87"/>
    </row>
    <row r="236" spans="2:4" x14ac:dyDescent="0.25">
      <c r="B236" s="87"/>
      <c r="C236" s="87"/>
      <c r="D236" s="87"/>
    </row>
    <row r="237" spans="2:4" x14ac:dyDescent="0.25">
      <c r="B237" s="87"/>
      <c r="C237" s="87"/>
      <c r="D237" s="87"/>
    </row>
    <row r="238" spans="2:4" x14ac:dyDescent="0.25">
      <c r="B238" s="87"/>
      <c r="C238" s="87"/>
      <c r="D238" s="87"/>
    </row>
    <row r="239" spans="2:4" x14ac:dyDescent="0.25">
      <c r="B239" s="87"/>
      <c r="C239" s="87"/>
      <c r="D239" s="87"/>
    </row>
    <row r="240" spans="2:4" x14ac:dyDescent="0.25">
      <c r="B240" s="87"/>
      <c r="C240" s="87"/>
      <c r="D240" s="87"/>
    </row>
    <row r="241" spans="2:4" x14ac:dyDescent="0.25">
      <c r="B241" s="87"/>
      <c r="C241" s="87"/>
      <c r="D241" s="87"/>
    </row>
    <row r="242" spans="2:4" x14ac:dyDescent="0.25">
      <c r="B242" s="87"/>
      <c r="C242" s="87"/>
      <c r="D242" s="87"/>
    </row>
    <row r="243" spans="2:4" x14ac:dyDescent="0.25">
      <c r="B243" s="87"/>
      <c r="C243" s="87"/>
      <c r="D243" s="87"/>
    </row>
    <row r="244" spans="2:4" x14ac:dyDescent="0.25">
      <c r="B244" s="87"/>
      <c r="C244" s="87"/>
      <c r="D244" s="87"/>
    </row>
    <row r="245" spans="2:4" x14ac:dyDescent="0.25">
      <c r="B245" s="87"/>
      <c r="C245" s="87"/>
      <c r="D245" s="87"/>
    </row>
    <row r="246" spans="2:4" x14ac:dyDescent="0.25">
      <c r="B246" s="87"/>
      <c r="C246" s="87"/>
      <c r="D246" s="87"/>
    </row>
    <row r="247" spans="2:4" x14ac:dyDescent="0.25">
      <c r="B247" s="87"/>
      <c r="C247" s="87"/>
      <c r="D247" s="87"/>
    </row>
    <row r="248" spans="2:4" x14ac:dyDescent="0.25">
      <c r="B248" s="87"/>
      <c r="C248" s="87"/>
      <c r="D248" s="87"/>
    </row>
    <row r="249" spans="2:4" x14ac:dyDescent="0.25">
      <c r="B249" s="87"/>
      <c r="C249" s="87"/>
      <c r="D249" s="87"/>
    </row>
    <row r="250" spans="2:4" x14ac:dyDescent="0.25">
      <c r="B250" s="87"/>
      <c r="C250" s="87"/>
      <c r="D250" s="87"/>
    </row>
    <row r="251" spans="2:4" x14ac:dyDescent="0.25">
      <c r="B251" s="87"/>
      <c r="C251" s="87"/>
      <c r="D251" s="87"/>
    </row>
    <row r="252" spans="2:4" x14ac:dyDescent="0.25">
      <c r="B252" s="87"/>
      <c r="C252" s="87"/>
      <c r="D252" s="87"/>
    </row>
    <row r="253" spans="2:4" x14ac:dyDescent="0.25">
      <c r="B253" s="87"/>
      <c r="C253" s="87"/>
      <c r="D253" s="87"/>
    </row>
    <row r="254" spans="2:4" x14ac:dyDescent="0.25">
      <c r="B254" s="87"/>
      <c r="C254" s="87"/>
      <c r="D254" s="87"/>
    </row>
    <row r="255" spans="2:4" x14ac:dyDescent="0.25">
      <c r="B255" s="87"/>
      <c r="C255" s="87"/>
      <c r="D255" s="87"/>
    </row>
    <row r="256" spans="2:4" x14ac:dyDescent="0.25">
      <c r="B256" s="87"/>
      <c r="C256" s="87"/>
      <c r="D256" s="87"/>
    </row>
    <row r="257" spans="2:4" x14ac:dyDescent="0.25">
      <c r="B257" s="87"/>
      <c r="C257" s="87"/>
      <c r="D257" s="87"/>
    </row>
    <row r="258" spans="2:4" x14ac:dyDescent="0.25">
      <c r="B258" s="87"/>
      <c r="C258" s="87"/>
      <c r="D258" s="87"/>
    </row>
    <row r="259" spans="2:4" x14ac:dyDescent="0.25">
      <c r="B259" s="87"/>
      <c r="C259" s="87"/>
      <c r="D259" s="87"/>
    </row>
    <row r="260" spans="2:4" x14ac:dyDescent="0.25">
      <c r="B260" s="87"/>
      <c r="C260" s="87"/>
      <c r="D260" s="87"/>
    </row>
    <row r="261" spans="2:4" x14ac:dyDescent="0.25">
      <c r="B261" s="87"/>
      <c r="C261" s="87"/>
      <c r="D261" s="87"/>
    </row>
    <row r="262" spans="2:4" x14ac:dyDescent="0.25">
      <c r="B262" s="87"/>
      <c r="C262" s="87"/>
      <c r="D262" s="87"/>
    </row>
    <row r="263" spans="2:4" x14ac:dyDescent="0.25">
      <c r="B263" s="87"/>
      <c r="C263" s="87"/>
      <c r="D263" s="87"/>
    </row>
    <row r="264" spans="2:4" x14ac:dyDescent="0.25">
      <c r="B264" s="87"/>
      <c r="C264" s="87"/>
      <c r="D264" s="87"/>
    </row>
    <row r="265" spans="2:4" x14ac:dyDescent="0.25">
      <c r="B265" s="87"/>
      <c r="C265" s="87"/>
      <c r="D265" s="87"/>
    </row>
    <row r="266" spans="2:4" x14ac:dyDescent="0.25">
      <c r="B266" s="87"/>
      <c r="C266" s="87"/>
      <c r="D266" s="87"/>
    </row>
    <row r="267" spans="2:4" x14ac:dyDescent="0.25">
      <c r="B267" s="87"/>
      <c r="C267" s="87"/>
      <c r="D267" s="87"/>
    </row>
    <row r="268" spans="2:4" x14ac:dyDescent="0.25">
      <c r="B268" s="87"/>
      <c r="C268" s="87"/>
      <c r="D268" s="87"/>
    </row>
    <row r="269" spans="2:4" x14ac:dyDescent="0.25">
      <c r="B269" s="87"/>
      <c r="C269" s="87"/>
      <c r="D269" s="87"/>
    </row>
    <row r="270" spans="2:4" x14ac:dyDescent="0.25">
      <c r="B270" s="87"/>
      <c r="C270" s="87"/>
      <c r="D270" s="87"/>
    </row>
    <row r="271" spans="2:4" x14ac:dyDescent="0.25">
      <c r="B271" s="87"/>
      <c r="C271" s="87"/>
      <c r="D271" s="87"/>
    </row>
    <row r="272" spans="2:4" x14ac:dyDescent="0.25">
      <c r="B272" s="87"/>
      <c r="C272" s="87"/>
      <c r="D272" s="87"/>
    </row>
    <row r="273" spans="2:4" x14ac:dyDescent="0.25">
      <c r="B273" s="87"/>
      <c r="C273" s="87"/>
      <c r="D273" s="87"/>
    </row>
    <row r="274" spans="2:4" x14ac:dyDescent="0.25">
      <c r="B274" s="87"/>
      <c r="C274" s="87"/>
      <c r="D274" s="87"/>
    </row>
    <row r="275" spans="2:4" x14ac:dyDescent="0.25">
      <c r="B275" s="87"/>
      <c r="C275" s="87"/>
      <c r="D275" s="87"/>
    </row>
    <row r="276" spans="2:4" x14ac:dyDescent="0.25">
      <c r="B276" s="87"/>
      <c r="C276" s="87"/>
      <c r="D276" s="87"/>
    </row>
    <row r="277" spans="2:4" x14ac:dyDescent="0.25">
      <c r="B277" s="87"/>
      <c r="C277" s="87"/>
      <c r="D277" s="87"/>
    </row>
    <row r="278" spans="2:4" x14ac:dyDescent="0.25">
      <c r="B278" s="87"/>
      <c r="C278" s="87"/>
      <c r="D278" s="87"/>
    </row>
    <row r="279" spans="2:4" x14ac:dyDescent="0.25">
      <c r="B279" s="87"/>
      <c r="C279" s="87"/>
      <c r="D279" s="87"/>
    </row>
    <row r="280" spans="2:4" x14ac:dyDescent="0.25">
      <c r="B280" s="87"/>
      <c r="C280" s="87"/>
      <c r="D280" s="87"/>
    </row>
    <row r="281" spans="2:4" x14ac:dyDescent="0.25">
      <c r="B281" s="87"/>
      <c r="C281" s="87"/>
      <c r="D281" s="87"/>
    </row>
    <row r="282" spans="2:4" x14ac:dyDescent="0.25">
      <c r="B282" s="87"/>
      <c r="C282" s="87"/>
      <c r="D282" s="87"/>
    </row>
    <row r="283" spans="2:4" x14ac:dyDescent="0.25">
      <c r="B283" s="87"/>
      <c r="C283" s="87"/>
      <c r="D283" s="87"/>
    </row>
    <row r="284" spans="2:4" x14ac:dyDescent="0.25">
      <c r="B284" s="87"/>
      <c r="C284" s="87"/>
      <c r="D284" s="87"/>
    </row>
    <row r="285" spans="2:4" x14ac:dyDescent="0.25">
      <c r="B285" s="87"/>
      <c r="C285" s="87"/>
      <c r="D285" s="87"/>
    </row>
    <row r="286" spans="2:4" x14ac:dyDescent="0.25">
      <c r="B286" s="87"/>
      <c r="C286" s="87"/>
      <c r="D286" s="87"/>
    </row>
    <row r="287" spans="2:4" x14ac:dyDescent="0.25">
      <c r="B287" s="87"/>
      <c r="C287" s="87"/>
      <c r="D287" s="87"/>
    </row>
    <row r="288" spans="2:4" x14ac:dyDescent="0.25">
      <c r="B288" s="87"/>
      <c r="C288" s="87"/>
      <c r="D288" s="87"/>
    </row>
    <row r="289" spans="2:4" x14ac:dyDescent="0.25">
      <c r="B289" s="87"/>
      <c r="C289" s="87"/>
      <c r="D289" s="87"/>
    </row>
    <row r="290" spans="2:4" x14ac:dyDescent="0.25">
      <c r="B290" s="87"/>
      <c r="C290" s="87"/>
      <c r="D290" s="87"/>
    </row>
    <row r="291" spans="2:4" x14ac:dyDescent="0.25">
      <c r="B291" s="87"/>
      <c r="C291" s="87"/>
      <c r="D291" s="87"/>
    </row>
    <row r="292" spans="2:4" x14ac:dyDescent="0.25">
      <c r="B292" s="87"/>
      <c r="C292" s="87"/>
      <c r="D292" s="87"/>
    </row>
    <row r="293" spans="2:4" x14ac:dyDescent="0.25">
      <c r="B293" s="87"/>
      <c r="C293" s="87"/>
      <c r="D293" s="87"/>
    </row>
    <row r="294" spans="2:4" x14ac:dyDescent="0.25">
      <c r="B294" s="87"/>
      <c r="C294" s="87"/>
      <c r="D294" s="87"/>
    </row>
    <row r="295" spans="2:4" x14ac:dyDescent="0.25">
      <c r="B295" s="87"/>
      <c r="C295" s="87"/>
      <c r="D295" s="87"/>
    </row>
    <row r="296" spans="2:4" x14ac:dyDescent="0.25">
      <c r="B296" s="87"/>
      <c r="C296" s="87"/>
      <c r="D296" s="87"/>
    </row>
    <row r="297" spans="2:4" x14ac:dyDescent="0.25">
      <c r="B297" s="87"/>
      <c r="C297" s="87"/>
      <c r="D297" s="87"/>
    </row>
    <row r="298" spans="2:4" x14ac:dyDescent="0.25">
      <c r="B298" s="87"/>
      <c r="C298" s="87"/>
      <c r="D298" s="87"/>
    </row>
    <row r="299" spans="2:4" x14ac:dyDescent="0.25">
      <c r="B299" s="87"/>
      <c r="C299" s="87"/>
      <c r="D299" s="87"/>
    </row>
    <row r="300" spans="2:4" x14ac:dyDescent="0.25">
      <c r="B300" s="87"/>
      <c r="C300" s="87"/>
      <c r="D300" s="87"/>
    </row>
    <row r="301" spans="2:4" x14ac:dyDescent="0.25">
      <c r="B301" s="87"/>
      <c r="C301" s="87"/>
      <c r="D301" s="87"/>
    </row>
    <row r="302" spans="2:4" x14ac:dyDescent="0.25">
      <c r="B302" s="87"/>
      <c r="C302" s="87"/>
      <c r="D302" s="87"/>
    </row>
    <row r="303" spans="2:4" x14ac:dyDescent="0.25">
      <c r="B303" s="87"/>
      <c r="C303" s="87"/>
      <c r="D303" s="87"/>
    </row>
    <row r="304" spans="2:4" x14ac:dyDescent="0.25">
      <c r="B304" s="87"/>
      <c r="C304" s="87"/>
      <c r="D304" s="87"/>
    </row>
    <row r="305" spans="2:4" x14ac:dyDescent="0.25">
      <c r="B305" s="87"/>
      <c r="C305" s="87"/>
      <c r="D305" s="87"/>
    </row>
    <row r="306" spans="2:4" x14ac:dyDescent="0.25">
      <c r="B306" s="87"/>
      <c r="C306" s="87"/>
      <c r="D306" s="87"/>
    </row>
    <row r="307" spans="2:4" x14ac:dyDescent="0.25">
      <c r="B307" s="87"/>
      <c r="C307" s="87"/>
      <c r="D307" s="87"/>
    </row>
    <row r="308" spans="2:4" x14ac:dyDescent="0.25">
      <c r="B308" s="87"/>
      <c r="C308" s="87"/>
      <c r="D308" s="87"/>
    </row>
    <row r="309" spans="2:4" x14ac:dyDescent="0.25">
      <c r="B309" s="87"/>
      <c r="C309" s="87"/>
      <c r="D309" s="87"/>
    </row>
    <row r="310" spans="2:4" x14ac:dyDescent="0.25">
      <c r="B310" s="87"/>
      <c r="C310" s="87"/>
      <c r="D310" s="87"/>
    </row>
    <row r="311" spans="2:4" x14ac:dyDescent="0.25">
      <c r="B311" s="87"/>
      <c r="C311" s="87"/>
      <c r="D311" s="87"/>
    </row>
    <row r="312" spans="2:4" x14ac:dyDescent="0.25">
      <c r="B312" s="87"/>
      <c r="C312" s="87"/>
      <c r="D312" s="87"/>
    </row>
    <row r="313" spans="2:4" x14ac:dyDescent="0.25">
      <c r="B313" s="87"/>
      <c r="C313" s="87"/>
      <c r="D313" s="87"/>
    </row>
    <row r="314" spans="2:4" x14ac:dyDescent="0.25">
      <c r="B314" s="87"/>
      <c r="C314" s="87"/>
      <c r="D314" s="87"/>
    </row>
    <row r="315" spans="2:4" x14ac:dyDescent="0.25">
      <c r="B315" s="87"/>
      <c r="C315" s="87"/>
      <c r="D315" s="87"/>
    </row>
    <row r="316" spans="2:4" x14ac:dyDescent="0.25">
      <c r="B316" s="87"/>
      <c r="C316" s="87"/>
      <c r="D316" s="87"/>
    </row>
    <row r="317" spans="2:4" x14ac:dyDescent="0.25">
      <c r="B317" s="87"/>
      <c r="C317" s="87"/>
      <c r="D317" s="87"/>
    </row>
    <row r="318" spans="2:4" x14ac:dyDescent="0.25">
      <c r="B318" s="87"/>
      <c r="C318" s="87"/>
      <c r="D318" s="87"/>
    </row>
    <row r="319" spans="2:4" x14ac:dyDescent="0.25">
      <c r="B319" s="87"/>
      <c r="C319" s="87"/>
      <c r="D319" s="87"/>
    </row>
    <row r="320" spans="2:4" x14ac:dyDescent="0.25">
      <c r="B320" s="87"/>
      <c r="C320" s="87"/>
      <c r="D320" s="87"/>
    </row>
    <row r="321" spans="2:4" x14ac:dyDescent="0.25">
      <c r="B321" s="87"/>
      <c r="C321" s="87"/>
      <c r="D321" s="87"/>
    </row>
    <row r="322" spans="2:4" x14ac:dyDescent="0.25">
      <c r="B322" s="87"/>
      <c r="C322" s="87"/>
      <c r="D322" s="87"/>
    </row>
    <row r="323" spans="2:4" x14ac:dyDescent="0.25">
      <c r="B323" s="87"/>
      <c r="C323" s="87"/>
      <c r="D323" s="87"/>
    </row>
    <row r="324" spans="2:4" x14ac:dyDescent="0.25">
      <c r="B324" s="87"/>
      <c r="C324" s="87"/>
      <c r="D324" s="87"/>
    </row>
    <row r="325" spans="2:4" x14ac:dyDescent="0.25">
      <c r="B325" s="87"/>
      <c r="C325" s="87"/>
      <c r="D325" s="87"/>
    </row>
    <row r="326" spans="2:4" x14ac:dyDescent="0.25">
      <c r="B326" s="87"/>
      <c r="C326" s="87"/>
      <c r="D326" s="87"/>
    </row>
    <row r="327" spans="2:4" x14ac:dyDescent="0.25">
      <c r="B327" s="87"/>
      <c r="C327" s="87"/>
      <c r="D327" s="87"/>
    </row>
    <row r="328" spans="2:4" x14ac:dyDescent="0.25">
      <c r="B328" s="87"/>
      <c r="C328" s="87"/>
      <c r="D328" s="87"/>
    </row>
    <row r="329" spans="2:4" x14ac:dyDescent="0.25">
      <c r="B329" s="87"/>
      <c r="C329" s="87"/>
      <c r="D329" s="87"/>
    </row>
    <row r="330" spans="2:4" x14ac:dyDescent="0.25">
      <c r="B330" s="87"/>
      <c r="C330" s="87"/>
      <c r="D330" s="87"/>
    </row>
    <row r="331" spans="2:4" x14ac:dyDescent="0.25">
      <c r="B331" s="87"/>
      <c r="C331" s="87"/>
      <c r="D331" s="87"/>
    </row>
    <row r="332" spans="2:4" x14ac:dyDescent="0.25">
      <c r="B332" s="87"/>
      <c r="C332" s="87"/>
      <c r="D332" s="87"/>
    </row>
    <row r="333" spans="2:4" x14ac:dyDescent="0.25">
      <c r="B333" s="87"/>
      <c r="C333" s="87"/>
      <c r="D333" s="87"/>
    </row>
    <row r="334" spans="2:4" x14ac:dyDescent="0.25">
      <c r="B334" s="87"/>
      <c r="C334" s="87"/>
      <c r="D334" s="87"/>
    </row>
    <row r="335" spans="2:4" x14ac:dyDescent="0.25">
      <c r="B335" s="87"/>
      <c r="C335" s="87"/>
      <c r="D335" s="87"/>
    </row>
    <row r="336" spans="2:4" x14ac:dyDescent="0.25">
      <c r="B336" s="87"/>
      <c r="C336" s="87"/>
      <c r="D336" s="87"/>
    </row>
    <row r="337" spans="2:4" x14ac:dyDescent="0.25">
      <c r="B337" s="87"/>
      <c r="C337" s="87"/>
      <c r="D337" s="87"/>
    </row>
    <row r="338" spans="2:4" x14ac:dyDescent="0.25">
      <c r="B338" s="87"/>
      <c r="C338" s="87"/>
      <c r="D338" s="87"/>
    </row>
    <row r="339" spans="2:4" x14ac:dyDescent="0.25">
      <c r="B339" s="87"/>
      <c r="C339" s="87"/>
      <c r="D339" s="87"/>
    </row>
    <row r="340" spans="2:4" x14ac:dyDescent="0.25">
      <c r="B340" s="87"/>
      <c r="C340" s="87"/>
      <c r="D340" s="87"/>
    </row>
    <row r="341" spans="2:4" x14ac:dyDescent="0.25">
      <c r="B341" s="87"/>
      <c r="C341" s="87"/>
      <c r="D341" s="87"/>
    </row>
    <row r="342" spans="2:4" x14ac:dyDescent="0.25">
      <c r="B342" s="87"/>
      <c r="C342" s="87"/>
      <c r="D342" s="87"/>
    </row>
    <row r="343" spans="2:4" x14ac:dyDescent="0.25">
      <c r="B343" s="87"/>
      <c r="C343" s="87"/>
      <c r="D343" s="87"/>
    </row>
    <row r="344" spans="2:4" x14ac:dyDescent="0.25">
      <c r="B344" s="87"/>
      <c r="C344" s="87"/>
      <c r="D344" s="87"/>
    </row>
    <row r="345" spans="2:4" x14ac:dyDescent="0.25">
      <c r="B345" s="87"/>
      <c r="C345" s="87"/>
      <c r="D345" s="87"/>
    </row>
    <row r="346" spans="2:4" x14ac:dyDescent="0.25">
      <c r="B346" s="87"/>
      <c r="C346" s="87"/>
      <c r="D346" s="87"/>
    </row>
    <row r="347" spans="2:4" x14ac:dyDescent="0.25">
      <c r="B347" s="87"/>
      <c r="C347" s="87"/>
      <c r="D347" s="87"/>
    </row>
    <row r="348" spans="2:4" x14ac:dyDescent="0.25">
      <c r="B348" s="87"/>
      <c r="C348" s="87"/>
      <c r="D348" s="87"/>
    </row>
    <row r="349" spans="2:4" x14ac:dyDescent="0.25">
      <c r="B349" s="87"/>
      <c r="C349" s="87"/>
      <c r="D349" s="87"/>
    </row>
    <row r="350" spans="2:4" x14ac:dyDescent="0.25">
      <c r="B350" s="87"/>
      <c r="C350" s="87"/>
      <c r="D350" s="87"/>
    </row>
    <row r="351" spans="2:4" x14ac:dyDescent="0.25">
      <c r="B351" s="87"/>
      <c r="C351" s="87"/>
      <c r="D351" s="87"/>
    </row>
    <row r="352" spans="2:4" x14ac:dyDescent="0.25">
      <c r="B352" s="87"/>
      <c r="C352" s="87"/>
      <c r="D352" s="87"/>
    </row>
    <row r="353" spans="2:4" x14ac:dyDescent="0.25">
      <c r="B353" s="87"/>
      <c r="C353" s="87"/>
      <c r="D353" s="87"/>
    </row>
    <row r="354" spans="2:4" x14ac:dyDescent="0.25">
      <c r="B354" s="87"/>
      <c r="C354" s="87"/>
      <c r="D354" s="87"/>
    </row>
    <row r="355" spans="2:4" x14ac:dyDescent="0.25">
      <c r="B355" s="87"/>
      <c r="C355" s="87"/>
      <c r="D355" s="87"/>
    </row>
    <row r="356" spans="2:4" x14ac:dyDescent="0.25">
      <c r="B356" s="87"/>
      <c r="C356" s="87"/>
      <c r="D356" s="87"/>
    </row>
    <row r="357" spans="2:4" x14ac:dyDescent="0.25">
      <c r="B357" s="87"/>
      <c r="C357" s="87"/>
      <c r="D357" s="87"/>
    </row>
    <row r="358" spans="2:4" x14ac:dyDescent="0.25">
      <c r="B358" s="87"/>
      <c r="C358" s="87"/>
      <c r="D358" s="87"/>
    </row>
    <row r="359" spans="2:4" x14ac:dyDescent="0.25">
      <c r="B359" s="87"/>
      <c r="C359" s="87"/>
      <c r="D359" s="87"/>
    </row>
    <row r="360" spans="2:4" x14ac:dyDescent="0.25">
      <c r="B360" s="87"/>
      <c r="C360" s="87"/>
      <c r="D360" s="87"/>
    </row>
    <row r="361" spans="2:4" x14ac:dyDescent="0.25">
      <c r="B361" s="87"/>
      <c r="C361" s="87"/>
      <c r="D361" s="87"/>
    </row>
    <row r="362" spans="2:4" x14ac:dyDescent="0.25">
      <c r="B362" s="87"/>
      <c r="C362" s="87"/>
      <c r="D362" s="87"/>
    </row>
    <row r="363" spans="2:4" x14ac:dyDescent="0.25">
      <c r="B363" s="87"/>
      <c r="C363" s="87"/>
      <c r="D363" s="87"/>
    </row>
    <row r="364" spans="2:4" x14ac:dyDescent="0.25">
      <c r="B364" s="87"/>
      <c r="C364" s="87"/>
      <c r="D364" s="87"/>
    </row>
    <row r="365" spans="2:4" x14ac:dyDescent="0.25">
      <c r="B365" s="87"/>
      <c r="C365" s="87"/>
      <c r="D365" s="87"/>
    </row>
    <row r="366" spans="2:4" x14ac:dyDescent="0.25">
      <c r="B366" s="87"/>
      <c r="C366" s="87"/>
      <c r="D366" s="87"/>
    </row>
    <row r="367" spans="2:4" x14ac:dyDescent="0.25">
      <c r="B367" s="87"/>
      <c r="C367" s="87"/>
      <c r="D367" s="87"/>
    </row>
    <row r="368" spans="2:4" x14ac:dyDescent="0.25">
      <c r="B368" s="87"/>
      <c r="C368" s="87"/>
      <c r="D368" s="87"/>
    </row>
    <row r="369" spans="2:4" x14ac:dyDescent="0.25">
      <c r="B369" s="87"/>
      <c r="C369" s="87"/>
      <c r="D369" s="87"/>
    </row>
    <row r="370" spans="2:4" x14ac:dyDescent="0.25">
      <c r="B370" s="87"/>
      <c r="C370" s="87"/>
      <c r="D370" s="87"/>
    </row>
    <row r="371" spans="2:4" x14ac:dyDescent="0.25">
      <c r="B371" s="87"/>
      <c r="C371" s="87"/>
      <c r="D371" s="87"/>
    </row>
    <row r="372" spans="2:4" x14ac:dyDescent="0.25">
      <c r="B372" s="87"/>
      <c r="C372" s="87"/>
      <c r="D372" s="87"/>
    </row>
    <row r="373" spans="2:4" x14ac:dyDescent="0.25">
      <c r="B373" s="87"/>
      <c r="C373" s="87"/>
      <c r="D373" s="87"/>
    </row>
    <row r="374" spans="2:4" x14ac:dyDescent="0.25">
      <c r="B374" s="87"/>
      <c r="C374" s="87"/>
      <c r="D374" s="87"/>
    </row>
    <row r="375" spans="2:4" x14ac:dyDescent="0.25">
      <c r="B375" s="87"/>
      <c r="C375" s="87"/>
      <c r="D375" s="87"/>
    </row>
    <row r="376" spans="2:4" x14ac:dyDescent="0.25">
      <c r="B376" s="87"/>
      <c r="C376" s="87"/>
      <c r="D376" s="87"/>
    </row>
    <row r="377" spans="2:4" x14ac:dyDescent="0.25">
      <c r="B377" s="87"/>
      <c r="C377" s="87"/>
      <c r="D377" s="87"/>
    </row>
    <row r="378" spans="2:4" x14ac:dyDescent="0.25">
      <c r="B378" s="87"/>
      <c r="C378" s="87"/>
      <c r="D378" s="87"/>
    </row>
    <row r="379" spans="2:4" x14ac:dyDescent="0.25">
      <c r="B379" s="87"/>
      <c r="C379" s="87"/>
      <c r="D379" s="87"/>
    </row>
    <row r="380" spans="2:4" x14ac:dyDescent="0.25">
      <c r="B380" s="87"/>
      <c r="C380" s="87"/>
      <c r="D380" s="87"/>
    </row>
    <row r="381" spans="2:4" x14ac:dyDescent="0.25">
      <c r="B381" s="87"/>
      <c r="C381" s="87"/>
      <c r="D381" s="87"/>
    </row>
    <row r="382" spans="2:4" x14ac:dyDescent="0.25">
      <c r="B382" s="87"/>
      <c r="C382" s="87"/>
      <c r="D382" s="87"/>
    </row>
    <row r="383" spans="2:4" x14ac:dyDescent="0.25">
      <c r="B383" s="87"/>
      <c r="C383" s="87"/>
      <c r="D383" s="87"/>
    </row>
    <row r="384" spans="2:4" x14ac:dyDescent="0.25">
      <c r="B384" s="87"/>
      <c r="C384" s="87"/>
      <c r="D384" s="87"/>
    </row>
    <row r="385" spans="2:4" x14ac:dyDescent="0.25">
      <c r="B385" s="87"/>
      <c r="C385" s="87"/>
      <c r="D385" s="87"/>
    </row>
    <row r="386" spans="2:4" x14ac:dyDescent="0.25">
      <c r="B386" s="87"/>
      <c r="C386" s="87"/>
      <c r="D386" s="87"/>
    </row>
    <row r="387" spans="2:4" x14ac:dyDescent="0.25">
      <c r="B387" s="87"/>
      <c r="C387" s="87"/>
      <c r="D387" s="87"/>
    </row>
    <row r="388" spans="2:4" x14ac:dyDescent="0.25">
      <c r="B388" s="87"/>
      <c r="C388" s="87"/>
      <c r="D388" s="87"/>
    </row>
    <row r="389" spans="2:4" x14ac:dyDescent="0.25">
      <c r="B389" s="87"/>
      <c r="C389" s="87"/>
      <c r="D389" s="87"/>
    </row>
    <row r="390" spans="2:4" x14ac:dyDescent="0.25">
      <c r="B390" s="87"/>
      <c r="C390" s="87"/>
      <c r="D390" s="87"/>
    </row>
    <row r="391" spans="2:4" x14ac:dyDescent="0.25">
      <c r="B391" s="87"/>
      <c r="C391" s="87"/>
      <c r="D391" s="87"/>
    </row>
    <row r="392" spans="2:4" x14ac:dyDescent="0.25">
      <c r="B392" s="87"/>
      <c r="C392" s="87"/>
      <c r="D392" s="87"/>
    </row>
    <row r="393" spans="2:4" x14ac:dyDescent="0.25">
      <c r="B393" s="87"/>
      <c r="C393" s="87"/>
      <c r="D393" s="87"/>
    </row>
    <row r="394" spans="2:4" x14ac:dyDescent="0.25">
      <c r="B394" s="87"/>
      <c r="C394" s="87"/>
      <c r="D394" s="87"/>
    </row>
    <row r="395" spans="2:4" x14ac:dyDescent="0.25">
      <c r="B395" s="87"/>
      <c r="C395" s="87"/>
      <c r="D395" s="87"/>
    </row>
    <row r="396" spans="2:4" x14ac:dyDescent="0.25">
      <c r="B396" s="87"/>
      <c r="C396" s="87"/>
      <c r="D396" s="87"/>
    </row>
    <row r="397" spans="2:4" x14ac:dyDescent="0.25">
      <c r="B397" s="87"/>
      <c r="C397" s="87"/>
      <c r="D397" s="87"/>
    </row>
    <row r="398" spans="2:4" x14ac:dyDescent="0.25">
      <c r="B398" s="87"/>
      <c r="C398" s="87"/>
      <c r="D398" s="87"/>
    </row>
    <row r="399" spans="2:4" x14ac:dyDescent="0.25">
      <c r="B399" s="87"/>
      <c r="C399" s="87"/>
      <c r="D399" s="87"/>
    </row>
    <row r="400" spans="2:4" x14ac:dyDescent="0.25">
      <c r="B400" s="87"/>
      <c r="C400" s="87"/>
      <c r="D400" s="87"/>
    </row>
    <row r="401" spans="2:4" x14ac:dyDescent="0.25">
      <c r="B401" s="87"/>
      <c r="C401" s="87"/>
      <c r="D401" s="87"/>
    </row>
    <row r="402" spans="2:4" x14ac:dyDescent="0.25">
      <c r="B402" s="87"/>
      <c r="C402" s="87"/>
      <c r="D402" s="87"/>
    </row>
    <row r="403" spans="2:4" x14ac:dyDescent="0.25">
      <c r="B403" s="87"/>
      <c r="C403" s="87"/>
      <c r="D403" s="87"/>
    </row>
    <row r="404" spans="2:4" x14ac:dyDescent="0.25">
      <c r="B404" s="87"/>
      <c r="C404" s="87"/>
      <c r="D404" s="87"/>
    </row>
    <row r="405" spans="2:4" x14ac:dyDescent="0.25">
      <c r="B405" s="87"/>
      <c r="C405" s="87"/>
      <c r="D405" s="87"/>
    </row>
    <row r="406" spans="2:4" x14ac:dyDescent="0.25">
      <c r="B406" s="87"/>
      <c r="C406" s="87"/>
      <c r="D406" s="87"/>
    </row>
    <row r="407" spans="2:4" x14ac:dyDescent="0.25">
      <c r="B407" s="87"/>
      <c r="C407" s="87"/>
      <c r="D407" s="87"/>
    </row>
    <row r="408" spans="2:4" x14ac:dyDescent="0.25">
      <c r="B408" s="87"/>
      <c r="C408" s="87"/>
      <c r="D408" s="87"/>
    </row>
    <row r="409" spans="2:4" x14ac:dyDescent="0.25">
      <c r="B409" s="87"/>
      <c r="C409" s="87"/>
      <c r="D409" s="87"/>
    </row>
    <row r="410" spans="2:4" x14ac:dyDescent="0.25">
      <c r="B410" s="87"/>
      <c r="C410" s="87"/>
      <c r="D410" s="87"/>
    </row>
    <row r="411" spans="2:4" x14ac:dyDescent="0.25">
      <c r="B411" s="87"/>
      <c r="C411" s="87"/>
      <c r="D411" s="87"/>
    </row>
    <row r="412" spans="2:4" x14ac:dyDescent="0.25">
      <c r="B412" s="87"/>
      <c r="C412" s="87"/>
      <c r="D412" s="87"/>
    </row>
    <row r="413" spans="2:4" x14ac:dyDescent="0.25">
      <c r="B413" s="87"/>
      <c r="C413" s="87"/>
      <c r="D413" s="87"/>
    </row>
    <row r="414" spans="2:4" x14ac:dyDescent="0.25">
      <c r="B414" s="87"/>
      <c r="C414" s="87"/>
      <c r="D414" s="87"/>
    </row>
    <row r="415" spans="2:4" x14ac:dyDescent="0.25">
      <c r="B415" s="87"/>
      <c r="C415" s="87"/>
      <c r="D415" s="87"/>
    </row>
    <row r="416" spans="2:4" x14ac:dyDescent="0.25">
      <c r="B416" s="87"/>
      <c r="C416" s="87"/>
      <c r="D416" s="87"/>
    </row>
    <row r="417" spans="2:4" x14ac:dyDescent="0.25">
      <c r="B417" s="87"/>
      <c r="C417" s="87"/>
      <c r="D417" s="87"/>
    </row>
    <row r="418" spans="2:4" x14ac:dyDescent="0.25">
      <c r="B418" s="87"/>
      <c r="C418" s="87"/>
      <c r="D418" s="87"/>
    </row>
    <row r="419" spans="2:4" x14ac:dyDescent="0.25">
      <c r="B419" s="87"/>
      <c r="C419" s="87"/>
      <c r="D419" s="87"/>
    </row>
    <row r="420" spans="2:4" x14ac:dyDescent="0.25">
      <c r="B420" s="87"/>
      <c r="C420" s="87"/>
      <c r="D420" s="87"/>
    </row>
    <row r="421" spans="2:4" x14ac:dyDescent="0.25">
      <c r="B421" s="87"/>
      <c r="C421" s="87"/>
      <c r="D421" s="87"/>
    </row>
    <row r="422" spans="2:4" x14ac:dyDescent="0.25">
      <c r="B422" s="87"/>
      <c r="C422" s="87"/>
      <c r="D422" s="87"/>
    </row>
    <row r="423" spans="2:4" x14ac:dyDescent="0.25">
      <c r="B423" s="87"/>
      <c r="C423" s="87"/>
      <c r="D423" s="87"/>
    </row>
    <row r="424" spans="2:4" x14ac:dyDescent="0.25">
      <c r="B424" s="87"/>
      <c r="C424" s="87"/>
      <c r="D424" s="87"/>
    </row>
    <row r="425" spans="2:4" x14ac:dyDescent="0.25">
      <c r="B425" s="87"/>
      <c r="C425" s="87"/>
      <c r="D425" s="87"/>
    </row>
    <row r="426" spans="2:4" x14ac:dyDescent="0.25">
      <c r="B426" s="87"/>
      <c r="C426" s="87"/>
      <c r="D426" s="87"/>
    </row>
    <row r="427" spans="2:4" x14ac:dyDescent="0.25">
      <c r="B427" s="87"/>
      <c r="C427" s="87"/>
      <c r="D427" s="87"/>
    </row>
    <row r="428" spans="2:4" x14ac:dyDescent="0.25">
      <c r="B428" s="87"/>
      <c r="C428" s="87"/>
      <c r="D428" s="87"/>
    </row>
    <row r="429" spans="2:4" x14ac:dyDescent="0.25">
      <c r="B429" s="87"/>
      <c r="C429" s="87"/>
      <c r="D429" s="87"/>
    </row>
    <row r="430" spans="2:4" x14ac:dyDescent="0.25">
      <c r="B430" s="87"/>
      <c r="C430" s="87"/>
      <c r="D430" s="87"/>
    </row>
    <row r="431" spans="2:4" x14ac:dyDescent="0.25">
      <c r="B431" s="87"/>
      <c r="C431" s="87"/>
      <c r="D431" s="87"/>
    </row>
    <row r="432" spans="2:4" x14ac:dyDescent="0.25">
      <c r="B432" s="87"/>
      <c r="C432" s="87"/>
      <c r="D432" s="87"/>
    </row>
    <row r="433" spans="2:4" x14ac:dyDescent="0.25">
      <c r="B433" s="87"/>
      <c r="C433" s="87"/>
      <c r="D433" s="87"/>
    </row>
    <row r="434" spans="2:4" x14ac:dyDescent="0.25">
      <c r="B434" s="87"/>
      <c r="C434" s="87"/>
      <c r="D434" s="87"/>
    </row>
    <row r="435" spans="2:4" x14ac:dyDescent="0.25">
      <c r="B435" s="87"/>
      <c r="C435" s="87"/>
      <c r="D435" s="87"/>
    </row>
    <row r="436" spans="2:4" x14ac:dyDescent="0.25">
      <c r="B436" s="87"/>
      <c r="C436" s="87"/>
      <c r="D436" s="87"/>
    </row>
    <row r="437" spans="2:4" x14ac:dyDescent="0.25">
      <c r="B437" s="87"/>
      <c r="C437" s="87"/>
      <c r="D437" s="87"/>
    </row>
    <row r="438" spans="2:4" x14ac:dyDescent="0.25">
      <c r="B438" s="87"/>
      <c r="C438" s="87"/>
      <c r="D438" s="87"/>
    </row>
    <row r="439" spans="2:4" x14ac:dyDescent="0.25">
      <c r="B439" s="87"/>
      <c r="C439" s="87"/>
      <c r="D439" s="87"/>
    </row>
    <row r="440" spans="2:4" x14ac:dyDescent="0.25">
      <c r="B440" s="87"/>
      <c r="C440" s="87"/>
      <c r="D440" s="87"/>
    </row>
    <row r="441" spans="2:4" x14ac:dyDescent="0.25">
      <c r="B441" s="87"/>
      <c r="C441" s="87"/>
      <c r="D441" s="87"/>
    </row>
    <row r="442" spans="2:4" x14ac:dyDescent="0.25">
      <c r="B442" s="87"/>
      <c r="C442" s="87"/>
      <c r="D442" s="87"/>
    </row>
    <row r="443" spans="2:4" x14ac:dyDescent="0.25">
      <c r="B443" s="87"/>
      <c r="C443" s="87"/>
      <c r="D443" s="87"/>
    </row>
    <row r="444" spans="2:4" x14ac:dyDescent="0.25">
      <c r="B444" s="87"/>
      <c r="C444" s="87"/>
      <c r="D444" s="87"/>
    </row>
    <row r="445" spans="2:4" x14ac:dyDescent="0.25">
      <c r="B445" s="87"/>
      <c r="C445" s="87"/>
      <c r="D445" s="87"/>
    </row>
    <row r="446" spans="2:4" x14ac:dyDescent="0.25">
      <c r="B446" s="87"/>
      <c r="C446" s="87"/>
      <c r="D446" s="87"/>
    </row>
    <row r="447" spans="2:4" x14ac:dyDescent="0.25">
      <c r="B447" s="87"/>
      <c r="C447" s="87"/>
      <c r="D447" s="87"/>
    </row>
    <row r="448" spans="2:4" x14ac:dyDescent="0.25">
      <c r="B448" s="87"/>
      <c r="C448" s="87"/>
      <c r="D448" s="87"/>
    </row>
    <row r="449" spans="2:4" x14ac:dyDescent="0.25">
      <c r="B449" s="87"/>
      <c r="C449" s="87"/>
      <c r="D449" s="87"/>
    </row>
    <row r="450" spans="2:4" x14ac:dyDescent="0.25">
      <c r="B450" s="87"/>
      <c r="C450" s="87"/>
      <c r="D450" s="87"/>
    </row>
    <row r="451" spans="2:4" x14ac:dyDescent="0.25">
      <c r="B451" s="87"/>
      <c r="C451" s="87"/>
      <c r="D451" s="87"/>
    </row>
    <row r="452" spans="2:4" x14ac:dyDescent="0.25">
      <c r="B452" s="87"/>
      <c r="C452" s="87"/>
      <c r="D452" s="87"/>
    </row>
    <row r="453" spans="2:4" x14ac:dyDescent="0.25">
      <c r="B453" s="87"/>
      <c r="C453" s="87"/>
      <c r="D453" s="87"/>
    </row>
    <row r="454" spans="2:4" x14ac:dyDescent="0.25">
      <c r="B454" s="87"/>
      <c r="C454" s="87"/>
      <c r="D454" s="87"/>
    </row>
    <row r="455" spans="2:4" x14ac:dyDescent="0.25">
      <c r="B455" s="87"/>
      <c r="C455" s="87"/>
      <c r="D455" s="87"/>
    </row>
    <row r="456" spans="2:4" x14ac:dyDescent="0.25">
      <c r="B456" s="87"/>
      <c r="C456" s="87"/>
      <c r="D456" s="87"/>
    </row>
    <row r="457" spans="2:4" x14ac:dyDescent="0.25">
      <c r="B457" s="87"/>
      <c r="C457" s="87"/>
      <c r="D457" s="87"/>
    </row>
    <row r="458" spans="2:4" x14ac:dyDescent="0.25">
      <c r="B458" s="87"/>
      <c r="C458" s="87"/>
      <c r="D458" s="87"/>
    </row>
    <row r="459" spans="2:4" x14ac:dyDescent="0.25">
      <c r="B459" s="87"/>
      <c r="C459" s="87"/>
      <c r="D459" s="87"/>
    </row>
    <row r="460" spans="2:4" x14ac:dyDescent="0.25">
      <c r="B460" s="87"/>
      <c r="C460" s="87"/>
      <c r="D460" s="87"/>
    </row>
    <row r="461" spans="2:4" x14ac:dyDescent="0.25">
      <c r="B461" s="87"/>
      <c r="C461" s="87"/>
      <c r="D461" s="87"/>
    </row>
    <row r="462" spans="2:4" x14ac:dyDescent="0.25">
      <c r="B462" s="87"/>
      <c r="C462" s="87"/>
      <c r="D462" s="87"/>
    </row>
    <row r="463" spans="2:4" x14ac:dyDescent="0.25">
      <c r="B463" s="87"/>
      <c r="C463" s="87"/>
      <c r="D463" s="87"/>
    </row>
    <row r="464" spans="2:4" x14ac:dyDescent="0.25">
      <c r="B464" s="87"/>
      <c r="C464" s="87"/>
      <c r="D464" s="87"/>
    </row>
    <row r="465" spans="2:4" x14ac:dyDescent="0.25">
      <c r="B465" s="87"/>
      <c r="C465" s="87"/>
      <c r="D465" s="87"/>
    </row>
    <row r="466" spans="2:4" x14ac:dyDescent="0.25">
      <c r="B466" s="87"/>
      <c r="C466" s="87"/>
      <c r="D466" s="87"/>
    </row>
    <row r="467" spans="2:4" x14ac:dyDescent="0.25">
      <c r="B467" s="87"/>
      <c r="C467" s="87"/>
      <c r="D467" s="87"/>
    </row>
    <row r="468" spans="2:4" x14ac:dyDescent="0.25">
      <c r="B468" s="87"/>
      <c r="C468" s="87"/>
      <c r="D468" s="87"/>
    </row>
    <row r="469" spans="2:4" x14ac:dyDescent="0.25">
      <c r="B469" s="87"/>
      <c r="C469" s="87"/>
      <c r="D469" s="87"/>
    </row>
    <row r="470" spans="2:4" x14ac:dyDescent="0.25">
      <c r="B470" s="87"/>
      <c r="C470" s="87"/>
      <c r="D470" s="87"/>
    </row>
    <row r="471" spans="2:4" x14ac:dyDescent="0.25">
      <c r="B471" s="87"/>
      <c r="C471" s="87"/>
      <c r="D471" s="87"/>
    </row>
    <row r="472" spans="2:4" x14ac:dyDescent="0.25">
      <c r="B472" s="87"/>
      <c r="C472" s="87"/>
      <c r="D472" s="87"/>
    </row>
    <row r="473" spans="2:4" x14ac:dyDescent="0.25">
      <c r="B473" s="87"/>
      <c r="C473" s="87"/>
      <c r="D473" s="87"/>
    </row>
    <row r="474" spans="2:4" x14ac:dyDescent="0.25">
      <c r="B474" s="87"/>
      <c r="C474" s="87"/>
      <c r="D474" s="87"/>
    </row>
    <row r="475" spans="2:4" x14ac:dyDescent="0.25">
      <c r="B475" s="87"/>
      <c r="C475" s="87"/>
      <c r="D475" s="87"/>
    </row>
    <row r="476" spans="2:4" x14ac:dyDescent="0.25">
      <c r="B476" s="87"/>
      <c r="C476" s="87"/>
      <c r="D476" s="87"/>
    </row>
    <row r="477" spans="2:4" x14ac:dyDescent="0.25">
      <c r="B477" s="87"/>
      <c r="C477" s="87"/>
      <c r="D477" s="87"/>
    </row>
    <row r="478" spans="2:4" x14ac:dyDescent="0.25">
      <c r="B478" s="87"/>
      <c r="C478" s="87"/>
      <c r="D478" s="87"/>
    </row>
    <row r="479" spans="2:4" x14ac:dyDescent="0.25">
      <c r="B479" s="87"/>
      <c r="C479" s="87"/>
      <c r="D479" s="87"/>
    </row>
    <row r="480" spans="2:4" x14ac:dyDescent="0.25">
      <c r="B480" s="87"/>
      <c r="C480" s="87"/>
      <c r="D480" s="87"/>
    </row>
    <row r="481" spans="2:4" x14ac:dyDescent="0.25">
      <c r="B481" s="87"/>
      <c r="C481" s="87"/>
      <c r="D481" s="87"/>
    </row>
    <row r="482" spans="2:4" x14ac:dyDescent="0.25">
      <c r="B482" s="87"/>
      <c r="C482" s="87"/>
      <c r="D482" s="87"/>
    </row>
    <row r="483" spans="2:4" x14ac:dyDescent="0.25">
      <c r="B483" s="87"/>
      <c r="C483" s="87"/>
      <c r="D483" s="87"/>
    </row>
    <row r="484" spans="2:4" x14ac:dyDescent="0.25">
      <c r="B484" s="87"/>
      <c r="C484" s="87"/>
      <c r="D484" s="87"/>
    </row>
    <row r="485" spans="2:4" x14ac:dyDescent="0.25">
      <c r="B485" s="87"/>
      <c r="C485" s="87"/>
      <c r="D485" s="87"/>
    </row>
    <row r="486" spans="2:4" x14ac:dyDescent="0.25">
      <c r="B486" s="87"/>
      <c r="C486" s="87"/>
      <c r="D486" s="87"/>
    </row>
    <row r="487" spans="2:4" x14ac:dyDescent="0.25">
      <c r="B487" s="87"/>
      <c r="C487" s="87"/>
      <c r="D487" s="87"/>
    </row>
    <row r="488" spans="2:4" x14ac:dyDescent="0.25">
      <c r="B488" s="87"/>
      <c r="C488" s="87"/>
      <c r="D488" s="87"/>
    </row>
    <row r="489" spans="2:4" x14ac:dyDescent="0.25">
      <c r="B489" s="87"/>
      <c r="C489" s="87"/>
      <c r="D489" s="87"/>
    </row>
    <row r="490" spans="2:4" x14ac:dyDescent="0.25">
      <c r="B490" s="87"/>
      <c r="C490" s="87"/>
      <c r="D490" s="87"/>
    </row>
    <row r="491" spans="2:4" x14ac:dyDescent="0.25">
      <c r="B491" s="87"/>
      <c r="C491" s="87"/>
      <c r="D491" s="87"/>
    </row>
    <row r="492" spans="2:4" x14ac:dyDescent="0.25">
      <c r="B492" s="87"/>
      <c r="C492" s="87"/>
      <c r="D492" s="87"/>
    </row>
    <row r="493" spans="2:4" x14ac:dyDescent="0.25">
      <c r="B493" s="87"/>
      <c r="C493" s="87"/>
      <c r="D493" s="87"/>
    </row>
    <row r="494" spans="2:4" x14ac:dyDescent="0.25">
      <c r="B494" s="87"/>
      <c r="C494" s="87"/>
      <c r="D494" s="87"/>
    </row>
    <row r="495" spans="2:4" x14ac:dyDescent="0.25">
      <c r="B495" s="87"/>
      <c r="C495" s="87"/>
      <c r="D495" s="87"/>
    </row>
    <row r="496" spans="2:4" x14ac:dyDescent="0.25">
      <c r="B496" s="87"/>
      <c r="C496" s="87"/>
      <c r="D496" s="87"/>
    </row>
    <row r="497" spans="2:4" x14ac:dyDescent="0.25">
      <c r="B497" s="87"/>
      <c r="C497" s="87"/>
      <c r="D497" s="87"/>
    </row>
    <row r="498" spans="2:4" x14ac:dyDescent="0.25">
      <c r="B498" s="87"/>
      <c r="C498" s="87"/>
      <c r="D498" s="87"/>
    </row>
    <row r="499" spans="2:4" x14ac:dyDescent="0.25">
      <c r="B499" s="87"/>
      <c r="C499" s="87"/>
      <c r="D499" s="87"/>
    </row>
    <row r="500" spans="2:4" x14ac:dyDescent="0.25">
      <c r="B500" s="87"/>
      <c r="C500" s="87"/>
      <c r="D500" s="87"/>
    </row>
    <row r="501" spans="2:4" x14ac:dyDescent="0.25">
      <c r="B501" s="87"/>
      <c r="C501" s="87"/>
      <c r="D501" s="87"/>
    </row>
    <row r="502" spans="2:4" x14ac:dyDescent="0.25">
      <c r="B502" s="87"/>
      <c r="C502" s="87"/>
      <c r="D502" s="87"/>
    </row>
    <row r="503" spans="2:4" x14ac:dyDescent="0.25">
      <c r="B503" s="87"/>
      <c r="C503" s="87"/>
      <c r="D503" s="87"/>
    </row>
    <row r="504" spans="2:4" x14ac:dyDescent="0.25">
      <c r="B504" s="87"/>
      <c r="C504" s="87"/>
      <c r="D504" s="87"/>
    </row>
    <row r="505" spans="2:4" x14ac:dyDescent="0.25">
      <c r="B505" s="87"/>
      <c r="C505" s="87"/>
      <c r="D505" s="87"/>
    </row>
    <row r="506" spans="2:4" x14ac:dyDescent="0.25">
      <c r="B506" s="87"/>
      <c r="C506" s="87"/>
      <c r="D506" s="87"/>
    </row>
    <row r="507" spans="2:4" x14ac:dyDescent="0.25">
      <c r="B507" s="87"/>
      <c r="C507" s="87"/>
      <c r="D507" s="87"/>
    </row>
    <row r="508" spans="2:4" x14ac:dyDescent="0.25">
      <c r="B508" s="87"/>
      <c r="C508" s="87"/>
      <c r="D508" s="87"/>
    </row>
    <row r="509" spans="2:4" x14ac:dyDescent="0.25">
      <c r="B509" s="87"/>
      <c r="C509" s="87"/>
      <c r="D509" s="87"/>
    </row>
    <row r="510" spans="2:4" x14ac:dyDescent="0.25">
      <c r="B510" s="87"/>
      <c r="C510" s="87"/>
      <c r="D510" s="87"/>
    </row>
    <row r="511" spans="2:4" x14ac:dyDescent="0.25">
      <c r="B511" s="87"/>
      <c r="C511" s="87"/>
      <c r="D511" s="87"/>
    </row>
    <row r="512" spans="2:4" x14ac:dyDescent="0.25">
      <c r="B512" s="87"/>
      <c r="C512" s="87"/>
      <c r="D512" s="87"/>
    </row>
    <row r="513" spans="2:4" x14ac:dyDescent="0.25">
      <c r="B513" s="87"/>
      <c r="C513" s="87"/>
      <c r="D513" s="87"/>
    </row>
    <row r="514" spans="2:4" x14ac:dyDescent="0.25">
      <c r="B514" s="87"/>
      <c r="C514" s="87"/>
      <c r="D514" s="87"/>
    </row>
    <row r="515" spans="2:4" x14ac:dyDescent="0.25">
      <c r="B515" s="87"/>
      <c r="C515" s="87"/>
      <c r="D515" s="87"/>
    </row>
    <row r="516" spans="2:4" x14ac:dyDescent="0.25">
      <c r="B516" s="87"/>
      <c r="C516" s="87"/>
      <c r="D516" s="87"/>
    </row>
    <row r="517" spans="2:4" x14ac:dyDescent="0.25">
      <c r="B517" s="87"/>
      <c r="C517" s="87"/>
      <c r="D517" s="87"/>
    </row>
    <row r="518" spans="2:4" x14ac:dyDescent="0.25">
      <c r="B518" s="87"/>
      <c r="C518" s="87"/>
      <c r="D518" s="87"/>
    </row>
    <row r="519" spans="2:4" x14ac:dyDescent="0.25">
      <c r="B519" s="87"/>
      <c r="C519" s="87"/>
      <c r="D519" s="87"/>
    </row>
    <row r="520" spans="2:4" x14ac:dyDescent="0.25">
      <c r="B520" s="87"/>
      <c r="C520" s="87"/>
      <c r="D520" s="87"/>
    </row>
    <row r="521" spans="2:4" x14ac:dyDescent="0.25">
      <c r="B521" s="87"/>
      <c r="C521" s="87"/>
      <c r="D521" s="87"/>
    </row>
    <row r="522" spans="2:4" x14ac:dyDescent="0.25">
      <c r="B522" s="87"/>
      <c r="C522" s="87"/>
      <c r="D522" s="87"/>
    </row>
    <row r="523" spans="2:4" x14ac:dyDescent="0.25">
      <c r="B523" s="87"/>
      <c r="C523" s="87"/>
      <c r="D523" s="87"/>
    </row>
    <row r="524" spans="2:4" x14ac:dyDescent="0.25">
      <c r="B524" s="87"/>
      <c r="C524" s="87"/>
      <c r="D524" s="87"/>
    </row>
    <row r="525" spans="2:4" x14ac:dyDescent="0.25">
      <c r="B525" s="87"/>
      <c r="C525" s="87"/>
      <c r="D525" s="87"/>
    </row>
    <row r="526" spans="2:4" x14ac:dyDescent="0.25">
      <c r="B526" s="87"/>
      <c r="C526" s="87"/>
      <c r="D526" s="87"/>
    </row>
    <row r="527" spans="2:4" x14ac:dyDescent="0.25">
      <c r="B527" s="87"/>
      <c r="C527" s="87"/>
      <c r="D527" s="87"/>
    </row>
    <row r="528" spans="2:4" x14ac:dyDescent="0.25">
      <c r="B528" s="87"/>
      <c r="C528" s="87"/>
      <c r="D528" s="87"/>
    </row>
    <row r="529" spans="2:4" x14ac:dyDescent="0.25">
      <c r="B529" s="87"/>
      <c r="C529" s="87"/>
      <c r="D529" s="87"/>
    </row>
    <row r="530" spans="2:4" x14ac:dyDescent="0.25">
      <c r="B530" s="87"/>
      <c r="C530" s="87"/>
      <c r="D530" s="87"/>
    </row>
    <row r="531" spans="2:4" x14ac:dyDescent="0.25">
      <c r="B531" s="87"/>
      <c r="C531" s="87"/>
      <c r="D531" s="87"/>
    </row>
    <row r="532" spans="2:4" x14ac:dyDescent="0.25">
      <c r="B532" s="87"/>
      <c r="C532" s="87"/>
      <c r="D532" s="87"/>
    </row>
    <row r="533" spans="2:4" x14ac:dyDescent="0.25">
      <c r="B533" s="87"/>
      <c r="C533" s="87"/>
      <c r="D533" s="87"/>
    </row>
    <row r="534" spans="2:4" x14ac:dyDescent="0.25">
      <c r="B534" s="87"/>
      <c r="C534" s="87"/>
      <c r="D534" s="87"/>
    </row>
    <row r="535" spans="2:4" x14ac:dyDescent="0.25">
      <c r="B535" s="87"/>
      <c r="C535" s="87"/>
      <c r="D535" s="87"/>
    </row>
    <row r="536" spans="2:4" x14ac:dyDescent="0.25">
      <c r="B536" s="87"/>
      <c r="C536" s="87"/>
      <c r="D536" s="87"/>
    </row>
    <row r="537" spans="2:4" x14ac:dyDescent="0.25">
      <c r="B537" s="87"/>
      <c r="C537" s="87"/>
      <c r="D537" s="87"/>
    </row>
    <row r="538" spans="2:4" x14ac:dyDescent="0.25">
      <c r="B538" s="87"/>
      <c r="C538" s="87"/>
      <c r="D538" s="87"/>
    </row>
    <row r="539" spans="2:4" x14ac:dyDescent="0.25">
      <c r="B539" s="87"/>
      <c r="C539" s="87"/>
      <c r="D539" s="87"/>
    </row>
    <row r="540" spans="2:4" x14ac:dyDescent="0.25">
      <c r="B540" s="87"/>
      <c r="C540" s="87"/>
      <c r="D540" s="87"/>
    </row>
    <row r="541" spans="2:4" x14ac:dyDescent="0.25">
      <c r="B541" s="87"/>
      <c r="C541" s="87"/>
      <c r="D541" s="87"/>
    </row>
    <row r="542" spans="2:4" x14ac:dyDescent="0.25">
      <c r="B542" s="87"/>
      <c r="C542" s="87"/>
      <c r="D542" s="87"/>
    </row>
    <row r="543" spans="2:4" x14ac:dyDescent="0.25">
      <c r="B543" s="87"/>
      <c r="C543" s="87"/>
      <c r="D543" s="87"/>
    </row>
    <row r="544" spans="2:4" x14ac:dyDescent="0.25">
      <c r="B544" s="87"/>
      <c r="C544" s="87"/>
      <c r="D544" s="87"/>
    </row>
    <row r="545" spans="2:4" x14ac:dyDescent="0.25">
      <c r="B545" s="87"/>
      <c r="C545" s="87"/>
      <c r="D545" s="87"/>
    </row>
    <row r="546" spans="2:4" x14ac:dyDescent="0.25">
      <c r="B546" s="87"/>
      <c r="C546" s="87"/>
      <c r="D546" s="87"/>
    </row>
    <row r="547" spans="2:4" x14ac:dyDescent="0.25">
      <c r="B547" s="87"/>
      <c r="C547" s="87"/>
      <c r="D547" s="87"/>
    </row>
    <row r="548" spans="2:4" x14ac:dyDescent="0.25">
      <c r="B548" s="87"/>
      <c r="C548" s="87"/>
      <c r="D548" s="87"/>
    </row>
    <row r="549" spans="2:4" x14ac:dyDescent="0.25">
      <c r="B549" s="87"/>
      <c r="C549" s="87"/>
      <c r="D549" s="87"/>
    </row>
    <row r="550" spans="2:4" x14ac:dyDescent="0.25">
      <c r="B550" s="87"/>
      <c r="C550" s="87"/>
      <c r="D550" s="87"/>
    </row>
    <row r="551" spans="2:4" x14ac:dyDescent="0.25">
      <c r="B551" s="87"/>
      <c r="C551" s="87"/>
      <c r="D551" s="87"/>
    </row>
    <row r="552" spans="2:4" x14ac:dyDescent="0.25">
      <c r="B552" s="87"/>
      <c r="C552" s="87"/>
      <c r="D552" s="87"/>
    </row>
    <row r="553" spans="2:4" x14ac:dyDescent="0.25">
      <c r="B553" s="87"/>
      <c r="C553" s="87"/>
      <c r="D553" s="87"/>
    </row>
    <row r="554" spans="2:4" x14ac:dyDescent="0.25">
      <c r="B554" s="87"/>
      <c r="C554" s="87"/>
      <c r="D554" s="87"/>
    </row>
    <row r="555" spans="2:4" x14ac:dyDescent="0.25">
      <c r="B555" s="87"/>
      <c r="C555" s="87"/>
      <c r="D555" s="87"/>
    </row>
    <row r="556" spans="2:4" x14ac:dyDescent="0.25">
      <c r="B556" s="87"/>
      <c r="C556" s="87"/>
      <c r="D556" s="87"/>
    </row>
    <row r="557" spans="2:4" x14ac:dyDescent="0.25">
      <c r="B557" s="87"/>
      <c r="C557" s="87"/>
      <c r="D557" s="87"/>
    </row>
    <row r="558" spans="2:4" x14ac:dyDescent="0.25">
      <c r="B558" s="87"/>
      <c r="C558" s="87"/>
      <c r="D558" s="87"/>
    </row>
    <row r="559" spans="2:4" x14ac:dyDescent="0.25">
      <c r="B559" s="87"/>
      <c r="C559" s="87"/>
      <c r="D559" s="87"/>
    </row>
    <row r="560" spans="2:4" x14ac:dyDescent="0.25">
      <c r="B560" s="87"/>
      <c r="C560" s="87"/>
      <c r="D560" s="87"/>
    </row>
    <row r="561" spans="2:4" x14ac:dyDescent="0.25">
      <c r="B561" s="87"/>
      <c r="C561" s="87"/>
      <c r="D561" s="87"/>
    </row>
    <row r="562" spans="2:4" x14ac:dyDescent="0.25">
      <c r="B562" s="87"/>
      <c r="C562" s="87"/>
      <c r="D562" s="87"/>
    </row>
    <row r="563" spans="2:4" x14ac:dyDescent="0.25">
      <c r="B563" s="87"/>
      <c r="C563" s="87"/>
      <c r="D563" s="87"/>
    </row>
    <row r="564" spans="2:4" x14ac:dyDescent="0.25">
      <c r="B564" s="87"/>
      <c r="C564" s="87"/>
      <c r="D564" s="87"/>
    </row>
    <row r="565" spans="2:4" x14ac:dyDescent="0.25">
      <c r="B565" s="87"/>
      <c r="C565" s="87"/>
      <c r="D565" s="87"/>
    </row>
    <row r="566" spans="2:4" x14ac:dyDescent="0.25">
      <c r="B566" s="87"/>
      <c r="C566" s="87"/>
      <c r="D566" s="87"/>
    </row>
    <row r="567" spans="2:4" x14ac:dyDescent="0.25">
      <c r="B567" s="87"/>
      <c r="C567" s="87"/>
      <c r="D567" s="87"/>
    </row>
    <row r="568" spans="2:4" x14ac:dyDescent="0.25">
      <c r="B568" s="87"/>
      <c r="C568" s="87"/>
      <c r="D568" s="87"/>
    </row>
    <row r="569" spans="2:4" x14ac:dyDescent="0.25">
      <c r="B569" s="87"/>
      <c r="C569" s="87"/>
      <c r="D569" s="87"/>
    </row>
    <row r="570" spans="2:4" x14ac:dyDescent="0.25">
      <c r="B570" s="87"/>
      <c r="C570" s="87"/>
      <c r="D570" s="87"/>
    </row>
    <row r="571" spans="2:4" x14ac:dyDescent="0.25">
      <c r="B571" s="87"/>
      <c r="C571" s="87"/>
      <c r="D571" s="87"/>
    </row>
    <row r="572" spans="2:4" x14ac:dyDescent="0.25">
      <c r="B572" s="87"/>
      <c r="C572" s="87"/>
      <c r="D572" s="87"/>
    </row>
    <row r="573" spans="2:4" x14ac:dyDescent="0.25">
      <c r="B573" s="87"/>
      <c r="C573" s="87"/>
      <c r="D573" s="87"/>
    </row>
    <row r="574" spans="2:4" x14ac:dyDescent="0.25">
      <c r="B574" s="87"/>
      <c r="C574" s="87"/>
      <c r="D574" s="87"/>
    </row>
    <row r="575" spans="2:4" x14ac:dyDescent="0.25">
      <c r="B575" s="87"/>
      <c r="C575" s="87"/>
      <c r="D575" s="87"/>
    </row>
    <row r="576" spans="2:4" x14ac:dyDescent="0.25">
      <c r="B576" s="87"/>
      <c r="C576" s="87"/>
      <c r="D576" s="87"/>
    </row>
    <row r="577" spans="2:4" x14ac:dyDescent="0.25">
      <c r="B577" s="87"/>
      <c r="C577" s="87"/>
      <c r="D577" s="87"/>
    </row>
    <row r="578" spans="2:4" x14ac:dyDescent="0.25">
      <c r="B578" s="87"/>
      <c r="C578" s="87"/>
      <c r="D578" s="87"/>
    </row>
    <row r="579" spans="2:4" x14ac:dyDescent="0.25">
      <c r="B579" s="87"/>
      <c r="C579" s="87"/>
      <c r="D579" s="87"/>
    </row>
    <row r="580" spans="2:4" x14ac:dyDescent="0.25">
      <c r="B580" s="87"/>
      <c r="C580" s="87"/>
      <c r="D580" s="87"/>
    </row>
    <row r="581" spans="2:4" x14ac:dyDescent="0.25">
      <c r="B581" s="87"/>
      <c r="C581" s="87"/>
      <c r="D581" s="87"/>
    </row>
    <row r="582" spans="2:4" x14ac:dyDescent="0.25">
      <c r="B582" s="87"/>
      <c r="C582" s="87"/>
      <c r="D582" s="87"/>
    </row>
    <row r="583" spans="2:4" x14ac:dyDescent="0.25">
      <c r="B583" s="87"/>
      <c r="C583" s="87"/>
      <c r="D583" s="87"/>
    </row>
    <row r="584" spans="2:4" x14ac:dyDescent="0.25">
      <c r="B584" s="87"/>
      <c r="C584" s="87"/>
      <c r="D584" s="87"/>
    </row>
    <row r="585" spans="2:4" x14ac:dyDescent="0.25">
      <c r="B585" s="87"/>
      <c r="C585" s="87"/>
      <c r="D585" s="87"/>
    </row>
    <row r="586" spans="2:4" x14ac:dyDescent="0.25">
      <c r="B586" s="87"/>
      <c r="C586" s="87"/>
      <c r="D586" s="87"/>
    </row>
    <row r="587" spans="2:4" x14ac:dyDescent="0.25">
      <c r="B587" s="87"/>
      <c r="C587" s="87"/>
      <c r="D587" s="87"/>
    </row>
    <row r="588" spans="2:4" x14ac:dyDescent="0.25">
      <c r="B588" s="87"/>
      <c r="C588" s="87"/>
      <c r="D588" s="87"/>
    </row>
    <row r="589" spans="2:4" x14ac:dyDescent="0.25">
      <c r="B589" s="87"/>
      <c r="C589" s="87"/>
      <c r="D589" s="87"/>
    </row>
    <row r="590" spans="2:4" x14ac:dyDescent="0.25">
      <c r="B590" s="87"/>
      <c r="C590" s="87"/>
      <c r="D590" s="87"/>
    </row>
    <row r="591" spans="2:4" x14ac:dyDescent="0.25">
      <c r="B591" s="87"/>
      <c r="C591" s="87"/>
      <c r="D591" s="87"/>
    </row>
    <row r="592" spans="2:4" x14ac:dyDescent="0.25">
      <c r="B592" s="87"/>
      <c r="C592" s="87"/>
      <c r="D592" s="87"/>
    </row>
    <row r="593" spans="2:4" x14ac:dyDescent="0.25">
      <c r="B593" s="87"/>
      <c r="C593" s="87"/>
      <c r="D593" s="87"/>
    </row>
    <row r="594" spans="2:4" x14ac:dyDescent="0.25">
      <c r="B594" s="87"/>
      <c r="C594" s="87"/>
      <c r="D594" s="87"/>
    </row>
    <row r="595" spans="2:4" x14ac:dyDescent="0.25">
      <c r="B595" s="87"/>
      <c r="C595" s="87"/>
      <c r="D595" s="87"/>
    </row>
    <row r="596" spans="2:4" x14ac:dyDescent="0.25">
      <c r="B596" s="87"/>
      <c r="C596" s="87"/>
      <c r="D596" s="87"/>
    </row>
    <row r="597" spans="2:4" x14ac:dyDescent="0.25">
      <c r="B597" s="87"/>
      <c r="C597" s="87"/>
      <c r="D597" s="87"/>
    </row>
    <row r="598" spans="2:4" x14ac:dyDescent="0.25">
      <c r="B598" s="87"/>
      <c r="C598" s="87"/>
      <c r="D598" s="87"/>
    </row>
    <row r="599" spans="2:4" x14ac:dyDescent="0.25">
      <c r="B599" s="87"/>
      <c r="C599" s="87"/>
      <c r="D599" s="87"/>
    </row>
    <row r="600" spans="2:4" x14ac:dyDescent="0.25">
      <c r="B600" s="87"/>
      <c r="C600" s="87"/>
      <c r="D600" s="87"/>
    </row>
    <row r="601" spans="2:4" x14ac:dyDescent="0.25">
      <c r="B601" s="87"/>
      <c r="C601" s="87"/>
      <c r="D601" s="87"/>
    </row>
    <row r="602" spans="2:4" x14ac:dyDescent="0.25">
      <c r="B602" s="87"/>
      <c r="C602" s="87"/>
      <c r="D602" s="87"/>
    </row>
    <row r="603" spans="2:4" x14ac:dyDescent="0.25">
      <c r="B603" s="87"/>
      <c r="C603" s="87"/>
      <c r="D603" s="87"/>
    </row>
    <row r="604" spans="2:4" x14ac:dyDescent="0.25">
      <c r="B604" s="87"/>
      <c r="C604" s="87"/>
      <c r="D604" s="87"/>
    </row>
    <row r="605" spans="2:4" x14ac:dyDescent="0.25">
      <c r="B605" s="87"/>
      <c r="C605" s="87"/>
      <c r="D605" s="87"/>
    </row>
    <row r="606" spans="2:4" x14ac:dyDescent="0.25">
      <c r="B606" s="87"/>
      <c r="C606" s="87"/>
      <c r="D606" s="87"/>
    </row>
    <row r="607" spans="2:4" x14ac:dyDescent="0.25">
      <c r="B607" s="87"/>
      <c r="C607" s="87"/>
      <c r="D607" s="87"/>
    </row>
    <row r="608" spans="2:4" x14ac:dyDescent="0.25">
      <c r="B608" s="87"/>
      <c r="C608" s="87"/>
      <c r="D608" s="87"/>
    </row>
    <row r="609" spans="2:4" x14ac:dyDescent="0.25">
      <c r="B609" s="87"/>
      <c r="C609" s="87"/>
      <c r="D609" s="87"/>
    </row>
    <row r="610" spans="2:4" x14ac:dyDescent="0.25">
      <c r="B610" s="87"/>
      <c r="C610" s="87"/>
      <c r="D610" s="87"/>
    </row>
    <row r="611" spans="2:4" x14ac:dyDescent="0.25">
      <c r="B611" s="87"/>
      <c r="C611" s="87"/>
      <c r="D611" s="87"/>
    </row>
    <row r="612" spans="2:4" x14ac:dyDescent="0.25">
      <c r="B612" s="87"/>
      <c r="C612" s="87"/>
      <c r="D612" s="87"/>
    </row>
    <row r="613" spans="2:4" x14ac:dyDescent="0.25">
      <c r="B613" s="87"/>
      <c r="C613" s="87"/>
      <c r="D613" s="87"/>
    </row>
    <row r="614" spans="2:4" x14ac:dyDescent="0.25">
      <c r="B614" s="87"/>
      <c r="C614" s="87"/>
      <c r="D614" s="87"/>
    </row>
    <row r="615" spans="2:4" x14ac:dyDescent="0.25">
      <c r="B615" s="87"/>
      <c r="C615" s="87"/>
      <c r="D615" s="87"/>
    </row>
    <row r="616" spans="2:4" x14ac:dyDescent="0.25">
      <c r="B616" s="87"/>
      <c r="C616" s="87"/>
      <c r="D616" s="87"/>
    </row>
    <row r="617" spans="2:4" x14ac:dyDescent="0.25">
      <c r="B617" s="87"/>
      <c r="C617" s="87"/>
      <c r="D617" s="87"/>
    </row>
    <row r="618" spans="2:4" x14ac:dyDescent="0.25">
      <c r="B618" s="87"/>
      <c r="C618" s="87"/>
      <c r="D618" s="87"/>
    </row>
    <row r="619" spans="2:4" x14ac:dyDescent="0.25">
      <c r="B619" s="87"/>
      <c r="C619" s="87"/>
      <c r="D619" s="87"/>
    </row>
    <row r="620" spans="2:4" x14ac:dyDescent="0.25">
      <c r="B620" s="87"/>
      <c r="C620" s="87"/>
      <c r="D620" s="87"/>
    </row>
    <row r="621" spans="2:4" x14ac:dyDescent="0.25">
      <c r="B621" s="87"/>
      <c r="C621" s="87"/>
      <c r="D621" s="87"/>
    </row>
    <row r="622" spans="2:4" x14ac:dyDescent="0.25">
      <c r="B622" s="87"/>
      <c r="C622" s="87"/>
      <c r="D622" s="87"/>
    </row>
    <row r="623" spans="2:4" x14ac:dyDescent="0.25">
      <c r="B623" s="87"/>
      <c r="C623" s="87"/>
      <c r="D623" s="87"/>
    </row>
    <row r="624" spans="2:4" x14ac:dyDescent="0.25">
      <c r="B624" s="87"/>
      <c r="C624" s="87"/>
      <c r="D624" s="87"/>
    </row>
    <row r="625" spans="2:4" x14ac:dyDescent="0.25">
      <c r="B625" s="87"/>
      <c r="C625" s="87"/>
      <c r="D625" s="87"/>
    </row>
    <row r="626" spans="2:4" x14ac:dyDescent="0.25">
      <c r="B626" s="87"/>
      <c r="C626" s="87"/>
      <c r="D626" s="87"/>
    </row>
    <row r="627" spans="2:4" x14ac:dyDescent="0.25">
      <c r="B627" s="87"/>
      <c r="C627" s="87"/>
      <c r="D627" s="87"/>
    </row>
    <row r="628" spans="2:4" x14ac:dyDescent="0.25">
      <c r="B628" s="87"/>
      <c r="C628" s="87"/>
      <c r="D628" s="87"/>
    </row>
    <row r="629" spans="2:4" x14ac:dyDescent="0.25">
      <c r="B629" s="87"/>
      <c r="C629" s="87"/>
      <c r="D629" s="87"/>
    </row>
    <row r="630" spans="2:4" x14ac:dyDescent="0.25">
      <c r="B630" s="87"/>
      <c r="C630" s="87"/>
      <c r="D630" s="87"/>
    </row>
    <row r="631" spans="2:4" x14ac:dyDescent="0.25">
      <c r="B631" s="87"/>
      <c r="C631" s="87"/>
      <c r="D631" s="87"/>
    </row>
    <row r="632" spans="2:4" x14ac:dyDescent="0.25">
      <c r="B632" s="87"/>
      <c r="C632" s="87"/>
      <c r="D632" s="87"/>
    </row>
    <row r="633" spans="2:4" x14ac:dyDescent="0.25">
      <c r="B633" s="87"/>
      <c r="C633" s="87"/>
      <c r="D633" s="87"/>
    </row>
    <row r="634" spans="2:4" x14ac:dyDescent="0.25">
      <c r="B634" s="87"/>
      <c r="C634" s="87"/>
      <c r="D634" s="87"/>
    </row>
    <row r="635" spans="2:4" x14ac:dyDescent="0.25">
      <c r="B635" s="87"/>
      <c r="C635" s="87"/>
      <c r="D635" s="87"/>
    </row>
    <row r="636" spans="2:4" x14ac:dyDescent="0.25">
      <c r="B636" s="87"/>
      <c r="C636" s="87"/>
      <c r="D636" s="87"/>
    </row>
    <row r="637" spans="2:4" x14ac:dyDescent="0.25">
      <c r="B637" s="87"/>
      <c r="C637" s="87"/>
      <c r="D637" s="87"/>
    </row>
    <row r="638" spans="2:4" x14ac:dyDescent="0.25">
      <c r="B638" s="87"/>
      <c r="C638" s="87"/>
      <c r="D638" s="87"/>
    </row>
    <row r="639" spans="2:4" x14ac:dyDescent="0.25">
      <c r="B639" s="87"/>
      <c r="C639" s="87"/>
      <c r="D639" s="87"/>
    </row>
    <row r="640" spans="2:4" x14ac:dyDescent="0.25">
      <c r="B640" s="87"/>
      <c r="C640" s="87"/>
      <c r="D640" s="87"/>
    </row>
    <row r="641" spans="2:4" x14ac:dyDescent="0.25">
      <c r="B641" s="87"/>
      <c r="C641" s="87"/>
      <c r="D641" s="87"/>
    </row>
    <row r="642" spans="2:4" x14ac:dyDescent="0.25">
      <c r="B642" s="87"/>
      <c r="C642" s="87"/>
      <c r="D642" s="87"/>
    </row>
    <row r="643" spans="2:4" x14ac:dyDescent="0.25">
      <c r="B643" s="87"/>
      <c r="C643" s="87"/>
      <c r="D643" s="87"/>
    </row>
    <row r="644" spans="2:4" x14ac:dyDescent="0.25">
      <c r="B644" s="87"/>
      <c r="C644" s="87"/>
      <c r="D644" s="87"/>
    </row>
    <row r="645" spans="2:4" x14ac:dyDescent="0.25">
      <c r="B645" s="87"/>
      <c r="C645" s="87"/>
      <c r="D645" s="87"/>
    </row>
    <row r="646" spans="2:4" x14ac:dyDescent="0.25">
      <c r="B646" s="87"/>
      <c r="C646" s="87"/>
      <c r="D646" s="87"/>
    </row>
    <row r="647" spans="2:4" x14ac:dyDescent="0.25">
      <c r="B647" s="87"/>
      <c r="C647" s="87"/>
      <c r="D647" s="87"/>
    </row>
    <row r="648" spans="2:4" x14ac:dyDescent="0.25">
      <c r="B648" s="87"/>
      <c r="C648" s="87"/>
      <c r="D648" s="87"/>
    </row>
    <row r="649" spans="2:4" x14ac:dyDescent="0.25">
      <c r="B649" s="87"/>
      <c r="C649" s="87"/>
      <c r="D649" s="87"/>
    </row>
    <row r="650" spans="2:4" x14ac:dyDescent="0.25">
      <c r="B650" s="87"/>
      <c r="C650" s="87"/>
      <c r="D650" s="87"/>
    </row>
    <row r="651" spans="2:4" x14ac:dyDescent="0.25">
      <c r="B651" s="87"/>
      <c r="C651" s="87"/>
      <c r="D651" s="87"/>
    </row>
    <row r="652" spans="2:4" x14ac:dyDescent="0.25">
      <c r="B652" s="87"/>
      <c r="C652" s="87"/>
      <c r="D652" s="87"/>
    </row>
    <row r="653" spans="2:4" x14ac:dyDescent="0.25">
      <c r="B653" s="87"/>
      <c r="C653" s="87"/>
      <c r="D653" s="87"/>
    </row>
    <row r="654" spans="2:4" x14ac:dyDescent="0.25">
      <c r="B654" s="87"/>
      <c r="C654" s="87"/>
      <c r="D654" s="87"/>
    </row>
    <row r="655" spans="2:4" x14ac:dyDescent="0.25">
      <c r="B655" s="87"/>
      <c r="C655" s="87"/>
      <c r="D655" s="87"/>
    </row>
    <row r="656" spans="2:4" x14ac:dyDescent="0.25">
      <c r="B656" s="87"/>
      <c r="C656" s="87"/>
      <c r="D656" s="87"/>
    </row>
    <row r="657" spans="2:4" x14ac:dyDescent="0.25">
      <c r="B657" s="87"/>
      <c r="C657" s="87"/>
      <c r="D657" s="87"/>
    </row>
    <row r="658" spans="2:4" x14ac:dyDescent="0.25">
      <c r="B658" s="87"/>
      <c r="C658" s="87"/>
      <c r="D658" s="87"/>
    </row>
    <row r="659" spans="2:4" x14ac:dyDescent="0.25">
      <c r="B659" s="87"/>
      <c r="C659" s="87"/>
      <c r="D659" s="87"/>
    </row>
    <row r="660" spans="2:4" x14ac:dyDescent="0.25">
      <c r="B660" s="87"/>
      <c r="C660" s="87"/>
      <c r="D660" s="87"/>
    </row>
    <row r="661" spans="2:4" x14ac:dyDescent="0.25">
      <c r="B661" s="87"/>
      <c r="C661" s="87"/>
      <c r="D661" s="87"/>
    </row>
    <row r="662" spans="2:4" x14ac:dyDescent="0.25">
      <c r="B662" s="87"/>
      <c r="C662" s="87"/>
      <c r="D662" s="87"/>
    </row>
    <row r="663" spans="2:4" x14ac:dyDescent="0.25">
      <c r="B663" s="87"/>
      <c r="C663" s="87"/>
      <c r="D663" s="87"/>
    </row>
    <row r="664" spans="2:4" x14ac:dyDescent="0.25">
      <c r="B664" s="87"/>
      <c r="C664" s="87"/>
      <c r="D664" s="87"/>
    </row>
    <row r="665" spans="2:4" x14ac:dyDescent="0.25">
      <c r="B665" s="87"/>
      <c r="C665" s="87"/>
      <c r="D665" s="87"/>
    </row>
    <row r="666" spans="2:4" x14ac:dyDescent="0.25">
      <c r="B666" s="87"/>
      <c r="C666" s="87"/>
      <c r="D666" s="87"/>
    </row>
    <row r="667" spans="2:4" x14ac:dyDescent="0.25">
      <c r="B667" s="87"/>
      <c r="C667" s="87"/>
      <c r="D667" s="87"/>
    </row>
    <row r="668" spans="2:4" x14ac:dyDescent="0.25">
      <c r="B668" s="87"/>
      <c r="C668" s="87"/>
      <c r="D668" s="87"/>
    </row>
    <row r="669" spans="2:4" x14ac:dyDescent="0.25">
      <c r="B669" s="87"/>
      <c r="C669" s="87"/>
      <c r="D669" s="87"/>
    </row>
    <row r="670" spans="2:4" x14ac:dyDescent="0.25">
      <c r="B670" s="87"/>
      <c r="C670" s="87"/>
      <c r="D670" s="87"/>
    </row>
    <row r="671" spans="2:4" x14ac:dyDescent="0.25">
      <c r="B671" s="87"/>
      <c r="C671" s="87"/>
      <c r="D671" s="87"/>
    </row>
    <row r="672" spans="2:4" x14ac:dyDescent="0.25">
      <c r="B672" s="87"/>
      <c r="C672" s="87"/>
      <c r="D672" s="87"/>
    </row>
    <row r="673" spans="2:4" x14ac:dyDescent="0.25">
      <c r="B673" s="87"/>
      <c r="C673" s="87"/>
      <c r="D673" s="87"/>
    </row>
    <row r="674" spans="2:4" x14ac:dyDescent="0.25">
      <c r="B674" s="87"/>
      <c r="C674" s="87"/>
      <c r="D674" s="87"/>
    </row>
    <row r="675" spans="2:4" x14ac:dyDescent="0.25">
      <c r="B675" s="87"/>
      <c r="C675" s="87"/>
      <c r="D675" s="87"/>
    </row>
    <row r="676" spans="2:4" x14ac:dyDescent="0.25">
      <c r="B676" s="87"/>
      <c r="C676" s="87"/>
      <c r="D676" s="87"/>
    </row>
    <row r="677" spans="2:4" x14ac:dyDescent="0.25">
      <c r="B677" s="87"/>
      <c r="C677" s="87"/>
      <c r="D677" s="87"/>
    </row>
    <row r="678" spans="2:4" x14ac:dyDescent="0.25">
      <c r="B678" s="87"/>
      <c r="C678" s="87"/>
      <c r="D678" s="87"/>
    </row>
    <row r="679" spans="2:4" x14ac:dyDescent="0.25">
      <c r="B679" s="87"/>
      <c r="C679" s="87"/>
      <c r="D679" s="87"/>
    </row>
    <row r="680" spans="2:4" x14ac:dyDescent="0.25">
      <c r="B680" s="87"/>
      <c r="C680" s="87"/>
      <c r="D680" s="87"/>
    </row>
    <row r="681" spans="2:4" x14ac:dyDescent="0.25">
      <c r="B681" s="87"/>
      <c r="C681" s="87"/>
      <c r="D681" s="87"/>
    </row>
    <row r="682" spans="2:4" x14ac:dyDescent="0.25">
      <c r="B682" s="87"/>
      <c r="C682" s="87"/>
      <c r="D682" s="87"/>
    </row>
    <row r="683" spans="2:4" x14ac:dyDescent="0.25">
      <c r="B683" s="87"/>
      <c r="C683" s="87"/>
      <c r="D683" s="87"/>
    </row>
    <row r="684" spans="2:4" x14ac:dyDescent="0.25">
      <c r="B684" s="87"/>
      <c r="C684" s="87"/>
      <c r="D684" s="87"/>
    </row>
    <row r="685" spans="2:4" x14ac:dyDescent="0.25">
      <c r="B685" s="87"/>
      <c r="C685" s="87"/>
      <c r="D685" s="87"/>
    </row>
    <row r="686" spans="2:4" x14ac:dyDescent="0.25">
      <c r="B686" s="87"/>
      <c r="C686" s="87"/>
      <c r="D686" s="87"/>
    </row>
    <row r="687" spans="2:4" x14ac:dyDescent="0.25">
      <c r="B687" s="87"/>
      <c r="C687" s="87"/>
      <c r="D687" s="87"/>
    </row>
    <row r="688" spans="2:4" x14ac:dyDescent="0.25">
      <c r="B688" s="87"/>
      <c r="C688" s="87"/>
      <c r="D688" s="87"/>
    </row>
    <row r="689" spans="2:4" x14ac:dyDescent="0.25">
      <c r="B689" s="87"/>
      <c r="C689" s="87"/>
      <c r="D689" s="87"/>
    </row>
    <row r="690" spans="2:4" x14ac:dyDescent="0.25">
      <c r="B690" s="87"/>
      <c r="C690" s="87"/>
      <c r="D690" s="87"/>
    </row>
    <row r="691" spans="2:4" x14ac:dyDescent="0.25">
      <c r="B691" s="87"/>
      <c r="C691" s="87"/>
      <c r="D691" s="87"/>
    </row>
    <row r="692" spans="2:4" x14ac:dyDescent="0.25">
      <c r="B692" s="87"/>
      <c r="C692" s="87"/>
      <c r="D692" s="87"/>
    </row>
    <row r="693" spans="2:4" x14ac:dyDescent="0.25">
      <c r="B693" s="87"/>
      <c r="C693" s="87"/>
      <c r="D693" s="87"/>
    </row>
    <row r="694" spans="2:4" x14ac:dyDescent="0.25">
      <c r="B694" s="87"/>
      <c r="C694" s="87"/>
      <c r="D694" s="87"/>
    </row>
    <row r="695" spans="2:4" x14ac:dyDescent="0.25">
      <c r="B695" s="87"/>
      <c r="C695" s="87"/>
      <c r="D695" s="87"/>
    </row>
    <row r="696" spans="2:4" x14ac:dyDescent="0.25">
      <c r="B696" s="87"/>
      <c r="C696" s="87"/>
      <c r="D696" s="87"/>
    </row>
    <row r="697" spans="2:4" x14ac:dyDescent="0.25">
      <c r="B697" s="87"/>
      <c r="C697" s="87"/>
      <c r="D697" s="87"/>
    </row>
    <row r="698" spans="2:4" x14ac:dyDescent="0.25">
      <c r="B698" s="87"/>
      <c r="C698" s="87"/>
      <c r="D698" s="87"/>
    </row>
    <row r="699" spans="2:4" x14ac:dyDescent="0.25">
      <c r="B699" s="87"/>
      <c r="C699" s="87"/>
      <c r="D699" s="87"/>
    </row>
    <row r="700" spans="2:4" x14ac:dyDescent="0.25">
      <c r="B700" s="87"/>
      <c r="C700" s="87"/>
      <c r="D700" s="87"/>
    </row>
    <row r="701" spans="2:4" x14ac:dyDescent="0.25">
      <c r="B701" s="87"/>
      <c r="C701" s="87"/>
      <c r="D701" s="87"/>
    </row>
    <row r="702" spans="2:4" x14ac:dyDescent="0.25">
      <c r="B702" s="87"/>
      <c r="C702" s="87"/>
      <c r="D702" s="87"/>
    </row>
    <row r="703" spans="2:4" x14ac:dyDescent="0.25">
      <c r="B703" s="87"/>
      <c r="C703" s="87"/>
      <c r="D703" s="87"/>
    </row>
    <row r="704" spans="2:4" x14ac:dyDescent="0.25">
      <c r="B704" s="87"/>
      <c r="C704" s="87"/>
      <c r="D704" s="87"/>
    </row>
    <row r="705" spans="2:4" x14ac:dyDescent="0.25">
      <c r="B705" s="87"/>
      <c r="C705" s="87"/>
      <c r="D705" s="87"/>
    </row>
    <row r="706" spans="2:4" x14ac:dyDescent="0.25">
      <c r="B706" s="87"/>
      <c r="C706" s="87"/>
      <c r="D706" s="87"/>
    </row>
    <row r="707" spans="2:4" x14ac:dyDescent="0.25">
      <c r="B707" s="87"/>
      <c r="C707" s="87"/>
      <c r="D707" s="87"/>
    </row>
    <row r="708" spans="2:4" x14ac:dyDescent="0.25">
      <c r="B708" s="87"/>
      <c r="C708" s="87"/>
      <c r="D708" s="87"/>
    </row>
    <row r="709" spans="2:4" x14ac:dyDescent="0.25">
      <c r="B709" s="87"/>
      <c r="C709" s="87"/>
      <c r="D709" s="87"/>
    </row>
    <row r="710" spans="2:4" x14ac:dyDescent="0.25">
      <c r="B710" s="87"/>
      <c r="C710" s="87"/>
      <c r="D710" s="87"/>
    </row>
    <row r="711" spans="2:4" x14ac:dyDescent="0.25">
      <c r="B711" s="87"/>
      <c r="C711" s="87"/>
      <c r="D711" s="87"/>
    </row>
    <row r="712" spans="2:4" x14ac:dyDescent="0.25">
      <c r="B712" s="87"/>
      <c r="C712" s="87"/>
      <c r="D712" s="87"/>
    </row>
    <row r="713" spans="2:4" x14ac:dyDescent="0.25">
      <c r="B713" s="87"/>
      <c r="C713" s="87"/>
      <c r="D713" s="87"/>
    </row>
    <row r="714" spans="2:4" x14ac:dyDescent="0.25">
      <c r="B714" s="87"/>
      <c r="C714" s="87"/>
      <c r="D714" s="87"/>
    </row>
    <row r="715" spans="2:4" x14ac:dyDescent="0.25">
      <c r="B715" s="87"/>
      <c r="C715" s="87"/>
      <c r="D715" s="87"/>
    </row>
    <row r="716" spans="2:4" x14ac:dyDescent="0.25">
      <c r="B716" s="87"/>
      <c r="C716" s="87"/>
      <c r="D716" s="87"/>
    </row>
    <row r="717" spans="2:4" x14ac:dyDescent="0.25">
      <c r="B717" s="87"/>
      <c r="C717" s="87"/>
      <c r="D717" s="87"/>
    </row>
    <row r="718" spans="2:4" x14ac:dyDescent="0.25">
      <c r="B718" s="87"/>
      <c r="C718" s="87"/>
      <c r="D718" s="87"/>
    </row>
    <row r="719" spans="2:4" x14ac:dyDescent="0.25">
      <c r="B719" s="87"/>
      <c r="C719" s="87"/>
      <c r="D719" s="87"/>
    </row>
    <row r="720" spans="2:4" x14ac:dyDescent="0.25">
      <c r="B720" s="87"/>
      <c r="C720" s="87"/>
      <c r="D720" s="87"/>
    </row>
    <row r="721" spans="2:4" x14ac:dyDescent="0.25">
      <c r="B721" s="87"/>
      <c r="C721" s="87"/>
      <c r="D721" s="87"/>
    </row>
    <row r="722" spans="2:4" x14ac:dyDescent="0.25">
      <c r="B722" s="87"/>
      <c r="C722" s="87"/>
      <c r="D722" s="87"/>
    </row>
    <row r="723" spans="2:4" x14ac:dyDescent="0.25">
      <c r="B723" s="87"/>
      <c r="C723" s="87"/>
      <c r="D723" s="87"/>
    </row>
    <row r="724" spans="2:4" x14ac:dyDescent="0.25">
      <c r="B724" s="87"/>
      <c r="C724" s="87"/>
      <c r="D724" s="87"/>
    </row>
    <row r="725" spans="2:4" x14ac:dyDescent="0.25">
      <c r="B725" s="87"/>
      <c r="C725" s="87"/>
      <c r="D725" s="87"/>
    </row>
    <row r="726" spans="2:4" x14ac:dyDescent="0.25">
      <c r="B726" s="87"/>
      <c r="C726" s="87"/>
      <c r="D726" s="87"/>
    </row>
    <row r="727" spans="2:4" x14ac:dyDescent="0.25">
      <c r="B727" s="87"/>
      <c r="C727" s="87"/>
      <c r="D727" s="87"/>
    </row>
    <row r="728" spans="2:4" x14ac:dyDescent="0.25">
      <c r="B728" s="87"/>
      <c r="C728" s="87"/>
      <c r="D728" s="87"/>
    </row>
    <row r="729" spans="2:4" x14ac:dyDescent="0.25">
      <c r="B729" s="87"/>
      <c r="C729" s="87"/>
      <c r="D729" s="87"/>
    </row>
    <row r="730" spans="2:4" x14ac:dyDescent="0.25">
      <c r="B730" s="87"/>
      <c r="C730" s="87"/>
      <c r="D730" s="87"/>
    </row>
    <row r="731" spans="2:4" x14ac:dyDescent="0.25">
      <c r="B731" s="87"/>
      <c r="C731" s="87"/>
      <c r="D731" s="87"/>
    </row>
    <row r="732" spans="2:4" x14ac:dyDescent="0.25">
      <c r="B732" s="87"/>
      <c r="C732" s="87"/>
      <c r="D732" s="87"/>
    </row>
    <row r="733" spans="2:4" x14ac:dyDescent="0.25">
      <c r="B733" s="87"/>
      <c r="C733" s="87"/>
      <c r="D733" s="87"/>
    </row>
    <row r="734" spans="2:4" x14ac:dyDescent="0.25">
      <c r="B734" s="87"/>
      <c r="C734" s="87"/>
      <c r="D734" s="87"/>
    </row>
    <row r="735" spans="2:4" x14ac:dyDescent="0.25">
      <c r="B735" s="87"/>
      <c r="C735" s="87"/>
      <c r="D735" s="87"/>
    </row>
    <row r="736" spans="2:4" x14ac:dyDescent="0.25">
      <c r="B736" s="87"/>
      <c r="C736" s="87"/>
      <c r="D736" s="87"/>
    </row>
    <row r="737" spans="2:4" x14ac:dyDescent="0.25">
      <c r="B737" s="87"/>
      <c r="C737" s="87"/>
      <c r="D737" s="87"/>
    </row>
    <row r="738" spans="2:4" x14ac:dyDescent="0.25">
      <c r="B738" s="87"/>
      <c r="C738" s="87"/>
      <c r="D738" s="87"/>
    </row>
    <row r="739" spans="2:4" x14ac:dyDescent="0.25">
      <c r="B739" s="87"/>
      <c r="C739" s="87"/>
      <c r="D739" s="87"/>
    </row>
    <row r="740" spans="2:4" x14ac:dyDescent="0.25">
      <c r="B740" s="87"/>
      <c r="C740" s="87"/>
      <c r="D740" s="87"/>
    </row>
    <row r="741" spans="2:4" x14ac:dyDescent="0.25">
      <c r="B741" s="87"/>
      <c r="C741" s="87"/>
      <c r="D741" s="87"/>
    </row>
    <row r="742" spans="2:4" x14ac:dyDescent="0.25">
      <c r="B742" s="87"/>
      <c r="C742" s="87"/>
      <c r="D742" s="87"/>
    </row>
    <row r="743" spans="2:4" x14ac:dyDescent="0.25">
      <c r="B743" s="87"/>
      <c r="C743" s="87"/>
      <c r="D743" s="87"/>
    </row>
    <row r="744" spans="2:4" x14ac:dyDescent="0.25">
      <c r="B744" s="87"/>
      <c r="C744" s="87"/>
      <c r="D744" s="87"/>
    </row>
    <row r="745" spans="2:4" x14ac:dyDescent="0.25">
      <c r="B745" s="87"/>
      <c r="C745" s="87"/>
      <c r="D745" s="87"/>
    </row>
    <row r="746" spans="2:4" x14ac:dyDescent="0.25">
      <c r="B746" s="87"/>
      <c r="C746" s="87"/>
      <c r="D746" s="87"/>
    </row>
    <row r="747" spans="2:4" x14ac:dyDescent="0.25">
      <c r="B747" s="87"/>
      <c r="C747" s="87"/>
      <c r="D747" s="87"/>
    </row>
    <row r="748" spans="2:4" x14ac:dyDescent="0.25">
      <c r="B748" s="87"/>
      <c r="C748" s="87"/>
      <c r="D748" s="87"/>
    </row>
    <row r="749" spans="2:4" x14ac:dyDescent="0.25">
      <c r="B749" s="87"/>
      <c r="C749" s="87"/>
      <c r="D749" s="87"/>
    </row>
    <row r="750" spans="2:4" x14ac:dyDescent="0.25">
      <c r="B750" s="87"/>
      <c r="C750" s="87"/>
      <c r="D750" s="87"/>
    </row>
    <row r="751" spans="2:4" x14ac:dyDescent="0.25">
      <c r="B751" s="87"/>
      <c r="C751" s="87"/>
      <c r="D751" s="87"/>
    </row>
    <row r="752" spans="2:4" x14ac:dyDescent="0.25">
      <c r="B752" s="87"/>
      <c r="C752" s="87"/>
      <c r="D752" s="87"/>
    </row>
    <row r="753" spans="2:4" x14ac:dyDescent="0.25">
      <c r="B753" s="87"/>
      <c r="C753" s="87"/>
      <c r="D753" s="87"/>
    </row>
    <row r="754" spans="2:4" x14ac:dyDescent="0.25">
      <c r="B754" s="87"/>
      <c r="C754" s="87"/>
      <c r="D754" s="87"/>
    </row>
    <row r="755" spans="2:4" x14ac:dyDescent="0.25">
      <c r="B755" s="87"/>
      <c r="C755" s="87"/>
      <c r="D755" s="87"/>
    </row>
    <row r="756" spans="2:4" x14ac:dyDescent="0.25">
      <c r="B756" s="87"/>
      <c r="C756" s="87"/>
      <c r="D756" s="87"/>
    </row>
    <row r="757" spans="2:4" x14ac:dyDescent="0.25">
      <c r="B757" s="87"/>
      <c r="C757" s="87"/>
      <c r="D757" s="87"/>
    </row>
    <row r="758" spans="2:4" x14ac:dyDescent="0.25">
      <c r="B758" s="87"/>
      <c r="C758" s="87"/>
      <c r="D758" s="87"/>
    </row>
    <row r="759" spans="2:4" x14ac:dyDescent="0.25">
      <c r="B759" s="87"/>
      <c r="C759" s="87"/>
      <c r="D759" s="87"/>
    </row>
    <row r="760" spans="2:4" x14ac:dyDescent="0.25">
      <c r="B760" s="87"/>
      <c r="C760" s="87"/>
      <c r="D760" s="87"/>
    </row>
    <row r="761" spans="2:4" x14ac:dyDescent="0.25">
      <c r="B761" s="87"/>
      <c r="C761" s="87"/>
      <c r="D761" s="87"/>
    </row>
    <row r="762" spans="2:4" x14ac:dyDescent="0.25">
      <c r="B762" s="87"/>
      <c r="C762" s="87"/>
      <c r="D762" s="87"/>
    </row>
    <row r="763" spans="2:4" x14ac:dyDescent="0.25">
      <c r="B763" s="87"/>
      <c r="C763" s="87"/>
      <c r="D763" s="87"/>
    </row>
    <row r="764" spans="2:4" x14ac:dyDescent="0.25">
      <c r="B764" s="87"/>
      <c r="C764" s="87"/>
      <c r="D764" s="87"/>
    </row>
    <row r="765" spans="2:4" x14ac:dyDescent="0.25">
      <c r="B765" s="87"/>
      <c r="C765" s="87"/>
      <c r="D765" s="87"/>
    </row>
    <row r="766" spans="2:4" x14ac:dyDescent="0.25">
      <c r="B766" s="87"/>
      <c r="C766" s="87"/>
      <c r="D766" s="87"/>
    </row>
    <row r="767" spans="2:4" x14ac:dyDescent="0.25">
      <c r="B767" s="87"/>
      <c r="C767" s="87"/>
      <c r="D767" s="87"/>
    </row>
    <row r="768" spans="2:4" x14ac:dyDescent="0.25">
      <c r="B768" s="87"/>
      <c r="C768" s="87"/>
      <c r="D768" s="87"/>
    </row>
    <row r="769" spans="2:4" x14ac:dyDescent="0.25">
      <c r="B769" s="87"/>
      <c r="C769" s="87"/>
      <c r="D769" s="87"/>
    </row>
    <row r="770" spans="2:4" x14ac:dyDescent="0.25">
      <c r="B770" s="87"/>
      <c r="C770" s="87"/>
      <c r="D770" s="87"/>
    </row>
    <row r="771" spans="2:4" x14ac:dyDescent="0.25">
      <c r="B771" s="87"/>
      <c r="C771" s="87"/>
      <c r="D771" s="87"/>
    </row>
    <row r="772" spans="2:4" x14ac:dyDescent="0.25">
      <c r="B772" s="87"/>
      <c r="C772" s="87"/>
      <c r="D772" s="87"/>
    </row>
    <row r="773" spans="2:4" x14ac:dyDescent="0.25">
      <c r="B773" s="87"/>
      <c r="C773" s="87"/>
      <c r="D773" s="87"/>
    </row>
    <row r="774" spans="2:4" x14ac:dyDescent="0.25">
      <c r="B774" s="87"/>
      <c r="C774" s="87"/>
      <c r="D774" s="87"/>
    </row>
    <row r="775" spans="2:4" x14ac:dyDescent="0.25">
      <c r="B775" s="87"/>
      <c r="C775" s="87"/>
      <c r="D775" s="87"/>
    </row>
    <row r="776" spans="2:4" x14ac:dyDescent="0.25">
      <c r="B776" s="87"/>
      <c r="C776" s="87"/>
      <c r="D776" s="87"/>
    </row>
    <row r="777" spans="2:4" x14ac:dyDescent="0.25">
      <c r="B777" s="87"/>
      <c r="C777" s="87"/>
      <c r="D777" s="87"/>
    </row>
    <row r="778" spans="2:4" x14ac:dyDescent="0.25">
      <c r="B778" s="87"/>
      <c r="C778" s="87"/>
      <c r="D778" s="87"/>
    </row>
    <row r="779" spans="2:4" x14ac:dyDescent="0.25">
      <c r="B779" s="87"/>
      <c r="C779" s="87"/>
      <c r="D779" s="87"/>
    </row>
    <row r="780" spans="2:4" x14ac:dyDescent="0.25">
      <c r="B780" s="87"/>
      <c r="C780" s="87"/>
      <c r="D780" s="87"/>
    </row>
    <row r="781" spans="2:4" x14ac:dyDescent="0.25">
      <c r="B781" s="87"/>
      <c r="C781" s="87"/>
      <c r="D781" s="87"/>
    </row>
    <row r="782" spans="2:4" x14ac:dyDescent="0.25">
      <c r="B782" s="87"/>
      <c r="C782" s="87"/>
      <c r="D782" s="87"/>
    </row>
    <row r="783" spans="2:4" x14ac:dyDescent="0.25">
      <c r="B783" s="87"/>
      <c r="C783" s="87"/>
      <c r="D783" s="87"/>
    </row>
    <row r="784" spans="2:4" x14ac:dyDescent="0.25">
      <c r="B784" s="87"/>
      <c r="C784" s="87"/>
      <c r="D784" s="87"/>
    </row>
    <row r="785" spans="2:4" x14ac:dyDescent="0.25">
      <c r="B785" s="87"/>
      <c r="C785" s="87"/>
      <c r="D785" s="87"/>
    </row>
    <row r="786" spans="2:4" x14ac:dyDescent="0.25">
      <c r="B786" s="87"/>
      <c r="C786" s="87"/>
      <c r="D786" s="87"/>
    </row>
    <row r="787" spans="2:4" x14ac:dyDescent="0.25">
      <c r="B787" s="87"/>
      <c r="C787" s="87"/>
      <c r="D787" s="87"/>
    </row>
    <row r="788" spans="2:4" x14ac:dyDescent="0.25">
      <c r="B788" s="87"/>
      <c r="C788" s="87"/>
      <c r="D788" s="87"/>
    </row>
    <row r="789" spans="2:4" x14ac:dyDescent="0.25">
      <c r="B789" s="87"/>
      <c r="C789" s="87"/>
      <c r="D789" s="87"/>
    </row>
    <row r="790" spans="2:4" x14ac:dyDescent="0.25">
      <c r="B790" s="87"/>
      <c r="C790" s="87"/>
      <c r="D790" s="87"/>
    </row>
    <row r="791" spans="2:4" x14ac:dyDescent="0.25">
      <c r="B791" s="87"/>
      <c r="C791" s="87"/>
      <c r="D791" s="87"/>
    </row>
    <row r="792" spans="2:4" x14ac:dyDescent="0.25">
      <c r="B792" s="87"/>
      <c r="C792" s="87"/>
      <c r="D792" s="87"/>
    </row>
    <row r="793" spans="2:4" x14ac:dyDescent="0.25">
      <c r="B793" s="87"/>
      <c r="C793" s="87"/>
      <c r="D793" s="87"/>
    </row>
    <row r="794" spans="2:4" x14ac:dyDescent="0.25">
      <c r="B794" s="87"/>
      <c r="C794" s="87"/>
      <c r="D794" s="87"/>
    </row>
    <row r="795" spans="2:4" x14ac:dyDescent="0.25">
      <c r="B795" s="87"/>
      <c r="C795" s="87"/>
      <c r="D795" s="87"/>
    </row>
    <row r="796" spans="2:4" x14ac:dyDescent="0.25">
      <c r="B796" s="87"/>
      <c r="C796" s="87"/>
      <c r="D796" s="87"/>
    </row>
    <row r="797" spans="2:4" x14ac:dyDescent="0.25">
      <c r="B797" s="87"/>
      <c r="C797" s="87"/>
      <c r="D797" s="87"/>
    </row>
    <row r="798" spans="2:4" x14ac:dyDescent="0.25">
      <c r="B798" s="87"/>
      <c r="C798" s="87"/>
      <c r="D798" s="87"/>
    </row>
    <row r="799" spans="2:4" x14ac:dyDescent="0.25">
      <c r="B799" s="87"/>
      <c r="C799" s="87"/>
      <c r="D799" s="87"/>
    </row>
    <row r="800" spans="2:4" x14ac:dyDescent="0.25">
      <c r="B800" s="87"/>
      <c r="C800" s="87"/>
      <c r="D800" s="87"/>
    </row>
    <row r="801" spans="2:4" x14ac:dyDescent="0.25">
      <c r="B801" s="87"/>
      <c r="C801" s="87"/>
      <c r="D801" s="87"/>
    </row>
    <row r="802" spans="2:4" x14ac:dyDescent="0.25">
      <c r="B802" s="87"/>
      <c r="C802" s="87"/>
      <c r="D802" s="87"/>
    </row>
    <row r="803" spans="2:4" x14ac:dyDescent="0.25">
      <c r="B803" s="87"/>
      <c r="C803" s="87"/>
      <c r="D803" s="87"/>
    </row>
    <row r="804" spans="2:4" x14ac:dyDescent="0.25">
      <c r="B804" s="87"/>
      <c r="C804" s="87"/>
      <c r="D804" s="87"/>
    </row>
    <row r="805" spans="2:4" x14ac:dyDescent="0.25">
      <c r="B805" s="87"/>
      <c r="C805" s="87"/>
      <c r="D805" s="87"/>
    </row>
    <row r="806" spans="2:4" x14ac:dyDescent="0.25">
      <c r="B806" s="87"/>
      <c r="C806" s="87"/>
      <c r="D806" s="87"/>
    </row>
    <row r="807" spans="2:4" x14ac:dyDescent="0.25">
      <c r="B807" s="87"/>
      <c r="C807" s="87"/>
      <c r="D807" s="87"/>
    </row>
    <row r="808" spans="2:4" x14ac:dyDescent="0.25">
      <c r="B808" s="87"/>
      <c r="C808" s="87"/>
      <c r="D808" s="87"/>
    </row>
    <row r="809" spans="2:4" x14ac:dyDescent="0.25">
      <c r="B809" s="87"/>
      <c r="C809" s="87"/>
      <c r="D809" s="87"/>
    </row>
    <row r="810" spans="2:4" x14ac:dyDescent="0.25">
      <c r="B810" s="87"/>
      <c r="C810" s="87"/>
      <c r="D810" s="87"/>
    </row>
    <row r="811" spans="2:4" x14ac:dyDescent="0.25">
      <c r="B811" s="87"/>
      <c r="C811" s="87"/>
      <c r="D811" s="87"/>
    </row>
    <row r="812" spans="2:4" x14ac:dyDescent="0.25">
      <c r="B812" s="87"/>
      <c r="C812" s="87"/>
      <c r="D812" s="87"/>
    </row>
    <row r="813" spans="2:4" x14ac:dyDescent="0.25">
      <c r="B813" s="87"/>
      <c r="C813" s="87"/>
      <c r="D813" s="87"/>
    </row>
    <row r="814" spans="2:4" x14ac:dyDescent="0.25">
      <c r="B814" s="87"/>
      <c r="C814" s="87"/>
      <c r="D814" s="87"/>
    </row>
    <row r="815" spans="2:4" x14ac:dyDescent="0.25">
      <c r="B815" s="87"/>
      <c r="C815" s="87"/>
      <c r="D815" s="87"/>
    </row>
    <row r="816" spans="2:4" x14ac:dyDescent="0.25">
      <c r="B816" s="87"/>
      <c r="C816" s="87"/>
      <c r="D816" s="87"/>
    </row>
    <row r="817" spans="2:4" x14ac:dyDescent="0.25">
      <c r="B817" s="87"/>
      <c r="C817" s="87"/>
      <c r="D817" s="87"/>
    </row>
    <row r="818" spans="2:4" x14ac:dyDescent="0.25">
      <c r="B818" s="87"/>
      <c r="C818" s="87"/>
      <c r="D818" s="87"/>
    </row>
    <row r="819" spans="2:4" x14ac:dyDescent="0.25">
      <c r="B819" s="87"/>
      <c r="C819" s="87"/>
      <c r="D819" s="87"/>
    </row>
    <row r="820" spans="2:4" x14ac:dyDescent="0.25">
      <c r="B820" s="87"/>
      <c r="C820" s="87"/>
      <c r="D820" s="87"/>
    </row>
    <row r="821" spans="2:4" x14ac:dyDescent="0.25">
      <c r="B821" s="87"/>
      <c r="C821" s="87"/>
      <c r="D821" s="87"/>
    </row>
    <row r="822" spans="2:4" x14ac:dyDescent="0.25">
      <c r="B822" s="87"/>
      <c r="C822" s="87"/>
      <c r="D822" s="87"/>
    </row>
    <row r="823" spans="2:4" x14ac:dyDescent="0.25">
      <c r="B823" s="87"/>
      <c r="C823" s="87"/>
      <c r="D823" s="87"/>
    </row>
    <row r="824" spans="2:4" x14ac:dyDescent="0.25">
      <c r="B824" s="87"/>
      <c r="C824" s="87"/>
      <c r="D824" s="87"/>
    </row>
    <row r="825" spans="2:4" x14ac:dyDescent="0.25">
      <c r="B825" s="87"/>
      <c r="C825" s="87"/>
      <c r="D825" s="87"/>
    </row>
    <row r="826" spans="2:4" x14ac:dyDescent="0.25">
      <c r="B826" s="87"/>
      <c r="C826" s="87"/>
      <c r="D826" s="87"/>
    </row>
    <row r="827" spans="2:4" x14ac:dyDescent="0.25">
      <c r="B827" s="87"/>
      <c r="C827" s="87"/>
      <c r="D827" s="87"/>
    </row>
    <row r="828" spans="2:4" x14ac:dyDescent="0.25">
      <c r="B828" s="87"/>
      <c r="C828" s="87"/>
      <c r="D828" s="87"/>
    </row>
  </sheetData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603"/>
  <sheetViews>
    <sheetView workbookViewId="0"/>
  </sheetViews>
  <sheetFormatPr defaultRowHeight="15" x14ac:dyDescent="0.25"/>
  <cols>
    <col min="1" max="1" width="13.7109375" style="39" customWidth="1"/>
    <col min="2" max="3" width="10.85546875" style="86" customWidth="1"/>
    <col min="4" max="4" width="8.5703125" style="86" customWidth="1"/>
    <col min="5" max="5" width="5.5703125" style="9" customWidth="1"/>
    <col min="6" max="6" width="12.85546875" style="6" bestFit="1" customWidth="1"/>
    <col min="7" max="7" width="18.5703125" style="12" bestFit="1" customWidth="1"/>
    <col min="8" max="8" width="20.5703125" style="12" bestFit="1" customWidth="1"/>
    <col min="9" max="9" width="13.7109375" style="39" customWidth="1"/>
    <col min="10" max="10" width="13.85546875" style="86" customWidth="1"/>
    <col min="11" max="11" width="7.5703125" style="86" customWidth="1"/>
    <col min="12" max="12" width="9" style="86" customWidth="1"/>
    <col min="13" max="13" width="10" style="9" bestFit="1" customWidth="1"/>
    <col min="14" max="14" width="12.85546875" style="6" bestFit="1" customWidth="1"/>
    <col min="15" max="15" width="18.5703125" style="12" bestFit="1" customWidth="1"/>
    <col min="16" max="16" width="20.5703125" style="12" bestFit="1" customWidth="1"/>
    <col min="17" max="17" width="2.7109375" style="9" customWidth="1"/>
  </cols>
  <sheetData>
    <row r="1" spans="1:17" x14ac:dyDescent="0.25">
      <c r="B1" s="87" t="s">
        <v>95</v>
      </c>
      <c r="C1" s="87"/>
      <c r="D1" s="87"/>
      <c r="E1" s="87"/>
      <c r="F1" s="6" t="s">
        <v>2</v>
      </c>
      <c r="G1" s="13" t="s">
        <v>105</v>
      </c>
      <c r="H1" s="43">
        <f>D112</f>
        <v>-64.061188000000001</v>
      </c>
      <c r="J1" s="87" t="s">
        <v>95</v>
      </c>
      <c r="K1" s="87"/>
      <c r="L1" s="87"/>
      <c r="N1" s="6" t="s">
        <v>2</v>
      </c>
      <c r="O1" s="13" t="s">
        <v>105</v>
      </c>
      <c r="P1" s="43">
        <f>L112</f>
        <v>-57.062023000000003</v>
      </c>
    </row>
    <row r="2" spans="1:17" x14ac:dyDescent="0.25">
      <c r="A2" s="49" t="s">
        <v>104</v>
      </c>
      <c r="B2" s="87" t="s">
        <v>246</v>
      </c>
      <c r="C2" s="87" t="s">
        <v>276</v>
      </c>
      <c r="D2" s="87" t="s">
        <v>277</v>
      </c>
      <c r="E2" s="87" t="s">
        <v>278</v>
      </c>
      <c r="H2" s="11"/>
      <c r="I2" s="49" t="s">
        <v>103</v>
      </c>
      <c r="J2" s="87" t="s">
        <v>246</v>
      </c>
      <c r="K2" s="87" t="s">
        <v>276</v>
      </c>
      <c r="L2" s="87" t="s">
        <v>277</v>
      </c>
      <c r="M2" s="9" t="s">
        <v>278</v>
      </c>
      <c r="P2" s="11"/>
    </row>
    <row r="3" spans="1:17" s="15" customFormat="1" x14ac:dyDescent="0.25">
      <c r="A3" s="39"/>
      <c r="B3" s="87" t="s">
        <v>207</v>
      </c>
      <c r="C3" s="87" t="s">
        <v>285</v>
      </c>
      <c r="D3" s="87" t="s">
        <v>293</v>
      </c>
      <c r="E3" s="87"/>
      <c r="F3" s="13" t="s">
        <v>12</v>
      </c>
      <c r="G3" s="13">
        <f>ABS(AVERAGE(G5:G103))</f>
        <v>64.212327252525256</v>
      </c>
      <c r="H3" s="81" t="s">
        <v>243</v>
      </c>
      <c r="I3" s="39"/>
      <c r="J3" s="87" t="s">
        <v>207</v>
      </c>
      <c r="K3" s="87" t="s">
        <v>285</v>
      </c>
      <c r="L3" s="87" t="s">
        <v>294</v>
      </c>
      <c r="M3" s="14"/>
      <c r="N3" s="13" t="s">
        <v>12</v>
      </c>
      <c r="O3" s="13">
        <f>ABS(AVERAGE(O5:O103))</f>
        <v>64.334044909090892</v>
      </c>
      <c r="P3" s="81" t="s">
        <v>243</v>
      </c>
      <c r="Q3" s="14"/>
    </row>
    <row r="4" spans="1:17" x14ac:dyDescent="0.25">
      <c r="B4" s="87" t="s">
        <v>98</v>
      </c>
      <c r="C4" s="87"/>
      <c r="D4" s="87"/>
      <c r="E4" s="87"/>
      <c r="G4" s="11"/>
      <c r="H4" s="11"/>
      <c r="J4" s="87" t="s">
        <v>98</v>
      </c>
      <c r="K4" s="87"/>
      <c r="L4" s="87"/>
      <c r="O4" s="11"/>
      <c r="P4" s="11"/>
    </row>
    <row r="5" spans="1:17" x14ac:dyDescent="0.25">
      <c r="B5" s="87"/>
      <c r="C5" s="87"/>
      <c r="D5" s="87"/>
      <c r="E5" s="87"/>
      <c r="F5" s="6">
        <f t="shared" ref="F5:F36" si="0">B113/1000000000</f>
        <v>21.426897959183997</v>
      </c>
      <c r="G5" s="11">
        <f>H5-5</f>
        <v>-68.025210999999999</v>
      </c>
      <c r="H5" s="6">
        <f t="shared" ref="H5:H36" si="1">D113</f>
        <v>-63.025210999999999</v>
      </c>
      <c r="J5" s="87"/>
      <c r="K5" s="87"/>
      <c r="L5" s="87"/>
      <c r="N5" s="6">
        <f t="shared" ref="N5:N36" si="2">J113/1000000000</f>
        <v>8.2263469387754995</v>
      </c>
      <c r="O5" s="11">
        <f>P5-5</f>
        <v>-64.485298</v>
      </c>
      <c r="P5" s="6">
        <f t="shared" ref="P5:P36" si="3">L113</f>
        <v>-59.485298</v>
      </c>
    </row>
    <row r="6" spans="1:17" x14ac:dyDescent="0.25">
      <c r="B6" s="87" t="s">
        <v>99</v>
      </c>
      <c r="C6" s="87"/>
      <c r="D6" s="87"/>
      <c r="E6" s="87"/>
      <c r="F6" s="6">
        <f t="shared" si="0"/>
        <v>21.671795918367</v>
      </c>
      <c r="G6" s="11">
        <f t="shared" ref="G6:G69" si="4">H6-5</f>
        <v>-69.373290999999995</v>
      </c>
      <c r="H6" s="6">
        <f t="shared" si="1"/>
        <v>-64.373290999999995</v>
      </c>
      <c r="J6" s="87" t="s">
        <v>99</v>
      </c>
      <c r="K6" s="87"/>
      <c r="L6" s="87"/>
      <c r="N6" s="6">
        <f t="shared" si="2"/>
        <v>8.452693877550999</v>
      </c>
      <c r="O6" s="11">
        <f t="shared" ref="O6:O69" si="5">P6-5</f>
        <v>-65.678359999999998</v>
      </c>
      <c r="P6" s="6">
        <f t="shared" si="3"/>
        <v>-60.678359999999998</v>
      </c>
    </row>
    <row r="7" spans="1:17" x14ac:dyDescent="0.25">
      <c r="B7" s="87" t="s">
        <v>19</v>
      </c>
      <c r="C7" s="87" t="s">
        <v>109</v>
      </c>
      <c r="D7" s="87"/>
      <c r="E7" s="87"/>
      <c r="F7" s="6">
        <f t="shared" si="0"/>
        <v>21.916693877550998</v>
      </c>
      <c r="G7" s="11">
        <f t="shared" si="4"/>
        <v>-68.749865999999997</v>
      </c>
      <c r="H7" s="6">
        <f t="shared" si="1"/>
        <v>-63.749865999999997</v>
      </c>
      <c r="J7" s="87" t="s">
        <v>19</v>
      </c>
      <c r="K7" s="87" t="s">
        <v>109</v>
      </c>
      <c r="L7" s="87"/>
      <c r="N7" s="6">
        <f t="shared" si="2"/>
        <v>8.6790408163265003</v>
      </c>
      <c r="O7" s="11">
        <f t="shared" si="5"/>
        <v>-62.778778000000003</v>
      </c>
      <c r="P7" s="6">
        <f t="shared" si="3"/>
        <v>-57.778778000000003</v>
      </c>
    </row>
    <row r="8" spans="1:17" x14ac:dyDescent="0.25">
      <c r="B8" s="87">
        <v>21091000000</v>
      </c>
      <c r="C8" s="87">
        <v>-6.0164641999999997</v>
      </c>
      <c r="D8" s="87"/>
      <c r="E8" s="87"/>
      <c r="F8" s="6">
        <f t="shared" si="0"/>
        <v>22.161591836734999</v>
      </c>
      <c r="G8" s="11">
        <f t="shared" si="4"/>
        <v>-66.880650000000003</v>
      </c>
      <c r="H8" s="6">
        <f t="shared" si="1"/>
        <v>-61.880650000000003</v>
      </c>
      <c r="J8" s="87">
        <v>8000000000</v>
      </c>
      <c r="K8" s="87">
        <v>-15.143039999999999</v>
      </c>
      <c r="L8" s="87"/>
      <c r="N8" s="6">
        <f t="shared" si="2"/>
        <v>8.9053877551019998</v>
      </c>
      <c r="O8" s="11">
        <f t="shared" si="5"/>
        <v>-61.713721999999997</v>
      </c>
      <c r="P8" s="6">
        <f t="shared" si="3"/>
        <v>-56.713721999999997</v>
      </c>
    </row>
    <row r="9" spans="1:17" x14ac:dyDescent="0.25">
      <c r="B9" s="87">
        <v>21335897959.183998</v>
      </c>
      <c r="C9" s="87">
        <v>-6.2734307999999999</v>
      </c>
      <c r="D9" s="87"/>
      <c r="E9" s="87"/>
      <c r="F9" s="6">
        <f t="shared" si="0"/>
        <v>22.406489795917999</v>
      </c>
      <c r="G9" s="11">
        <f t="shared" si="4"/>
        <v>-63.114151</v>
      </c>
      <c r="H9" s="6">
        <f t="shared" si="1"/>
        <v>-58.114151</v>
      </c>
      <c r="J9" s="87">
        <v>8225418367.3469</v>
      </c>
      <c r="K9" s="87">
        <v>-7.1604891000000004</v>
      </c>
      <c r="L9" s="87"/>
      <c r="N9" s="6">
        <f t="shared" si="2"/>
        <v>9.1317346938776005</v>
      </c>
      <c r="O9" s="11">
        <f t="shared" si="5"/>
        <v>-62.339916000000002</v>
      </c>
      <c r="P9" s="6">
        <f t="shared" si="3"/>
        <v>-57.339916000000002</v>
      </c>
    </row>
    <row r="10" spans="1:17" x14ac:dyDescent="0.25">
      <c r="B10" s="87">
        <v>21580795918.367001</v>
      </c>
      <c r="C10" s="87">
        <v>-6.3450769999999999</v>
      </c>
      <c r="D10" s="87"/>
      <c r="E10" s="87"/>
      <c r="F10" s="6">
        <f t="shared" si="0"/>
        <v>22.651387755102</v>
      </c>
      <c r="G10" s="11">
        <f t="shared" si="4"/>
        <v>-64.288612000000001</v>
      </c>
      <c r="H10" s="6">
        <f t="shared" si="1"/>
        <v>-59.288612000000001</v>
      </c>
      <c r="J10" s="87">
        <v>8450836734.6939001</v>
      </c>
      <c r="K10" s="87">
        <v>-6.9641580999999997</v>
      </c>
      <c r="L10" s="87"/>
      <c r="N10" s="6">
        <f t="shared" si="2"/>
        <v>9.3580816326530982</v>
      </c>
      <c r="O10" s="11">
        <f t="shared" si="5"/>
        <v>-61.951248</v>
      </c>
      <c r="P10" s="6">
        <f t="shared" si="3"/>
        <v>-56.951248</v>
      </c>
    </row>
    <row r="11" spans="1:17" x14ac:dyDescent="0.25">
      <c r="B11" s="87">
        <v>21825693877.550999</v>
      </c>
      <c r="C11" s="87">
        <v>-5.8642468000000001</v>
      </c>
      <c r="D11" s="87"/>
      <c r="E11" s="87"/>
      <c r="F11" s="6">
        <f t="shared" si="0"/>
        <v>22.896285714285998</v>
      </c>
      <c r="G11" s="11">
        <f t="shared" si="4"/>
        <v>-63.402954000000001</v>
      </c>
      <c r="H11" s="6">
        <f t="shared" si="1"/>
        <v>-58.402954000000001</v>
      </c>
      <c r="J11" s="87">
        <v>8676255102.0408001</v>
      </c>
      <c r="K11" s="87">
        <v>-7.0462537000000003</v>
      </c>
      <c r="L11" s="87"/>
      <c r="N11" s="6">
        <f t="shared" si="2"/>
        <v>9.5844285714285995</v>
      </c>
      <c r="O11" s="11">
        <f t="shared" si="5"/>
        <v>-61.791775000000001</v>
      </c>
      <c r="P11" s="6">
        <f t="shared" si="3"/>
        <v>-56.791775000000001</v>
      </c>
    </row>
    <row r="12" spans="1:17" x14ac:dyDescent="0.25">
      <c r="B12" s="87">
        <v>22070591836.735001</v>
      </c>
      <c r="C12" s="87">
        <v>-5.9526671999999996</v>
      </c>
      <c r="D12" s="87"/>
      <c r="E12" s="87"/>
      <c r="F12" s="6">
        <f t="shared" si="0"/>
        <v>23.141183673469001</v>
      </c>
      <c r="G12" s="11">
        <f t="shared" si="4"/>
        <v>-63.240662</v>
      </c>
      <c r="H12" s="6">
        <f t="shared" si="1"/>
        <v>-58.240662</v>
      </c>
      <c r="J12" s="87">
        <v>8901673469.3878002</v>
      </c>
      <c r="K12" s="87">
        <v>-7.2893195000000004</v>
      </c>
      <c r="L12" s="87"/>
      <c r="N12" s="6">
        <f t="shared" si="2"/>
        <v>9.810775510204099</v>
      </c>
      <c r="O12" s="11">
        <f t="shared" si="5"/>
        <v>-61.207053999999999</v>
      </c>
      <c r="P12" s="6">
        <f t="shared" si="3"/>
        <v>-56.207053999999999</v>
      </c>
    </row>
    <row r="13" spans="1:17" x14ac:dyDescent="0.25">
      <c r="B13" s="87">
        <v>22315489795.917999</v>
      </c>
      <c r="C13" s="87">
        <v>-5.7464285000000004</v>
      </c>
      <c r="D13" s="87"/>
      <c r="E13" s="87"/>
      <c r="F13" s="6">
        <f t="shared" si="0"/>
        <v>23.386081632652999</v>
      </c>
      <c r="G13" s="11">
        <f t="shared" si="4"/>
        <v>-62.846415999999998</v>
      </c>
      <c r="H13" s="6">
        <f t="shared" si="1"/>
        <v>-57.846415999999998</v>
      </c>
      <c r="J13" s="87">
        <v>9127091836.7346992</v>
      </c>
      <c r="K13" s="87">
        <v>-7.4215650999999996</v>
      </c>
      <c r="L13" s="87"/>
      <c r="N13" s="6">
        <f t="shared" si="2"/>
        <v>10.03712244898</v>
      </c>
      <c r="O13" s="11">
        <f t="shared" si="5"/>
        <v>-60.342514000000001</v>
      </c>
      <c r="P13" s="6">
        <f t="shared" si="3"/>
        <v>-55.342514000000001</v>
      </c>
    </row>
    <row r="14" spans="1:17" x14ac:dyDescent="0.25">
      <c r="B14" s="87">
        <v>22560387755.102001</v>
      </c>
      <c r="C14" s="87">
        <v>-5.6651768999999996</v>
      </c>
      <c r="D14" s="87"/>
      <c r="E14" s="87"/>
      <c r="F14" s="6">
        <f t="shared" si="0"/>
        <v>23.630979591837001</v>
      </c>
      <c r="G14" s="11">
        <f t="shared" si="4"/>
        <v>-64.312343999999996</v>
      </c>
      <c r="H14" s="6">
        <f t="shared" si="1"/>
        <v>-59.312344000000003</v>
      </c>
      <c r="J14" s="87">
        <v>9352510204.0816002</v>
      </c>
      <c r="K14" s="87">
        <v>-7.5983605000000001</v>
      </c>
      <c r="L14" s="87"/>
      <c r="N14" s="6">
        <f t="shared" si="2"/>
        <v>10.263469387754999</v>
      </c>
      <c r="O14" s="11">
        <f t="shared" si="5"/>
        <v>-59.584620999999999</v>
      </c>
      <c r="P14" s="6">
        <f t="shared" si="3"/>
        <v>-54.584620999999999</v>
      </c>
    </row>
    <row r="15" spans="1:17" x14ac:dyDescent="0.25">
      <c r="B15" s="87">
        <v>22805285714.285999</v>
      </c>
      <c r="C15" s="87">
        <v>-5.5717406</v>
      </c>
      <c r="D15" s="87"/>
      <c r="E15" s="87"/>
      <c r="F15" s="6">
        <f t="shared" si="0"/>
        <v>23.87587755102</v>
      </c>
      <c r="G15" s="11">
        <f t="shared" si="4"/>
        <v>-65.994124999999997</v>
      </c>
      <c r="H15" s="6">
        <f t="shared" si="1"/>
        <v>-60.994124999999997</v>
      </c>
      <c r="J15" s="87">
        <v>9577928571.4286003</v>
      </c>
      <c r="K15" s="87">
        <v>-7.6979856</v>
      </c>
      <c r="L15" s="87"/>
      <c r="N15" s="6">
        <f t="shared" si="2"/>
        <v>10.489816326531001</v>
      </c>
      <c r="O15" s="11">
        <f t="shared" si="5"/>
        <v>-59.727271999999999</v>
      </c>
      <c r="P15" s="6">
        <f t="shared" si="3"/>
        <v>-54.727271999999999</v>
      </c>
    </row>
    <row r="16" spans="1:17" x14ac:dyDescent="0.25">
      <c r="B16" s="87">
        <v>23050183673.469002</v>
      </c>
      <c r="C16" s="87">
        <v>-6.0738396999999997</v>
      </c>
      <c r="D16" s="87"/>
      <c r="E16" s="87"/>
      <c r="F16" s="6">
        <f t="shared" si="0"/>
        <v>24.120775510203998</v>
      </c>
      <c r="G16" s="11">
        <f t="shared" si="4"/>
        <v>-68.523537000000005</v>
      </c>
      <c r="H16" s="6">
        <f t="shared" si="1"/>
        <v>-63.523536999999997</v>
      </c>
      <c r="J16" s="87">
        <v>9803346938.7754993</v>
      </c>
      <c r="K16" s="87">
        <v>-7.6705202999999997</v>
      </c>
      <c r="L16" s="87"/>
      <c r="N16" s="6">
        <f t="shared" si="2"/>
        <v>10.716163265305999</v>
      </c>
      <c r="O16" s="11">
        <f t="shared" si="5"/>
        <v>-61.348647999999997</v>
      </c>
      <c r="P16" s="6">
        <f t="shared" si="3"/>
        <v>-56.348647999999997</v>
      </c>
    </row>
    <row r="17" spans="2:16" x14ac:dyDescent="0.25">
      <c r="B17" s="87">
        <v>23295081632.653</v>
      </c>
      <c r="C17" s="87">
        <v>-6.2879738999999999</v>
      </c>
      <c r="D17" s="87"/>
      <c r="E17" s="87"/>
      <c r="F17" s="6">
        <f t="shared" si="0"/>
        <v>24.365673469388</v>
      </c>
      <c r="G17" s="11">
        <f t="shared" si="4"/>
        <v>-69.716865999999996</v>
      </c>
      <c r="H17" s="6">
        <f t="shared" si="1"/>
        <v>-64.716865999999996</v>
      </c>
      <c r="J17" s="87">
        <v>10028765306.122</v>
      </c>
      <c r="K17" s="87">
        <v>-7.6691098000000002</v>
      </c>
      <c r="L17" s="87"/>
      <c r="N17" s="6">
        <f t="shared" si="2"/>
        <v>10.942510204082001</v>
      </c>
      <c r="O17" s="11">
        <f t="shared" si="5"/>
        <v>-65.800872999999996</v>
      </c>
      <c r="P17" s="6">
        <f t="shared" si="3"/>
        <v>-60.800873000000003</v>
      </c>
    </row>
    <row r="18" spans="2:16" x14ac:dyDescent="0.25">
      <c r="B18" s="87">
        <v>23539979591.837002</v>
      </c>
      <c r="C18" s="87">
        <v>-6.7427111000000002</v>
      </c>
      <c r="D18" s="87"/>
      <c r="E18" s="87"/>
      <c r="F18" s="6">
        <f t="shared" si="0"/>
        <v>24.610571428570999</v>
      </c>
      <c r="G18" s="11">
        <f t="shared" si="4"/>
        <v>-69.515281999999999</v>
      </c>
      <c r="H18" s="6">
        <f t="shared" si="1"/>
        <v>-64.515281999999999</v>
      </c>
      <c r="J18" s="87">
        <v>10254183673.469</v>
      </c>
      <c r="K18" s="87">
        <v>-7.5826592000000002</v>
      </c>
      <c r="L18" s="87"/>
      <c r="N18" s="6">
        <f t="shared" si="2"/>
        <v>11.168857142857</v>
      </c>
      <c r="O18" s="11">
        <f t="shared" si="5"/>
        <v>-68.61878200000001</v>
      </c>
      <c r="P18" s="6">
        <f t="shared" si="3"/>
        <v>-63.618782000000003</v>
      </c>
    </row>
    <row r="19" spans="2:16" x14ac:dyDescent="0.25">
      <c r="B19" s="87">
        <v>23784877551.02</v>
      </c>
      <c r="C19" s="87">
        <v>-6.6088972000000004</v>
      </c>
      <c r="D19" s="87"/>
      <c r="E19" s="87"/>
      <c r="F19" s="6">
        <f t="shared" si="0"/>
        <v>24.855469387755001</v>
      </c>
      <c r="G19" s="11">
        <f t="shared" si="4"/>
        <v>-69.379997000000003</v>
      </c>
      <c r="H19" s="6">
        <f t="shared" si="1"/>
        <v>-64.379997000000003</v>
      </c>
      <c r="J19" s="87">
        <v>10479602040.816</v>
      </c>
      <c r="K19" s="87">
        <v>-7.5764107999999997</v>
      </c>
      <c r="L19" s="87"/>
      <c r="N19" s="6">
        <f t="shared" si="2"/>
        <v>11.395204081632999</v>
      </c>
      <c r="O19" s="11">
        <f t="shared" si="5"/>
        <v>-71.298987999999994</v>
      </c>
      <c r="P19" s="6">
        <f t="shared" si="3"/>
        <v>-66.298987999999994</v>
      </c>
    </row>
    <row r="20" spans="2:16" x14ac:dyDescent="0.25">
      <c r="B20" s="87">
        <v>24029775510.203999</v>
      </c>
      <c r="C20" s="87">
        <v>-6.1827091999999997</v>
      </c>
      <c r="D20" s="87"/>
      <c r="E20" s="87"/>
      <c r="F20" s="6">
        <f t="shared" si="0"/>
        <v>25.100367346938999</v>
      </c>
      <c r="G20" s="11">
        <f t="shared" si="4"/>
        <v>-71.492531</v>
      </c>
      <c r="H20" s="6">
        <f t="shared" si="1"/>
        <v>-66.492531</v>
      </c>
      <c r="J20" s="87">
        <v>10705020408.163</v>
      </c>
      <c r="K20" s="87">
        <v>-7.5624169999999999</v>
      </c>
      <c r="L20" s="87"/>
      <c r="N20" s="6">
        <f t="shared" si="2"/>
        <v>11.621551020408001</v>
      </c>
      <c r="O20" s="11">
        <f t="shared" si="5"/>
        <v>-70.281554999999997</v>
      </c>
      <c r="P20" s="6">
        <f t="shared" si="3"/>
        <v>-65.281554999999997</v>
      </c>
    </row>
    <row r="21" spans="2:16" x14ac:dyDescent="0.25">
      <c r="B21" s="87">
        <v>24274673469.388</v>
      </c>
      <c r="C21" s="87">
        <v>-7.0262340999999999</v>
      </c>
      <c r="D21" s="87"/>
      <c r="E21" s="87"/>
      <c r="F21" s="6">
        <f t="shared" si="0"/>
        <v>25.345265306122002</v>
      </c>
      <c r="G21" s="11">
        <f t="shared" si="4"/>
        <v>-72.184501999999995</v>
      </c>
      <c r="H21" s="6">
        <f t="shared" si="1"/>
        <v>-67.184501999999995</v>
      </c>
      <c r="J21" s="87">
        <v>10930438775.51</v>
      </c>
      <c r="K21" s="87">
        <v>-7.6222792000000004</v>
      </c>
      <c r="L21" s="87"/>
      <c r="N21" s="6">
        <f t="shared" si="2"/>
        <v>11.847897959183999</v>
      </c>
      <c r="O21" s="11">
        <f t="shared" si="5"/>
        <v>-69.090209999999999</v>
      </c>
      <c r="P21" s="6">
        <f t="shared" si="3"/>
        <v>-64.090209999999999</v>
      </c>
    </row>
    <row r="22" spans="2:16" x14ac:dyDescent="0.25">
      <c r="B22" s="87">
        <v>24519571428.570999</v>
      </c>
      <c r="C22" s="87">
        <v>-6.8106546000000003</v>
      </c>
      <c r="D22" s="87"/>
      <c r="E22" s="87"/>
      <c r="F22" s="6">
        <f t="shared" si="0"/>
        <v>25.590163265306</v>
      </c>
      <c r="G22" s="11">
        <f t="shared" si="4"/>
        <v>-73.283332999999999</v>
      </c>
      <c r="H22" s="6">
        <f t="shared" si="1"/>
        <v>-68.283332999999999</v>
      </c>
      <c r="J22" s="87">
        <v>11155857142.857</v>
      </c>
      <c r="K22" s="87">
        <v>-7.5187273000000001</v>
      </c>
      <c r="L22" s="87"/>
      <c r="N22" s="6">
        <f t="shared" si="2"/>
        <v>12.074244897959</v>
      </c>
      <c r="O22" s="11">
        <f t="shared" si="5"/>
        <v>-67.943725999999998</v>
      </c>
      <c r="P22" s="6">
        <f t="shared" si="3"/>
        <v>-62.943725999999998</v>
      </c>
    </row>
    <row r="23" spans="2:16" x14ac:dyDescent="0.25">
      <c r="B23" s="87">
        <v>24764469387.755001</v>
      </c>
      <c r="C23" s="87">
        <v>-7.0347527999999997</v>
      </c>
      <c r="D23" s="87"/>
      <c r="E23" s="87"/>
      <c r="F23" s="6">
        <f t="shared" si="0"/>
        <v>25.835061224490001</v>
      </c>
      <c r="G23" s="11">
        <f t="shared" si="4"/>
        <v>-69.832840000000004</v>
      </c>
      <c r="H23" s="6">
        <f t="shared" si="1"/>
        <v>-64.832840000000004</v>
      </c>
      <c r="J23" s="87">
        <v>11381275510.204</v>
      </c>
      <c r="K23" s="87">
        <v>-7.4421701000000002</v>
      </c>
      <c r="L23" s="87"/>
      <c r="N23" s="6">
        <f t="shared" si="2"/>
        <v>12.300591836735</v>
      </c>
      <c r="O23" s="11">
        <f t="shared" si="5"/>
        <v>-67.162646999999993</v>
      </c>
      <c r="P23" s="6">
        <f t="shared" si="3"/>
        <v>-62.162647</v>
      </c>
    </row>
    <row r="24" spans="2:16" x14ac:dyDescent="0.25">
      <c r="B24" s="87">
        <v>25009367346.938999</v>
      </c>
      <c r="C24" s="87">
        <v>-7.2341170000000004</v>
      </c>
      <c r="D24" s="87"/>
      <c r="E24" s="87"/>
      <c r="F24" s="6">
        <f t="shared" si="0"/>
        <v>26.079959183673001</v>
      </c>
      <c r="G24" s="11">
        <f t="shared" si="4"/>
        <v>-66.251658999999989</v>
      </c>
      <c r="H24" s="6">
        <f t="shared" si="1"/>
        <v>-61.251658999999997</v>
      </c>
      <c r="J24" s="87">
        <v>11606693877.551001</v>
      </c>
      <c r="K24" s="87">
        <v>-7.3264073999999999</v>
      </c>
      <c r="L24" s="87"/>
      <c r="N24" s="6">
        <f t="shared" si="2"/>
        <v>12.526938775510001</v>
      </c>
      <c r="O24" s="11">
        <f t="shared" si="5"/>
        <v>-67.893306999999993</v>
      </c>
      <c r="P24" s="6">
        <f t="shared" si="3"/>
        <v>-62.893307</v>
      </c>
    </row>
    <row r="25" spans="2:16" x14ac:dyDescent="0.25">
      <c r="B25" s="87">
        <v>25254265306.122002</v>
      </c>
      <c r="C25" s="87">
        <v>-7.5254640999999998</v>
      </c>
      <c r="D25" s="87"/>
      <c r="E25" s="87"/>
      <c r="F25" s="6">
        <f t="shared" si="0"/>
        <v>26.324857142856999</v>
      </c>
      <c r="G25" s="11">
        <f t="shared" si="4"/>
        <v>-63.743408000000002</v>
      </c>
      <c r="H25" s="6">
        <f t="shared" si="1"/>
        <v>-58.743408000000002</v>
      </c>
      <c r="J25" s="87">
        <v>11832112244.898001</v>
      </c>
      <c r="K25" s="87">
        <v>-7.1954435999999999</v>
      </c>
      <c r="L25" s="87"/>
      <c r="N25" s="6">
        <f t="shared" si="2"/>
        <v>12.753285714285999</v>
      </c>
      <c r="O25" s="11">
        <f t="shared" si="5"/>
        <v>-68.095214999999996</v>
      </c>
      <c r="P25" s="6">
        <f t="shared" si="3"/>
        <v>-63.095215000000003</v>
      </c>
    </row>
    <row r="26" spans="2:16" x14ac:dyDescent="0.25">
      <c r="B26" s="87">
        <v>25499163265.306</v>
      </c>
      <c r="C26" s="87">
        <v>-7.0969157000000003</v>
      </c>
      <c r="D26" s="87"/>
      <c r="E26" s="87"/>
      <c r="F26" s="6">
        <f t="shared" si="0"/>
        <v>26.569755102041</v>
      </c>
      <c r="G26" s="11">
        <f t="shared" si="4"/>
        <v>-61.340426999999998</v>
      </c>
      <c r="H26" s="6">
        <f t="shared" si="1"/>
        <v>-56.340426999999998</v>
      </c>
      <c r="J26" s="87">
        <v>12057530612.245001</v>
      </c>
      <c r="K26" s="87">
        <v>-7.0657639999999997</v>
      </c>
      <c r="L26" s="87"/>
      <c r="N26" s="6">
        <f t="shared" si="2"/>
        <v>12.979632653061001</v>
      </c>
      <c r="O26" s="11">
        <f t="shared" si="5"/>
        <v>-69.987396000000004</v>
      </c>
      <c r="P26" s="6">
        <f t="shared" si="3"/>
        <v>-64.987396000000004</v>
      </c>
    </row>
    <row r="27" spans="2:16" x14ac:dyDescent="0.25">
      <c r="B27" s="87">
        <v>25744061224.490002</v>
      </c>
      <c r="C27" s="87">
        <v>-7.3446951</v>
      </c>
      <c r="D27" s="87"/>
      <c r="E27" s="87"/>
      <c r="F27" s="6">
        <f t="shared" si="0"/>
        <v>26.814653061224</v>
      </c>
      <c r="G27" s="11">
        <f t="shared" si="4"/>
        <v>-61.789679999999997</v>
      </c>
      <c r="H27" s="6">
        <f t="shared" si="1"/>
        <v>-56.789679999999997</v>
      </c>
      <c r="J27" s="87">
        <v>12282948979.591999</v>
      </c>
      <c r="K27" s="87">
        <v>-6.9809723000000004</v>
      </c>
      <c r="L27" s="87"/>
      <c r="N27" s="6">
        <f t="shared" si="2"/>
        <v>13.205979591837</v>
      </c>
      <c r="O27" s="11">
        <f t="shared" si="5"/>
        <v>-73.904076000000003</v>
      </c>
      <c r="P27" s="6">
        <f t="shared" si="3"/>
        <v>-68.904076000000003</v>
      </c>
    </row>
    <row r="28" spans="2:16" x14ac:dyDescent="0.25">
      <c r="B28" s="87">
        <v>25988959183.673</v>
      </c>
      <c r="C28" s="87">
        <v>-7.1642961999999999</v>
      </c>
      <c r="D28" s="87"/>
      <c r="E28" s="87"/>
      <c r="F28" s="6">
        <f t="shared" si="0"/>
        <v>27.059551020408001</v>
      </c>
      <c r="G28" s="11">
        <f t="shared" si="4"/>
        <v>-62.694522999999997</v>
      </c>
      <c r="H28" s="6">
        <f t="shared" si="1"/>
        <v>-57.694522999999997</v>
      </c>
      <c r="J28" s="87">
        <v>12508367346.938999</v>
      </c>
      <c r="K28" s="87">
        <v>-6.8987894000000001</v>
      </c>
      <c r="L28" s="87"/>
      <c r="N28" s="6">
        <f t="shared" si="2"/>
        <v>13.432326530612</v>
      </c>
      <c r="O28" s="11">
        <f t="shared" si="5"/>
        <v>-73.388915999999995</v>
      </c>
      <c r="P28" s="6">
        <f t="shared" si="3"/>
        <v>-68.388915999999995</v>
      </c>
    </row>
    <row r="29" spans="2:16" x14ac:dyDescent="0.25">
      <c r="B29" s="87">
        <v>26233857142.856998</v>
      </c>
      <c r="C29" s="87">
        <v>-7.1357412</v>
      </c>
      <c r="D29" s="87"/>
      <c r="E29" s="87"/>
      <c r="F29" s="6">
        <f t="shared" si="0"/>
        <v>27.304448979591999</v>
      </c>
      <c r="G29" s="11">
        <f t="shared" si="4"/>
        <v>-70.175888</v>
      </c>
      <c r="H29" s="6">
        <f t="shared" si="1"/>
        <v>-65.175888</v>
      </c>
      <c r="J29" s="87">
        <v>12733785714.285999</v>
      </c>
      <c r="K29" s="87">
        <v>-6.7380481000000003</v>
      </c>
      <c r="L29" s="87"/>
      <c r="N29" s="6">
        <f t="shared" si="2"/>
        <v>13.658673469388001</v>
      </c>
      <c r="O29" s="11">
        <f t="shared" si="5"/>
        <v>-69.064575000000005</v>
      </c>
      <c r="P29" s="6">
        <f t="shared" si="3"/>
        <v>-64.064575000000005</v>
      </c>
    </row>
    <row r="30" spans="2:16" x14ac:dyDescent="0.25">
      <c r="B30" s="87">
        <v>26478755102.041</v>
      </c>
      <c r="C30" s="87">
        <v>-7.2104368000000001</v>
      </c>
      <c r="D30" s="87"/>
      <c r="E30" s="87"/>
      <c r="F30" s="6">
        <f t="shared" si="0"/>
        <v>27.549346938776001</v>
      </c>
      <c r="G30" s="11">
        <f t="shared" si="4"/>
        <v>-76.522803999999994</v>
      </c>
      <c r="H30" s="6">
        <f t="shared" si="1"/>
        <v>-71.522803999999994</v>
      </c>
      <c r="J30" s="87">
        <v>12959204081.632999</v>
      </c>
      <c r="K30" s="87">
        <v>-6.7135673000000002</v>
      </c>
      <c r="L30" s="87"/>
      <c r="N30" s="6">
        <f t="shared" si="2"/>
        <v>13.885020408162999</v>
      </c>
      <c r="O30" s="11">
        <f t="shared" si="5"/>
        <v>-62.955719000000002</v>
      </c>
      <c r="P30" s="6">
        <f t="shared" si="3"/>
        <v>-57.955719000000002</v>
      </c>
    </row>
    <row r="31" spans="2:16" x14ac:dyDescent="0.25">
      <c r="B31" s="87">
        <v>26723653061.223999</v>
      </c>
      <c r="C31" s="87">
        <v>-7.3051690999999996</v>
      </c>
      <c r="D31" s="87"/>
      <c r="E31" s="87"/>
      <c r="F31" s="6">
        <f t="shared" si="0"/>
        <v>27.794244897959</v>
      </c>
      <c r="G31" s="11">
        <f t="shared" si="4"/>
        <v>-81.189376999999993</v>
      </c>
      <c r="H31" s="6">
        <f t="shared" si="1"/>
        <v>-76.189376999999993</v>
      </c>
      <c r="J31" s="87">
        <v>13184622448.98</v>
      </c>
      <c r="K31" s="87">
        <v>-6.6418413999999997</v>
      </c>
      <c r="L31" s="87"/>
      <c r="N31" s="6">
        <f t="shared" si="2"/>
        <v>14.111367346939</v>
      </c>
      <c r="O31" s="11">
        <f t="shared" si="5"/>
        <v>-62.395167999999998</v>
      </c>
      <c r="P31" s="6">
        <f t="shared" si="3"/>
        <v>-57.395167999999998</v>
      </c>
    </row>
    <row r="32" spans="2:16" x14ac:dyDescent="0.25">
      <c r="B32" s="87">
        <v>26968551020.408001</v>
      </c>
      <c r="C32" s="87">
        <v>-7.1247148999999999</v>
      </c>
      <c r="D32" s="87"/>
      <c r="E32" s="87"/>
      <c r="F32" s="6">
        <f t="shared" si="0"/>
        <v>28.039142857143002</v>
      </c>
      <c r="G32" s="11">
        <f t="shared" si="4"/>
        <v>-79.101990000000001</v>
      </c>
      <c r="H32" s="6">
        <f t="shared" si="1"/>
        <v>-74.101990000000001</v>
      </c>
      <c r="J32" s="87">
        <v>13410040816.327</v>
      </c>
      <c r="K32" s="87">
        <v>-6.6888499000000001</v>
      </c>
      <c r="L32" s="87"/>
      <c r="N32" s="6">
        <f t="shared" si="2"/>
        <v>14.337714285714</v>
      </c>
      <c r="O32" s="11">
        <f t="shared" si="5"/>
        <v>-65.842014000000006</v>
      </c>
      <c r="P32" s="6">
        <f t="shared" si="3"/>
        <v>-60.842013999999999</v>
      </c>
    </row>
    <row r="33" spans="2:16" x14ac:dyDescent="0.25">
      <c r="B33" s="87">
        <v>27213448979.591999</v>
      </c>
      <c r="C33" s="87">
        <v>-7.5106463000000003</v>
      </c>
      <c r="D33" s="87"/>
      <c r="E33" s="87"/>
      <c r="F33" s="6">
        <f t="shared" si="0"/>
        <v>28.284040816327</v>
      </c>
      <c r="G33" s="11">
        <f t="shared" si="4"/>
        <v>-76.746200999999999</v>
      </c>
      <c r="H33" s="6">
        <f t="shared" si="1"/>
        <v>-71.746200999999999</v>
      </c>
      <c r="J33" s="87">
        <v>13635459183.673</v>
      </c>
      <c r="K33" s="87">
        <v>-6.7340999000000004</v>
      </c>
      <c r="L33" s="87"/>
      <c r="N33" s="6">
        <f t="shared" si="2"/>
        <v>14.564061224490001</v>
      </c>
      <c r="O33" s="11">
        <f t="shared" si="5"/>
        <v>-67.611564999999999</v>
      </c>
      <c r="P33" s="6">
        <f t="shared" si="3"/>
        <v>-62.611564999999999</v>
      </c>
    </row>
    <row r="34" spans="2:16" x14ac:dyDescent="0.25">
      <c r="B34" s="87">
        <v>27458346938.776001</v>
      </c>
      <c r="C34" s="87">
        <v>-7.3912915999999997</v>
      </c>
      <c r="D34" s="87"/>
      <c r="E34" s="87"/>
      <c r="F34" s="6">
        <f t="shared" si="0"/>
        <v>28.528938775509999</v>
      </c>
      <c r="G34" s="11">
        <f t="shared" si="4"/>
        <v>-73.523009999999999</v>
      </c>
      <c r="H34" s="6">
        <f t="shared" si="1"/>
        <v>-68.523009999999999</v>
      </c>
      <c r="J34" s="87">
        <v>13860877551.02</v>
      </c>
      <c r="K34" s="87">
        <v>-6.8409534000000001</v>
      </c>
      <c r="L34" s="87"/>
      <c r="N34" s="6">
        <f t="shared" si="2"/>
        <v>14.790408163264999</v>
      </c>
      <c r="O34" s="11">
        <f t="shared" si="5"/>
        <v>-68.204506000000009</v>
      </c>
      <c r="P34" s="6">
        <f t="shared" si="3"/>
        <v>-63.204506000000002</v>
      </c>
    </row>
    <row r="35" spans="2:16" x14ac:dyDescent="0.25">
      <c r="B35" s="87">
        <v>27703244897.959</v>
      </c>
      <c r="C35" s="87">
        <v>-7.0689115999999999</v>
      </c>
      <c r="D35" s="87"/>
      <c r="E35" s="87"/>
      <c r="F35" s="6">
        <f t="shared" si="0"/>
        <v>28.773836734694001</v>
      </c>
      <c r="G35" s="11">
        <f t="shared" si="4"/>
        <v>-72.664283999999995</v>
      </c>
      <c r="H35" s="6">
        <f t="shared" si="1"/>
        <v>-67.664283999999995</v>
      </c>
      <c r="J35" s="87">
        <v>14086295918.367001</v>
      </c>
      <c r="K35" s="87">
        <v>-7.0227170000000001</v>
      </c>
      <c r="L35" s="87"/>
      <c r="N35" s="6">
        <f t="shared" si="2"/>
        <v>15.016755102041</v>
      </c>
      <c r="O35" s="11">
        <f t="shared" si="5"/>
        <v>-68.274944000000005</v>
      </c>
      <c r="P35" s="6">
        <f t="shared" si="3"/>
        <v>-63.274943999999998</v>
      </c>
    </row>
    <row r="36" spans="2:16" x14ac:dyDescent="0.25">
      <c r="B36" s="87">
        <v>27948142857.143002</v>
      </c>
      <c r="C36" s="87">
        <v>-7.2596803000000003</v>
      </c>
      <c r="D36" s="87"/>
      <c r="E36" s="87"/>
      <c r="F36" s="6">
        <f t="shared" si="0"/>
        <v>29.018734693877999</v>
      </c>
      <c r="G36" s="11">
        <f t="shared" si="4"/>
        <v>-70.227767999999998</v>
      </c>
      <c r="H36" s="6">
        <f t="shared" si="1"/>
        <v>-65.227767999999998</v>
      </c>
      <c r="J36" s="87">
        <v>14311714285.714001</v>
      </c>
      <c r="K36" s="87">
        <v>-7.2020825999999998</v>
      </c>
      <c r="L36" s="87"/>
      <c r="N36" s="6">
        <f t="shared" si="2"/>
        <v>15.243102040816</v>
      </c>
      <c r="O36" s="11">
        <f t="shared" si="5"/>
        <v>-68.394679999999994</v>
      </c>
      <c r="P36" s="6">
        <f t="shared" si="3"/>
        <v>-63.394680000000001</v>
      </c>
    </row>
    <row r="37" spans="2:16" x14ac:dyDescent="0.25">
      <c r="B37" s="87">
        <v>28193040816.327</v>
      </c>
      <c r="C37" s="87">
        <v>-7.4599614000000001</v>
      </c>
      <c r="D37" s="87"/>
      <c r="E37" s="87"/>
      <c r="F37" s="6">
        <f t="shared" ref="F37:F68" si="6">B145/1000000000</f>
        <v>29.263632653061002</v>
      </c>
      <c r="G37" s="11">
        <f t="shared" si="4"/>
        <v>-65.542350999999996</v>
      </c>
      <c r="H37" s="6">
        <f t="shared" ref="H37:H68" si="7">D145</f>
        <v>-60.542350999999996</v>
      </c>
      <c r="J37" s="87">
        <v>14537132653.061001</v>
      </c>
      <c r="K37" s="87">
        <v>-7.3027867999999998</v>
      </c>
      <c r="L37" s="87"/>
      <c r="N37" s="6">
        <f t="shared" ref="N37:N68" si="8">J145/1000000000</f>
        <v>15.469448979591998</v>
      </c>
      <c r="O37" s="11">
        <f t="shared" si="5"/>
        <v>-68.858172999999994</v>
      </c>
      <c r="P37" s="6">
        <f t="shared" ref="P37:P68" si="9">L145</f>
        <v>-63.858173000000001</v>
      </c>
    </row>
    <row r="38" spans="2:16" x14ac:dyDescent="0.25">
      <c r="B38" s="87">
        <v>28437938775.509998</v>
      </c>
      <c r="C38" s="87">
        <v>-8.1121359000000002</v>
      </c>
      <c r="D38" s="87"/>
      <c r="E38" s="87"/>
      <c r="F38" s="6">
        <f t="shared" si="6"/>
        <v>29.508530612245</v>
      </c>
      <c r="G38" s="11">
        <f t="shared" si="4"/>
        <v>-61.57452</v>
      </c>
      <c r="H38" s="6">
        <f t="shared" si="7"/>
        <v>-56.57452</v>
      </c>
      <c r="J38" s="87">
        <v>14762551020.408001</v>
      </c>
      <c r="K38" s="87">
        <v>-7.4428729999999996</v>
      </c>
      <c r="L38" s="87"/>
      <c r="N38" s="6">
        <f t="shared" si="8"/>
        <v>15.695795918367001</v>
      </c>
      <c r="O38" s="11">
        <f t="shared" si="5"/>
        <v>-65.47789800000001</v>
      </c>
      <c r="P38" s="6">
        <f t="shared" si="9"/>
        <v>-60.477898000000003</v>
      </c>
    </row>
    <row r="39" spans="2:16" x14ac:dyDescent="0.25">
      <c r="B39" s="87">
        <v>28682836734.694</v>
      </c>
      <c r="C39" s="87">
        <v>-7.9916720000000003</v>
      </c>
      <c r="D39" s="87"/>
      <c r="E39" s="87"/>
      <c r="F39" s="6">
        <f t="shared" si="6"/>
        <v>29.753428571429001</v>
      </c>
      <c r="G39" s="11">
        <f t="shared" si="4"/>
        <v>-60.775021000000002</v>
      </c>
      <c r="H39" s="6">
        <f t="shared" si="7"/>
        <v>-55.775021000000002</v>
      </c>
      <c r="J39" s="87">
        <v>14987969387.754999</v>
      </c>
      <c r="K39" s="87">
        <v>-7.5531359</v>
      </c>
      <c r="L39" s="87"/>
      <c r="N39" s="6">
        <f t="shared" si="8"/>
        <v>15.922142857142999</v>
      </c>
      <c r="O39" s="11">
        <f t="shared" si="5"/>
        <v>-63.193053999999997</v>
      </c>
      <c r="P39" s="6">
        <f t="shared" si="9"/>
        <v>-58.193053999999997</v>
      </c>
    </row>
    <row r="40" spans="2:16" x14ac:dyDescent="0.25">
      <c r="B40" s="87">
        <v>28927734693.877998</v>
      </c>
      <c r="C40" s="87">
        <v>-8.2829312999999996</v>
      </c>
      <c r="D40" s="87"/>
      <c r="E40" s="87"/>
      <c r="F40" s="6">
        <f t="shared" si="6"/>
        <v>29.998326530612001</v>
      </c>
      <c r="G40" s="11">
        <f t="shared" si="4"/>
        <v>-61.597445999999998</v>
      </c>
      <c r="H40" s="6">
        <f t="shared" si="7"/>
        <v>-56.597445999999998</v>
      </c>
      <c r="J40" s="87">
        <v>15213387755.101999</v>
      </c>
      <c r="K40" s="87">
        <v>-7.5856500000000002</v>
      </c>
      <c r="L40" s="87"/>
      <c r="N40" s="6">
        <f t="shared" si="8"/>
        <v>16.148489795918</v>
      </c>
      <c r="O40" s="11">
        <f t="shared" si="5"/>
        <v>-60.122813999999998</v>
      </c>
      <c r="P40" s="6">
        <f t="shared" si="9"/>
        <v>-55.122813999999998</v>
      </c>
    </row>
    <row r="41" spans="2:16" x14ac:dyDescent="0.25">
      <c r="B41" s="87">
        <v>29172632653.061001</v>
      </c>
      <c r="C41" s="87">
        <v>-8.3366976000000008</v>
      </c>
      <c r="D41" s="87"/>
      <c r="E41" s="87"/>
      <c r="F41" s="6">
        <f t="shared" si="6"/>
        <v>30.243224489796003</v>
      </c>
      <c r="G41" s="11">
        <f t="shared" si="4"/>
        <v>-62.686740999999998</v>
      </c>
      <c r="H41" s="6">
        <f t="shared" si="7"/>
        <v>-57.686740999999998</v>
      </c>
      <c r="J41" s="87">
        <v>15438806122.448999</v>
      </c>
      <c r="K41" s="87">
        <v>-7.7756490999999999</v>
      </c>
      <c r="L41" s="87"/>
      <c r="N41" s="6">
        <f t="shared" si="8"/>
        <v>16.374836734694</v>
      </c>
      <c r="O41" s="11">
        <f t="shared" si="5"/>
        <v>-60.448639</v>
      </c>
      <c r="P41" s="6">
        <f t="shared" si="9"/>
        <v>-55.448639</v>
      </c>
    </row>
    <row r="42" spans="2:16" x14ac:dyDescent="0.25">
      <c r="B42" s="87">
        <v>29417530612.244999</v>
      </c>
      <c r="C42" s="87">
        <v>-8.5070180999999998</v>
      </c>
      <c r="D42" s="87"/>
      <c r="E42" s="87"/>
      <c r="F42" s="6">
        <f t="shared" si="6"/>
        <v>30.48812244898</v>
      </c>
      <c r="G42" s="11">
        <f t="shared" si="4"/>
        <v>-62.398445000000002</v>
      </c>
      <c r="H42" s="6">
        <f t="shared" si="7"/>
        <v>-57.398445000000002</v>
      </c>
      <c r="J42" s="87">
        <v>15664224489.796</v>
      </c>
      <c r="K42" s="87">
        <v>-7.7846279000000003</v>
      </c>
      <c r="L42" s="87"/>
      <c r="N42" s="6">
        <f t="shared" si="8"/>
        <v>16.601183673468999</v>
      </c>
      <c r="O42" s="11">
        <f t="shared" si="5"/>
        <v>-60.757430999999997</v>
      </c>
      <c r="P42" s="6">
        <f t="shared" si="9"/>
        <v>-55.757430999999997</v>
      </c>
    </row>
    <row r="43" spans="2:16" x14ac:dyDescent="0.25">
      <c r="B43" s="87">
        <v>29662428571.429001</v>
      </c>
      <c r="C43" s="87">
        <v>-8.5817852000000006</v>
      </c>
      <c r="D43" s="87"/>
      <c r="E43" s="87"/>
      <c r="F43" s="6">
        <f t="shared" si="6"/>
        <v>30.733020408162997</v>
      </c>
      <c r="G43" s="11">
        <f t="shared" si="4"/>
        <v>-62.029198000000001</v>
      </c>
      <c r="H43" s="6">
        <f t="shared" si="7"/>
        <v>-57.029198000000001</v>
      </c>
      <c r="J43" s="87">
        <v>15889642857.143</v>
      </c>
      <c r="K43" s="87">
        <v>-7.7302032000000001</v>
      </c>
      <c r="L43" s="87"/>
      <c r="N43" s="6">
        <f t="shared" si="8"/>
        <v>16.827530612245003</v>
      </c>
      <c r="O43" s="11">
        <f t="shared" si="5"/>
        <v>-61.114277000000001</v>
      </c>
      <c r="P43" s="6">
        <f t="shared" si="9"/>
        <v>-56.114277000000001</v>
      </c>
    </row>
    <row r="44" spans="2:16" x14ac:dyDescent="0.25">
      <c r="B44" s="87">
        <v>29907326530.612</v>
      </c>
      <c r="C44" s="87">
        <v>-8.5963849999999997</v>
      </c>
      <c r="D44" s="87"/>
      <c r="E44" s="87"/>
      <c r="F44" s="6">
        <f t="shared" si="6"/>
        <v>30.977918367347002</v>
      </c>
      <c r="G44" s="11">
        <f t="shared" si="4"/>
        <v>-62.350239000000002</v>
      </c>
      <c r="H44" s="6">
        <f t="shared" si="7"/>
        <v>-57.350239000000002</v>
      </c>
      <c r="J44" s="87">
        <v>16115061224.49</v>
      </c>
      <c r="K44" s="87">
        <v>-7.7337407999999996</v>
      </c>
      <c r="L44" s="87"/>
      <c r="N44" s="6">
        <f t="shared" si="8"/>
        <v>17.053877551020001</v>
      </c>
      <c r="O44" s="11">
        <f t="shared" si="5"/>
        <v>-61.363498999999997</v>
      </c>
      <c r="P44" s="6">
        <f t="shared" si="9"/>
        <v>-56.363498999999997</v>
      </c>
    </row>
    <row r="45" spans="2:16" x14ac:dyDescent="0.25">
      <c r="B45" s="87">
        <v>30152224489.796001</v>
      </c>
      <c r="C45" s="87">
        <v>-9.1748381000000006</v>
      </c>
      <c r="D45" s="87"/>
      <c r="E45" s="87"/>
      <c r="F45" s="6">
        <f t="shared" si="6"/>
        <v>31.222816326530999</v>
      </c>
      <c r="G45" s="11">
        <f t="shared" si="4"/>
        <v>-64.254920999999996</v>
      </c>
      <c r="H45" s="6">
        <f t="shared" si="7"/>
        <v>-59.254921000000003</v>
      </c>
      <c r="J45" s="87">
        <v>16340479591.837</v>
      </c>
      <c r="K45" s="87">
        <v>-7.7193874999999998</v>
      </c>
      <c r="L45" s="87"/>
      <c r="N45" s="6">
        <f t="shared" si="8"/>
        <v>17.280224489796002</v>
      </c>
      <c r="O45" s="11">
        <f t="shared" si="5"/>
        <v>-65.655383999999998</v>
      </c>
      <c r="P45" s="6">
        <f t="shared" si="9"/>
        <v>-60.655383999999998</v>
      </c>
    </row>
    <row r="46" spans="2:16" x14ac:dyDescent="0.25">
      <c r="B46" s="87">
        <v>30397122448.98</v>
      </c>
      <c r="C46" s="87">
        <v>-9.1443204999999992</v>
      </c>
      <c r="D46" s="87"/>
      <c r="E46" s="87"/>
      <c r="F46" s="6">
        <f t="shared" si="6"/>
        <v>31.467714285713999</v>
      </c>
      <c r="G46" s="11">
        <f t="shared" si="4"/>
        <v>-66.058083000000011</v>
      </c>
      <c r="H46" s="6">
        <f t="shared" si="7"/>
        <v>-61.058083000000003</v>
      </c>
      <c r="J46" s="87">
        <v>16565897959.184</v>
      </c>
      <c r="K46" s="87">
        <v>-7.7356486000000002</v>
      </c>
      <c r="L46" s="87"/>
      <c r="N46" s="6">
        <f t="shared" si="8"/>
        <v>17.506571428571</v>
      </c>
      <c r="O46" s="11">
        <f t="shared" si="5"/>
        <v>-68.011021</v>
      </c>
      <c r="P46" s="6">
        <f t="shared" si="9"/>
        <v>-63.011021</v>
      </c>
    </row>
    <row r="47" spans="2:16" x14ac:dyDescent="0.25">
      <c r="B47" s="87">
        <v>30642020408.162998</v>
      </c>
      <c r="C47" s="87">
        <v>-9.1112003000000001</v>
      </c>
      <c r="D47" s="87"/>
      <c r="E47" s="87"/>
      <c r="F47" s="6">
        <f t="shared" si="6"/>
        <v>31.712612244898001</v>
      </c>
      <c r="G47" s="11">
        <f t="shared" si="4"/>
        <v>-65.677902000000003</v>
      </c>
      <c r="H47" s="6">
        <f t="shared" si="7"/>
        <v>-60.677902000000003</v>
      </c>
      <c r="J47" s="87">
        <v>16791316326.531</v>
      </c>
      <c r="K47" s="87">
        <v>-7.7353544000000003</v>
      </c>
      <c r="L47" s="87"/>
      <c r="N47" s="6">
        <f t="shared" si="8"/>
        <v>17.732918367347001</v>
      </c>
      <c r="O47" s="11">
        <f t="shared" si="5"/>
        <v>-72.332847999999998</v>
      </c>
      <c r="P47" s="6">
        <f t="shared" si="9"/>
        <v>-67.332847999999998</v>
      </c>
    </row>
    <row r="48" spans="2:16" x14ac:dyDescent="0.25">
      <c r="B48" s="87">
        <v>30886918367.347</v>
      </c>
      <c r="C48" s="87">
        <v>-9.3659829999999999</v>
      </c>
      <c r="D48" s="87"/>
      <c r="E48" s="87"/>
      <c r="F48" s="6">
        <f t="shared" si="6"/>
        <v>31.957510204082002</v>
      </c>
      <c r="G48" s="11">
        <f t="shared" si="4"/>
        <v>-64.810978000000006</v>
      </c>
      <c r="H48" s="6">
        <f t="shared" si="7"/>
        <v>-59.810977999999999</v>
      </c>
      <c r="J48" s="87">
        <v>17016734693.878</v>
      </c>
      <c r="K48" s="87">
        <v>-7.8186325999999999</v>
      </c>
      <c r="L48" s="87"/>
      <c r="N48" s="6">
        <f t="shared" si="8"/>
        <v>17.959265306122003</v>
      </c>
      <c r="O48" s="11">
        <f t="shared" si="5"/>
        <v>-76.878142999999994</v>
      </c>
      <c r="P48" s="6">
        <f t="shared" si="9"/>
        <v>-71.878142999999994</v>
      </c>
    </row>
    <row r="49" spans="2:16" x14ac:dyDescent="0.25">
      <c r="B49" s="87">
        <v>31131816326.530998</v>
      </c>
      <c r="C49" s="87">
        <v>-9.2576456</v>
      </c>
      <c r="D49" s="87"/>
      <c r="E49" s="87"/>
      <c r="F49" s="6">
        <f t="shared" si="6"/>
        <v>32.202408163264998</v>
      </c>
      <c r="G49" s="11">
        <f t="shared" si="4"/>
        <v>-65.457686999999993</v>
      </c>
      <c r="H49" s="6">
        <f t="shared" si="7"/>
        <v>-60.457687</v>
      </c>
      <c r="J49" s="87">
        <v>17242153061.223999</v>
      </c>
      <c r="K49" s="87">
        <v>-7.7506408999999996</v>
      </c>
      <c r="L49" s="87"/>
      <c r="N49" s="6">
        <f t="shared" si="8"/>
        <v>18.185612244898</v>
      </c>
      <c r="O49" s="11">
        <f t="shared" si="5"/>
        <v>-77.994011</v>
      </c>
      <c r="P49" s="6">
        <f t="shared" si="9"/>
        <v>-72.994011</v>
      </c>
    </row>
    <row r="50" spans="2:16" x14ac:dyDescent="0.25">
      <c r="B50" s="87">
        <v>31376714285.714001</v>
      </c>
      <c r="C50" s="87">
        <v>-9.9463243000000006</v>
      </c>
      <c r="D50" s="87"/>
      <c r="E50" s="87"/>
      <c r="F50" s="6">
        <f t="shared" si="6"/>
        <v>32.447306122449</v>
      </c>
      <c r="G50" s="11">
        <f t="shared" si="4"/>
        <v>-68.19895600000001</v>
      </c>
      <c r="H50" s="6">
        <f t="shared" si="7"/>
        <v>-63.198956000000003</v>
      </c>
      <c r="J50" s="87">
        <v>17467571428.570999</v>
      </c>
      <c r="K50" s="87">
        <v>-7.8488902999999999</v>
      </c>
      <c r="L50" s="87"/>
      <c r="N50" s="6">
        <f t="shared" si="8"/>
        <v>18.411959183673002</v>
      </c>
      <c r="O50" s="11">
        <f t="shared" si="5"/>
        <v>-78.609818000000004</v>
      </c>
      <c r="P50" s="6">
        <f t="shared" si="9"/>
        <v>-73.609818000000004</v>
      </c>
    </row>
    <row r="51" spans="2:16" x14ac:dyDescent="0.25">
      <c r="B51" s="87">
        <v>31621612244.897999</v>
      </c>
      <c r="C51" s="87">
        <v>-9.4118729000000005</v>
      </c>
      <c r="D51" s="87"/>
      <c r="E51" s="87"/>
      <c r="F51" s="6">
        <f t="shared" si="6"/>
        <v>32.692204081633001</v>
      </c>
      <c r="G51" s="11">
        <f t="shared" si="4"/>
        <v>-67.101748999999998</v>
      </c>
      <c r="H51" s="6">
        <f t="shared" si="7"/>
        <v>-62.101748999999998</v>
      </c>
      <c r="J51" s="87">
        <v>17692989795.917999</v>
      </c>
      <c r="K51" s="87">
        <v>-7.7930903000000002</v>
      </c>
      <c r="L51" s="87"/>
      <c r="N51" s="6">
        <f t="shared" si="8"/>
        <v>18.638306122449002</v>
      </c>
      <c r="O51" s="11">
        <f t="shared" si="5"/>
        <v>-74.716521999999998</v>
      </c>
      <c r="P51" s="6">
        <f t="shared" si="9"/>
        <v>-69.716521999999998</v>
      </c>
    </row>
    <row r="52" spans="2:16" x14ac:dyDescent="0.25">
      <c r="B52" s="87">
        <v>31866510204.082001</v>
      </c>
      <c r="C52" s="87">
        <v>-9.6059941999999996</v>
      </c>
      <c r="D52" s="87"/>
      <c r="E52" s="87"/>
      <c r="F52" s="6">
        <f t="shared" si="6"/>
        <v>32.937102040816001</v>
      </c>
      <c r="G52" s="11">
        <f t="shared" si="4"/>
        <v>-63.882182999999998</v>
      </c>
      <c r="H52" s="6">
        <f t="shared" si="7"/>
        <v>-58.882182999999998</v>
      </c>
      <c r="J52" s="87">
        <v>17918408163.264999</v>
      </c>
      <c r="K52" s="87">
        <v>-7.6231593999999996</v>
      </c>
      <c r="L52" s="87"/>
      <c r="N52" s="6">
        <f t="shared" si="8"/>
        <v>18.864653061224001</v>
      </c>
      <c r="O52" s="11">
        <f t="shared" si="5"/>
        <v>-76.627517999999995</v>
      </c>
      <c r="P52" s="6">
        <f t="shared" si="9"/>
        <v>-71.627517999999995</v>
      </c>
    </row>
    <row r="53" spans="2:16" x14ac:dyDescent="0.25">
      <c r="B53" s="87">
        <v>32111408163.264999</v>
      </c>
      <c r="C53" s="87">
        <v>-9.3403586999999995</v>
      </c>
      <c r="D53" s="87"/>
      <c r="E53" s="87"/>
      <c r="F53" s="6">
        <f t="shared" si="6"/>
        <v>33.182000000000002</v>
      </c>
      <c r="G53" s="11">
        <f t="shared" si="4"/>
        <v>-59.572566999999999</v>
      </c>
      <c r="H53" s="6">
        <f t="shared" si="7"/>
        <v>-54.572566999999999</v>
      </c>
      <c r="J53" s="87">
        <v>18143826530.612</v>
      </c>
      <c r="K53" s="87">
        <v>-7.6044450000000001</v>
      </c>
      <c r="L53" s="87"/>
      <c r="N53" s="6">
        <f t="shared" si="8"/>
        <v>19.091000000000001</v>
      </c>
      <c r="O53" s="11">
        <f t="shared" si="5"/>
        <v>-74.801925999999995</v>
      </c>
      <c r="P53" s="6">
        <f t="shared" si="9"/>
        <v>-69.801925999999995</v>
      </c>
    </row>
    <row r="54" spans="2:16" x14ac:dyDescent="0.25">
      <c r="B54" s="87">
        <v>32356306122.449001</v>
      </c>
      <c r="C54" s="87">
        <v>-9.3186560000000007</v>
      </c>
      <c r="D54" s="87"/>
      <c r="E54" s="87"/>
      <c r="F54" s="6">
        <f t="shared" si="6"/>
        <v>33.426897959183997</v>
      </c>
      <c r="G54" s="11">
        <f t="shared" si="4"/>
        <v>-58.942833</v>
      </c>
      <c r="H54" s="6">
        <f t="shared" si="7"/>
        <v>-53.942833</v>
      </c>
      <c r="J54" s="87">
        <v>18369244897.959</v>
      </c>
      <c r="K54" s="87">
        <v>-7.5257510999999999</v>
      </c>
      <c r="L54" s="87"/>
      <c r="N54" s="6">
        <f t="shared" si="8"/>
        <v>19.317346938776002</v>
      </c>
      <c r="O54" s="11">
        <f t="shared" si="5"/>
        <v>-71.759231999999997</v>
      </c>
      <c r="P54" s="6">
        <f t="shared" si="9"/>
        <v>-66.759231999999997</v>
      </c>
    </row>
    <row r="55" spans="2:16" x14ac:dyDescent="0.25">
      <c r="B55" s="87">
        <v>32601204081.632999</v>
      </c>
      <c r="C55" s="87">
        <v>-9.0391302000000007</v>
      </c>
      <c r="D55" s="87"/>
      <c r="E55" s="87"/>
      <c r="F55" s="6">
        <f t="shared" si="6"/>
        <v>33.671795918367003</v>
      </c>
      <c r="G55" s="11">
        <f t="shared" si="4"/>
        <v>-59.361339999999998</v>
      </c>
      <c r="H55" s="6">
        <f t="shared" si="7"/>
        <v>-54.361339999999998</v>
      </c>
      <c r="J55" s="87">
        <v>18594663265.306</v>
      </c>
      <c r="K55" s="87">
        <v>-7.4414772999999999</v>
      </c>
      <c r="L55" s="87"/>
      <c r="N55" s="6">
        <f t="shared" si="8"/>
        <v>19.543693877551</v>
      </c>
      <c r="O55" s="11">
        <f t="shared" si="5"/>
        <v>-70.482810999999998</v>
      </c>
      <c r="P55" s="6">
        <f t="shared" si="9"/>
        <v>-65.482810999999998</v>
      </c>
    </row>
    <row r="56" spans="2:16" x14ac:dyDescent="0.25">
      <c r="B56" s="87">
        <v>32846102040.816002</v>
      </c>
      <c r="C56" s="87">
        <v>-9.7933388000000008</v>
      </c>
      <c r="D56" s="87"/>
      <c r="E56" s="87"/>
      <c r="F56" s="6">
        <f t="shared" si="6"/>
        <v>33.916693877550998</v>
      </c>
      <c r="G56" s="11">
        <f t="shared" si="4"/>
        <v>-62.457748000000002</v>
      </c>
      <c r="H56" s="6">
        <f t="shared" si="7"/>
        <v>-57.457748000000002</v>
      </c>
      <c r="J56" s="87">
        <v>18820081632.653</v>
      </c>
      <c r="K56" s="87">
        <v>-7.4321526999999996</v>
      </c>
      <c r="L56" s="87"/>
      <c r="N56" s="6">
        <f t="shared" si="8"/>
        <v>19.770040816327</v>
      </c>
      <c r="O56" s="11">
        <f t="shared" si="5"/>
        <v>-68.780304000000001</v>
      </c>
      <c r="P56" s="6">
        <f t="shared" si="9"/>
        <v>-63.780304000000001</v>
      </c>
    </row>
    <row r="57" spans="2:16" x14ac:dyDescent="0.25">
      <c r="B57" s="87">
        <v>33091000000</v>
      </c>
      <c r="C57" s="87">
        <v>-10.726300999999999</v>
      </c>
      <c r="D57" s="87"/>
      <c r="E57" s="87"/>
      <c r="F57" s="6">
        <f t="shared" si="6"/>
        <v>34.161591836734999</v>
      </c>
      <c r="G57" s="11">
        <f t="shared" si="4"/>
        <v>-64.745578999999992</v>
      </c>
      <c r="H57" s="6">
        <f t="shared" si="7"/>
        <v>-59.745578999999999</v>
      </c>
      <c r="J57" s="87">
        <v>19045500000</v>
      </c>
      <c r="K57" s="87">
        <v>-7.3434362000000002</v>
      </c>
      <c r="L57" s="87"/>
      <c r="N57" s="6">
        <f t="shared" si="8"/>
        <v>19.996387755102003</v>
      </c>
      <c r="O57" s="11">
        <f t="shared" si="5"/>
        <v>-67.271355</v>
      </c>
      <c r="P57" s="6">
        <f t="shared" si="9"/>
        <v>-62.271355</v>
      </c>
    </row>
    <row r="58" spans="2:16" x14ac:dyDescent="0.25">
      <c r="B58" s="87">
        <v>33335897959.183998</v>
      </c>
      <c r="C58" s="87">
        <v>-10.72129</v>
      </c>
      <c r="D58" s="87"/>
      <c r="E58" s="87"/>
      <c r="F58" s="6">
        <f t="shared" si="6"/>
        <v>34.406489795917999</v>
      </c>
      <c r="G58" s="11">
        <f t="shared" si="4"/>
        <v>-67.716351000000003</v>
      </c>
      <c r="H58" s="6">
        <f t="shared" si="7"/>
        <v>-62.716351000000003</v>
      </c>
      <c r="J58" s="87">
        <v>19270918367.347</v>
      </c>
      <c r="K58" s="87">
        <v>-7.2777957999999998</v>
      </c>
      <c r="L58" s="87"/>
      <c r="N58" s="6">
        <f t="shared" si="8"/>
        <v>20.222734693877999</v>
      </c>
      <c r="O58" s="11">
        <f t="shared" si="5"/>
        <v>-64.558616999999998</v>
      </c>
      <c r="P58" s="6">
        <f t="shared" si="9"/>
        <v>-59.558616999999998</v>
      </c>
    </row>
    <row r="59" spans="2:16" x14ac:dyDescent="0.25">
      <c r="B59" s="87">
        <v>33580795918.367001</v>
      </c>
      <c r="C59" s="87">
        <v>-10.310409999999999</v>
      </c>
      <c r="D59" s="87"/>
      <c r="E59" s="87"/>
      <c r="F59" s="6">
        <f t="shared" si="6"/>
        <v>34.651387755102</v>
      </c>
      <c r="G59" s="11">
        <f t="shared" si="4"/>
        <v>-68.654094999999998</v>
      </c>
      <c r="H59" s="6">
        <f t="shared" si="7"/>
        <v>-63.654094999999998</v>
      </c>
      <c r="J59" s="87">
        <v>19496336734.694</v>
      </c>
      <c r="K59" s="87">
        <v>-7.1608396000000001</v>
      </c>
      <c r="L59" s="87"/>
      <c r="N59" s="6">
        <f t="shared" si="8"/>
        <v>20.449081632653002</v>
      </c>
      <c r="O59" s="11">
        <f t="shared" si="5"/>
        <v>-66.581462999999999</v>
      </c>
      <c r="P59" s="6">
        <f t="shared" si="9"/>
        <v>-61.581462999999999</v>
      </c>
    </row>
    <row r="60" spans="2:16" x14ac:dyDescent="0.25">
      <c r="B60" s="87">
        <v>33825693877.550999</v>
      </c>
      <c r="C60" s="87">
        <v>-11.68937</v>
      </c>
      <c r="D60" s="87"/>
      <c r="E60" s="87"/>
      <c r="F60" s="6">
        <f t="shared" si="6"/>
        <v>34.896285714286002</v>
      </c>
      <c r="G60" s="11">
        <f t="shared" si="4"/>
        <v>-69.467331000000001</v>
      </c>
      <c r="H60" s="6">
        <f t="shared" si="7"/>
        <v>-64.467331000000001</v>
      </c>
      <c r="J60" s="87">
        <v>19721755102.041</v>
      </c>
      <c r="K60" s="87">
        <v>-7.0932078000000001</v>
      </c>
      <c r="L60" s="87"/>
      <c r="N60" s="6">
        <f t="shared" si="8"/>
        <v>20.675428571429002</v>
      </c>
      <c r="O60" s="11">
        <f t="shared" si="5"/>
        <v>-74.464737</v>
      </c>
      <c r="P60" s="6">
        <f t="shared" si="9"/>
        <v>-69.464737</v>
      </c>
    </row>
    <row r="61" spans="2:16" x14ac:dyDescent="0.25">
      <c r="B61" s="87">
        <v>34070591836.735001</v>
      </c>
      <c r="C61" s="87">
        <v>-11.104734000000001</v>
      </c>
      <c r="D61" s="87"/>
      <c r="E61" s="87"/>
      <c r="F61" s="6">
        <f t="shared" si="6"/>
        <v>35.141183673469001</v>
      </c>
      <c r="G61" s="11">
        <f t="shared" si="4"/>
        <v>-68.441600999999991</v>
      </c>
      <c r="H61" s="6">
        <f t="shared" si="7"/>
        <v>-63.441600999999999</v>
      </c>
      <c r="J61" s="87">
        <v>19947173469.388</v>
      </c>
      <c r="K61" s="87">
        <v>-6.9481215000000001</v>
      </c>
      <c r="L61" s="87"/>
      <c r="N61" s="6">
        <f t="shared" si="8"/>
        <v>20.901775510203997</v>
      </c>
      <c r="O61" s="11">
        <f t="shared" si="5"/>
        <v>-76.784278999999998</v>
      </c>
      <c r="P61" s="6">
        <f t="shared" si="9"/>
        <v>-71.784278999999998</v>
      </c>
    </row>
    <row r="62" spans="2:16" x14ac:dyDescent="0.25">
      <c r="B62" s="87">
        <v>34315489795.917999</v>
      </c>
      <c r="C62" s="87">
        <v>-10.935905</v>
      </c>
      <c r="D62" s="87"/>
      <c r="E62" s="87"/>
      <c r="F62" s="6">
        <f t="shared" si="6"/>
        <v>35.386081632653003</v>
      </c>
      <c r="G62" s="11">
        <f t="shared" si="4"/>
        <v>-65.187652999999997</v>
      </c>
      <c r="H62" s="6">
        <f t="shared" si="7"/>
        <v>-60.187652999999997</v>
      </c>
      <c r="J62" s="87">
        <v>20172591836.735001</v>
      </c>
      <c r="K62" s="87">
        <v>-6.7632551000000003</v>
      </c>
      <c r="L62" s="87"/>
      <c r="N62" s="6">
        <f t="shared" si="8"/>
        <v>21.128122448980001</v>
      </c>
      <c r="O62" s="11">
        <f t="shared" si="5"/>
        <v>-74.811760000000007</v>
      </c>
      <c r="P62" s="6">
        <f t="shared" si="9"/>
        <v>-69.811760000000007</v>
      </c>
    </row>
    <row r="63" spans="2:16" x14ac:dyDescent="0.25">
      <c r="B63" s="87">
        <v>34560387755.101997</v>
      </c>
      <c r="C63" s="87">
        <v>-10.118649</v>
      </c>
      <c r="D63" s="87"/>
      <c r="E63" s="87"/>
      <c r="F63" s="6">
        <f t="shared" si="6"/>
        <v>35.630979591836997</v>
      </c>
      <c r="G63" s="11">
        <f t="shared" si="4"/>
        <v>-60.924942000000001</v>
      </c>
      <c r="H63" s="6">
        <f t="shared" si="7"/>
        <v>-55.924942000000001</v>
      </c>
      <c r="J63" s="87">
        <v>20398010204.082001</v>
      </c>
      <c r="K63" s="87">
        <v>-6.6690512000000002</v>
      </c>
      <c r="L63" s="87"/>
      <c r="N63" s="6">
        <f t="shared" si="8"/>
        <v>21.354469387755</v>
      </c>
      <c r="O63" s="11">
        <f t="shared" si="5"/>
        <v>-67.760505999999992</v>
      </c>
      <c r="P63" s="6">
        <f t="shared" si="9"/>
        <v>-62.760505999999999</v>
      </c>
    </row>
    <row r="64" spans="2:16" x14ac:dyDescent="0.25">
      <c r="B64" s="87">
        <v>34805285714.286003</v>
      </c>
      <c r="C64" s="87">
        <v>-9.9945001999999992</v>
      </c>
      <c r="D64" s="87"/>
      <c r="E64" s="87"/>
      <c r="F64" s="6">
        <f t="shared" si="6"/>
        <v>35.875877551019997</v>
      </c>
      <c r="G64" s="11">
        <f t="shared" si="4"/>
        <v>-58.125202000000002</v>
      </c>
      <c r="H64" s="6">
        <f t="shared" si="7"/>
        <v>-53.125202000000002</v>
      </c>
      <c r="J64" s="87">
        <v>20623428571.429001</v>
      </c>
      <c r="K64" s="87">
        <v>-6.6253004000000004</v>
      </c>
      <c r="L64" s="87"/>
      <c r="N64" s="6">
        <f t="shared" si="8"/>
        <v>21.580816326530996</v>
      </c>
      <c r="O64" s="11">
        <f t="shared" si="5"/>
        <v>-65.99654000000001</v>
      </c>
      <c r="P64" s="6">
        <f t="shared" si="9"/>
        <v>-60.996540000000003</v>
      </c>
    </row>
    <row r="65" spans="2:16" x14ac:dyDescent="0.25">
      <c r="B65" s="87">
        <v>35050183673.469002</v>
      </c>
      <c r="C65" s="87">
        <v>-9.5237741000000007</v>
      </c>
      <c r="D65" s="87"/>
      <c r="E65" s="87"/>
      <c r="F65" s="6">
        <f t="shared" si="6"/>
        <v>36.120775510204005</v>
      </c>
      <c r="G65" s="11">
        <f t="shared" si="4"/>
        <v>-57.031269000000002</v>
      </c>
      <c r="H65" s="6">
        <f t="shared" si="7"/>
        <v>-52.031269000000002</v>
      </c>
      <c r="J65" s="87">
        <v>20848846938.776001</v>
      </c>
      <c r="K65" s="87">
        <v>-6.5874648000000002</v>
      </c>
      <c r="L65" s="87"/>
      <c r="N65" s="6">
        <f t="shared" si="8"/>
        <v>21.807163265305999</v>
      </c>
      <c r="O65" s="11">
        <f t="shared" si="5"/>
        <v>-66.978825000000001</v>
      </c>
      <c r="P65" s="6">
        <f t="shared" si="9"/>
        <v>-61.978825000000001</v>
      </c>
    </row>
    <row r="66" spans="2:16" x14ac:dyDescent="0.25">
      <c r="B66" s="87">
        <v>35295081632.653</v>
      </c>
      <c r="C66" s="87">
        <v>-8.9057549999999992</v>
      </c>
      <c r="D66" s="87"/>
      <c r="E66" s="87"/>
      <c r="F66" s="6">
        <f t="shared" si="6"/>
        <v>36.365673469388</v>
      </c>
      <c r="G66" s="11">
        <f t="shared" si="4"/>
        <v>-57.648617000000002</v>
      </c>
      <c r="H66" s="6">
        <f t="shared" si="7"/>
        <v>-52.648617000000002</v>
      </c>
      <c r="J66" s="87">
        <v>21074265306.122002</v>
      </c>
      <c r="K66" s="87">
        <v>-6.6085906000000003</v>
      </c>
      <c r="L66" s="87"/>
      <c r="N66" s="6">
        <f t="shared" si="8"/>
        <v>22.033510204081999</v>
      </c>
      <c r="O66" s="11">
        <f t="shared" si="5"/>
        <v>-68.153896000000003</v>
      </c>
      <c r="P66" s="6">
        <f t="shared" si="9"/>
        <v>-63.153896000000003</v>
      </c>
    </row>
    <row r="67" spans="2:16" x14ac:dyDescent="0.25">
      <c r="B67" s="87">
        <v>35539979591.836998</v>
      </c>
      <c r="C67" s="87">
        <v>-9.4751557999999996</v>
      </c>
      <c r="D67" s="87"/>
      <c r="E67" s="87"/>
      <c r="F67" s="6">
        <f t="shared" si="6"/>
        <v>36.610571428570999</v>
      </c>
      <c r="G67" s="11">
        <f t="shared" si="4"/>
        <v>-59.056232000000001</v>
      </c>
      <c r="H67" s="6">
        <f t="shared" si="7"/>
        <v>-54.056232000000001</v>
      </c>
      <c r="J67" s="87">
        <v>21299683673.469002</v>
      </c>
      <c r="K67" s="87">
        <v>-6.7015022999999996</v>
      </c>
      <c r="L67" s="87"/>
      <c r="N67" s="6">
        <f t="shared" si="8"/>
        <v>22.259857142856998</v>
      </c>
      <c r="O67" s="11">
        <f t="shared" si="5"/>
        <v>-68.841351000000003</v>
      </c>
      <c r="P67" s="6">
        <f t="shared" si="9"/>
        <v>-63.841351000000003</v>
      </c>
    </row>
    <row r="68" spans="2:16" x14ac:dyDescent="0.25">
      <c r="B68" s="87">
        <v>35784877551.019997</v>
      </c>
      <c r="C68" s="87">
        <v>-9.0369662999999996</v>
      </c>
      <c r="D68" s="87"/>
      <c r="E68" s="87"/>
      <c r="F68" s="6">
        <f t="shared" si="6"/>
        <v>36.855469387754994</v>
      </c>
      <c r="G68" s="11">
        <f t="shared" si="4"/>
        <v>-62.483097000000001</v>
      </c>
      <c r="H68" s="6">
        <f t="shared" si="7"/>
        <v>-57.483097000000001</v>
      </c>
      <c r="J68" s="87">
        <v>21525102040.816002</v>
      </c>
      <c r="K68" s="87">
        <v>-6.7708396999999998</v>
      </c>
      <c r="L68" s="87"/>
      <c r="N68" s="6">
        <f t="shared" si="8"/>
        <v>22.486204081632998</v>
      </c>
      <c r="O68" s="11">
        <f t="shared" si="5"/>
        <v>-69.426361</v>
      </c>
      <c r="P68" s="6">
        <f t="shared" si="9"/>
        <v>-64.426361</v>
      </c>
    </row>
    <row r="69" spans="2:16" x14ac:dyDescent="0.25">
      <c r="B69" s="87">
        <v>36029775510.204002</v>
      </c>
      <c r="C69" s="87">
        <v>-9.4611567999999995</v>
      </c>
      <c r="D69" s="87"/>
      <c r="E69" s="87"/>
      <c r="F69" s="6">
        <f t="shared" ref="F69:F100" si="10">B177/1000000000</f>
        <v>37.100367346939002</v>
      </c>
      <c r="G69" s="11">
        <f t="shared" si="4"/>
        <v>-63.406578000000003</v>
      </c>
      <c r="H69" s="6">
        <f t="shared" ref="H69:H100" si="11">D177</f>
        <v>-58.406578000000003</v>
      </c>
      <c r="J69" s="87">
        <v>21750520408.162998</v>
      </c>
      <c r="K69" s="87">
        <v>-6.9385504999999998</v>
      </c>
      <c r="L69" s="87"/>
      <c r="N69" s="6">
        <f t="shared" ref="N69:N100" si="12">J177/1000000000</f>
        <v>22.712551020408</v>
      </c>
      <c r="O69" s="11">
        <f t="shared" si="5"/>
        <v>-69.481650999999999</v>
      </c>
      <c r="P69" s="6">
        <f t="shared" ref="P69:P100" si="13">L177</f>
        <v>-64.481650999999999</v>
      </c>
    </row>
    <row r="70" spans="2:16" x14ac:dyDescent="0.25">
      <c r="B70" s="87">
        <v>36274673469.388</v>
      </c>
      <c r="C70" s="87">
        <v>-9.2010269000000005</v>
      </c>
      <c r="D70" s="87"/>
      <c r="E70" s="87"/>
      <c r="F70" s="6">
        <f t="shared" si="10"/>
        <v>37.345265306122002</v>
      </c>
      <c r="G70" s="11">
        <f t="shared" ref="G70:G103" si="14">H70-5</f>
        <v>-62.674908000000002</v>
      </c>
      <c r="H70" s="6">
        <f t="shared" si="11"/>
        <v>-57.674908000000002</v>
      </c>
      <c r="J70" s="87">
        <v>21975938775.509998</v>
      </c>
      <c r="K70" s="87">
        <v>-7.1306181000000004</v>
      </c>
      <c r="L70" s="87"/>
      <c r="N70" s="6">
        <f t="shared" si="12"/>
        <v>22.938897959183997</v>
      </c>
      <c r="O70" s="11">
        <f t="shared" ref="O70:O103" si="15">P70-5</f>
        <v>-68.576003999999998</v>
      </c>
      <c r="P70" s="6">
        <f t="shared" si="13"/>
        <v>-63.576003999999998</v>
      </c>
    </row>
    <row r="71" spans="2:16" x14ac:dyDescent="0.25">
      <c r="B71" s="87">
        <v>36519571428.570999</v>
      </c>
      <c r="C71" s="87">
        <v>-9.0423203000000001</v>
      </c>
      <c r="D71" s="87"/>
      <c r="E71" s="87"/>
      <c r="F71" s="6">
        <f t="shared" si="10"/>
        <v>37.590163265305996</v>
      </c>
      <c r="G71" s="11">
        <f t="shared" si="14"/>
        <v>-60.231354000000003</v>
      </c>
      <c r="H71" s="6">
        <f t="shared" si="11"/>
        <v>-55.231354000000003</v>
      </c>
      <c r="J71" s="87">
        <v>22201357142.856998</v>
      </c>
      <c r="K71" s="87">
        <v>-7.3247894999999996</v>
      </c>
      <c r="L71" s="87"/>
      <c r="N71" s="6">
        <f t="shared" si="12"/>
        <v>23.165244897958999</v>
      </c>
      <c r="O71" s="11">
        <f t="shared" si="15"/>
        <v>-64.584270000000004</v>
      </c>
      <c r="P71" s="6">
        <f t="shared" si="13"/>
        <v>-59.584269999999997</v>
      </c>
    </row>
    <row r="72" spans="2:16" x14ac:dyDescent="0.25">
      <c r="B72" s="87">
        <v>36764469387.754997</v>
      </c>
      <c r="C72" s="87">
        <v>-9.4704552</v>
      </c>
      <c r="D72" s="87"/>
      <c r="E72" s="87"/>
      <c r="F72" s="6">
        <f t="shared" si="10"/>
        <v>37.835061224489998</v>
      </c>
      <c r="G72" s="11">
        <f t="shared" si="14"/>
        <v>-59.751575000000003</v>
      </c>
      <c r="H72" s="6">
        <f t="shared" si="11"/>
        <v>-54.751575000000003</v>
      </c>
      <c r="J72" s="87">
        <v>22426775510.203999</v>
      </c>
      <c r="K72" s="87">
        <v>-7.4644170000000001</v>
      </c>
      <c r="L72" s="87"/>
      <c r="N72" s="6">
        <f t="shared" si="12"/>
        <v>23.391591836735</v>
      </c>
      <c r="O72" s="11">
        <f t="shared" si="15"/>
        <v>-61.14846</v>
      </c>
      <c r="P72" s="6">
        <f t="shared" si="13"/>
        <v>-56.14846</v>
      </c>
    </row>
    <row r="73" spans="2:16" x14ac:dyDescent="0.25">
      <c r="B73" s="87">
        <v>37009367346.939003</v>
      </c>
      <c r="C73" s="87">
        <v>-9.2142677000000006</v>
      </c>
      <c r="D73" s="87"/>
      <c r="E73" s="87"/>
      <c r="F73" s="6">
        <f t="shared" si="10"/>
        <v>38.079959183672997</v>
      </c>
      <c r="G73" s="11">
        <f t="shared" si="14"/>
        <v>-61.204135999999998</v>
      </c>
      <c r="H73" s="6">
        <f t="shared" si="11"/>
        <v>-56.204135999999998</v>
      </c>
      <c r="J73" s="87">
        <v>22652193877.550999</v>
      </c>
      <c r="K73" s="87">
        <v>-7.6290139999999997</v>
      </c>
      <c r="L73" s="87"/>
      <c r="N73" s="6">
        <f t="shared" si="12"/>
        <v>23.617938775509998</v>
      </c>
      <c r="O73" s="11">
        <f t="shared" si="15"/>
        <v>-58.414467000000002</v>
      </c>
      <c r="P73" s="6">
        <f t="shared" si="13"/>
        <v>-53.414467000000002</v>
      </c>
    </row>
    <row r="74" spans="2:16" x14ac:dyDescent="0.25">
      <c r="B74" s="87">
        <v>37254265306.122002</v>
      </c>
      <c r="C74" s="87">
        <v>-9.4587345000000003</v>
      </c>
      <c r="D74" s="87"/>
      <c r="E74" s="87"/>
      <c r="F74" s="6">
        <f t="shared" si="10"/>
        <v>38.324857142856999</v>
      </c>
      <c r="G74" s="11">
        <f t="shared" si="14"/>
        <v>-62.628250000000001</v>
      </c>
      <c r="H74" s="6">
        <f t="shared" si="11"/>
        <v>-57.628250000000001</v>
      </c>
      <c r="J74" s="87">
        <v>22877612244.897999</v>
      </c>
      <c r="K74" s="87">
        <v>-8.9451590000000003</v>
      </c>
      <c r="L74" s="87"/>
      <c r="N74" s="6">
        <f t="shared" si="12"/>
        <v>23.844285714285999</v>
      </c>
      <c r="O74" s="11">
        <f t="shared" si="15"/>
        <v>-58.613200999999997</v>
      </c>
      <c r="P74" s="6">
        <f t="shared" si="13"/>
        <v>-53.613200999999997</v>
      </c>
    </row>
    <row r="75" spans="2:16" x14ac:dyDescent="0.25">
      <c r="B75" s="87">
        <v>37499163265.306</v>
      </c>
      <c r="C75" s="87">
        <v>-9.5949410999999998</v>
      </c>
      <c r="D75" s="87"/>
      <c r="E75" s="87"/>
      <c r="F75" s="6">
        <f t="shared" si="10"/>
        <v>38.569755102041</v>
      </c>
      <c r="G75" s="11">
        <f t="shared" si="14"/>
        <v>-63.586303999999998</v>
      </c>
      <c r="H75" s="6">
        <f t="shared" si="11"/>
        <v>-58.586303999999998</v>
      </c>
      <c r="J75" s="87">
        <v>23103030612.244999</v>
      </c>
      <c r="K75" s="87">
        <v>-9.0320873000000006</v>
      </c>
      <c r="L75" s="87"/>
      <c r="N75" s="6">
        <f t="shared" si="12"/>
        <v>24.070632653061001</v>
      </c>
      <c r="O75" s="11">
        <f t="shared" si="15"/>
        <v>-59.799179000000002</v>
      </c>
      <c r="P75" s="6">
        <f t="shared" si="13"/>
        <v>-54.799179000000002</v>
      </c>
    </row>
    <row r="76" spans="2:16" x14ac:dyDescent="0.25">
      <c r="B76" s="87">
        <v>37744061224.489998</v>
      </c>
      <c r="C76" s="87">
        <v>-9.8168811999999992</v>
      </c>
      <c r="D76" s="87"/>
      <c r="E76" s="87"/>
      <c r="F76" s="6">
        <f t="shared" si="10"/>
        <v>38.814653061224</v>
      </c>
      <c r="G76" s="11">
        <f t="shared" si="14"/>
        <v>-63.376838999999997</v>
      </c>
      <c r="H76" s="6">
        <f t="shared" si="11"/>
        <v>-58.376838999999997</v>
      </c>
      <c r="J76" s="87">
        <v>23328448979.591999</v>
      </c>
      <c r="K76" s="87">
        <v>-9.0622167999999999</v>
      </c>
      <c r="L76" s="87"/>
      <c r="N76" s="6">
        <f t="shared" si="12"/>
        <v>24.296979591837001</v>
      </c>
      <c r="O76" s="11">
        <f t="shared" si="15"/>
        <v>-60.213431999999997</v>
      </c>
      <c r="P76" s="6">
        <f t="shared" si="13"/>
        <v>-55.213431999999997</v>
      </c>
    </row>
    <row r="77" spans="2:16" x14ac:dyDescent="0.25">
      <c r="B77" s="87">
        <v>37988959183.672997</v>
      </c>
      <c r="C77" s="87">
        <v>-10.277328000000001</v>
      </c>
      <c r="D77" s="87"/>
      <c r="E77" s="87"/>
      <c r="F77" s="6">
        <f t="shared" si="10"/>
        <v>39.059551020407994</v>
      </c>
      <c r="G77" s="11">
        <f t="shared" si="14"/>
        <v>-64.33753200000001</v>
      </c>
      <c r="H77" s="6">
        <f t="shared" si="11"/>
        <v>-59.337532000000003</v>
      </c>
      <c r="J77" s="87">
        <v>23553867346.938999</v>
      </c>
      <c r="K77" s="87">
        <v>-9.0845327000000005</v>
      </c>
      <c r="L77" s="87"/>
      <c r="N77" s="6">
        <f t="shared" si="12"/>
        <v>24.523326530612</v>
      </c>
      <c r="O77" s="11">
        <f t="shared" si="15"/>
        <v>-60.037239</v>
      </c>
      <c r="P77" s="6">
        <f t="shared" si="13"/>
        <v>-55.037239</v>
      </c>
    </row>
    <row r="78" spans="2:16" x14ac:dyDescent="0.25">
      <c r="B78" s="87">
        <v>38233857142.857002</v>
      </c>
      <c r="C78" s="87">
        <v>-10.252863</v>
      </c>
      <c r="D78" s="87"/>
      <c r="E78" s="87"/>
      <c r="F78" s="6">
        <f t="shared" si="10"/>
        <v>39.304448979592003</v>
      </c>
      <c r="G78" s="11">
        <f t="shared" si="14"/>
        <v>-67.89364599999999</v>
      </c>
      <c r="H78" s="6">
        <f t="shared" si="11"/>
        <v>-62.893645999999997</v>
      </c>
      <c r="J78" s="87">
        <v>23779285714.285999</v>
      </c>
      <c r="K78" s="87">
        <v>-9.1292981999999991</v>
      </c>
      <c r="L78" s="87"/>
      <c r="N78" s="6">
        <f t="shared" si="12"/>
        <v>24.749673469388</v>
      </c>
      <c r="O78" s="11">
        <f t="shared" si="15"/>
        <v>-58.707934999999999</v>
      </c>
      <c r="P78" s="6">
        <f t="shared" si="13"/>
        <v>-53.707934999999999</v>
      </c>
    </row>
    <row r="79" spans="2:16" x14ac:dyDescent="0.25">
      <c r="B79" s="87">
        <v>38478755102.041</v>
      </c>
      <c r="C79" s="87">
        <v>-10.408533</v>
      </c>
      <c r="D79" s="87"/>
      <c r="E79" s="87"/>
      <c r="F79" s="6">
        <f t="shared" si="10"/>
        <v>39.549346938776004</v>
      </c>
      <c r="G79" s="11">
        <f t="shared" si="14"/>
        <v>-73.315513999999993</v>
      </c>
      <c r="H79" s="6">
        <f t="shared" si="11"/>
        <v>-68.315513999999993</v>
      </c>
      <c r="J79" s="87">
        <v>24004704081.632999</v>
      </c>
      <c r="K79" s="87">
        <v>-9.1802197000000003</v>
      </c>
      <c r="L79" s="87"/>
      <c r="N79" s="6">
        <f t="shared" si="12"/>
        <v>24.976020408162999</v>
      </c>
      <c r="O79" s="11">
        <f t="shared" si="15"/>
        <v>-57.474003000000003</v>
      </c>
      <c r="P79" s="6">
        <f t="shared" si="13"/>
        <v>-52.474003000000003</v>
      </c>
    </row>
    <row r="80" spans="2:16" x14ac:dyDescent="0.25">
      <c r="B80" s="87">
        <v>38723653061.223999</v>
      </c>
      <c r="C80" s="87">
        <v>-10.444317</v>
      </c>
      <c r="D80" s="87"/>
      <c r="E80" s="87"/>
      <c r="F80" s="6">
        <f t="shared" si="10"/>
        <v>39.794244897958997</v>
      </c>
      <c r="G80" s="11">
        <f t="shared" si="14"/>
        <v>-73.135399000000007</v>
      </c>
      <c r="H80" s="6">
        <f t="shared" si="11"/>
        <v>-68.135399000000007</v>
      </c>
      <c r="J80" s="87">
        <v>24230122448.98</v>
      </c>
      <c r="K80" s="87">
        <v>-9.191103</v>
      </c>
      <c r="L80" s="87"/>
      <c r="N80" s="6">
        <f t="shared" si="12"/>
        <v>25.202367346938999</v>
      </c>
      <c r="O80" s="11">
        <f t="shared" si="15"/>
        <v>-55.936329000000001</v>
      </c>
      <c r="P80" s="6">
        <f t="shared" si="13"/>
        <v>-50.936329000000001</v>
      </c>
    </row>
    <row r="81" spans="2:16" x14ac:dyDescent="0.25">
      <c r="B81" s="87">
        <v>38968551020.407997</v>
      </c>
      <c r="C81" s="87">
        <v>-10.076407</v>
      </c>
      <c r="D81" s="87"/>
      <c r="E81" s="87"/>
      <c r="F81" s="6">
        <f t="shared" si="10"/>
        <v>40.039142857142998</v>
      </c>
      <c r="G81" s="11">
        <f t="shared" si="14"/>
        <v>-68.614970999999997</v>
      </c>
      <c r="H81" s="6">
        <f t="shared" si="11"/>
        <v>-63.614970999999997</v>
      </c>
      <c r="J81" s="87">
        <v>24455540816.327</v>
      </c>
      <c r="K81" s="87">
        <v>-9.2506008000000008</v>
      </c>
      <c r="L81" s="87"/>
      <c r="N81" s="6">
        <f t="shared" si="12"/>
        <v>25.428714285714001</v>
      </c>
      <c r="O81" s="11">
        <f t="shared" si="15"/>
        <v>-54.484439999999999</v>
      </c>
      <c r="P81" s="6">
        <f t="shared" si="13"/>
        <v>-49.484439999999999</v>
      </c>
    </row>
    <row r="82" spans="2:16" x14ac:dyDescent="0.25">
      <c r="B82" s="87">
        <v>39213448979.592003</v>
      </c>
      <c r="C82" s="87">
        <v>-10.19401</v>
      </c>
      <c r="D82" s="87"/>
      <c r="E82" s="87"/>
      <c r="F82" s="6">
        <f t="shared" si="10"/>
        <v>40.284040816327007</v>
      </c>
      <c r="G82" s="11">
        <f t="shared" si="14"/>
        <v>-61.694366000000002</v>
      </c>
      <c r="H82" s="6">
        <f t="shared" si="11"/>
        <v>-56.694366000000002</v>
      </c>
      <c r="J82" s="87">
        <v>24680959183.673</v>
      </c>
      <c r="K82" s="87">
        <v>-9.3341007000000005</v>
      </c>
      <c r="L82" s="87"/>
      <c r="N82" s="6">
        <f t="shared" si="12"/>
        <v>25.655061224490002</v>
      </c>
      <c r="O82" s="11">
        <f t="shared" si="15"/>
        <v>-53.770457999999998</v>
      </c>
      <c r="P82" s="6">
        <f t="shared" si="13"/>
        <v>-48.770457999999998</v>
      </c>
    </row>
    <row r="83" spans="2:16" x14ac:dyDescent="0.25">
      <c r="B83" s="87">
        <v>39458346938.776001</v>
      </c>
      <c r="C83" s="87">
        <v>-10.078575000000001</v>
      </c>
      <c r="D83" s="87"/>
      <c r="E83" s="87"/>
      <c r="F83" s="6">
        <f t="shared" si="10"/>
        <v>40.528938775509999</v>
      </c>
      <c r="G83" s="11">
        <f t="shared" si="14"/>
        <v>-58.714027000000002</v>
      </c>
      <c r="H83" s="6">
        <f t="shared" si="11"/>
        <v>-53.714027000000002</v>
      </c>
      <c r="J83" s="87">
        <v>24906377551.02</v>
      </c>
      <c r="K83" s="87">
        <v>-9.3992357000000002</v>
      </c>
      <c r="L83" s="87"/>
      <c r="N83" s="6">
        <f t="shared" si="12"/>
        <v>25.881408163265</v>
      </c>
      <c r="O83" s="11">
        <f t="shared" si="15"/>
        <v>-53.581935999999999</v>
      </c>
      <c r="P83" s="6">
        <f t="shared" si="13"/>
        <v>-48.581935999999999</v>
      </c>
    </row>
    <row r="84" spans="2:16" x14ac:dyDescent="0.25">
      <c r="B84" s="87">
        <v>39703244897.959</v>
      </c>
      <c r="C84" s="87">
        <v>-10.538641</v>
      </c>
      <c r="D84" s="87"/>
      <c r="E84" s="87"/>
      <c r="F84" s="6">
        <f t="shared" si="10"/>
        <v>40.773836734694001</v>
      </c>
      <c r="G84" s="11">
        <f t="shared" si="14"/>
        <v>-58.012881999999998</v>
      </c>
      <c r="H84" s="6">
        <f t="shared" si="11"/>
        <v>-53.012881999999998</v>
      </c>
      <c r="J84" s="87">
        <v>25131795918.367001</v>
      </c>
      <c r="K84" s="87">
        <v>-9.4554299999999998</v>
      </c>
      <c r="L84" s="87"/>
      <c r="N84" s="6">
        <f t="shared" si="12"/>
        <v>26.107755102041001</v>
      </c>
      <c r="O84" s="11">
        <f t="shared" si="15"/>
        <v>-53.835926000000001</v>
      </c>
      <c r="P84" s="6">
        <f t="shared" si="13"/>
        <v>-48.835926000000001</v>
      </c>
    </row>
    <row r="85" spans="2:16" x14ac:dyDescent="0.25">
      <c r="B85" s="87">
        <v>39948142857.142998</v>
      </c>
      <c r="C85" s="87">
        <v>-10.685741999999999</v>
      </c>
      <c r="D85" s="87"/>
      <c r="E85" s="87"/>
      <c r="F85" s="6">
        <f t="shared" si="10"/>
        <v>41.018734693877995</v>
      </c>
      <c r="G85" s="11">
        <f t="shared" si="14"/>
        <v>-58.385421999999998</v>
      </c>
      <c r="H85" s="6">
        <f t="shared" si="11"/>
        <v>-53.385421999999998</v>
      </c>
      <c r="J85" s="87">
        <v>25357214285.714001</v>
      </c>
      <c r="K85" s="87">
        <v>-9.512867</v>
      </c>
      <c r="L85" s="87"/>
      <c r="N85" s="6">
        <f t="shared" si="12"/>
        <v>26.334102040816003</v>
      </c>
      <c r="O85" s="11">
        <f t="shared" si="15"/>
        <v>-53.943286999999998</v>
      </c>
      <c r="P85" s="6">
        <f t="shared" si="13"/>
        <v>-48.943286999999998</v>
      </c>
    </row>
    <row r="86" spans="2:16" x14ac:dyDescent="0.25">
      <c r="B86" s="87">
        <v>40193040816.327003</v>
      </c>
      <c r="C86" s="87">
        <v>-10.561354</v>
      </c>
      <c r="D86" s="87"/>
      <c r="E86" s="87"/>
      <c r="F86" s="6">
        <f t="shared" si="10"/>
        <v>41.263632653060995</v>
      </c>
      <c r="G86" s="11">
        <f t="shared" si="14"/>
        <v>-58.869987000000002</v>
      </c>
      <c r="H86" s="6">
        <f t="shared" si="11"/>
        <v>-53.869987000000002</v>
      </c>
      <c r="J86" s="87">
        <v>25582632653.061001</v>
      </c>
      <c r="K86" s="87">
        <v>-9.5839396000000008</v>
      </c>
      <c r="L86" s="87"/>
      <c r="N86" s="6">
        <f t="shared" si="12"/>
        <v>26.560448979592</v>
      </c>
      <c r="O86" s="11">
        <f t="shared" si="15"/>
        <v>-55.352725999999997</v>
      </c>
      <c r="P86" s="6">
        <f t="shared" si="13"/>
        <v>-50.352725999999997</v>
      </c>
    </row>
    <row r="87" spans="2:16" x14ac:dyDescent="0.25">
      <c r="B87" s="87">
        <v>40437938775.510002</v>
      </c>
      <c r="C87" s="87">
        <v>-11.021512</v>
      </c>
      <c r="D87" s="87"/>
      <c r="E87" s="87"/>
      <c r="F87" s="6">
        <f t="shared" si="10"/>
        <v>41.508530612245004</v>
      </c>
      <c r="G87" s="11">
        <f t="shared" si="14"/>
        <v>-60.100642999999998</v>
      </c>
      <c r="H87" s="6">
        <f t="shared" si="11"/>
        <v>-55.100642999999998</v>
      </c>
      <c r="J87" s="87">
        <v>25808051020.408001</v>
      </c>
      <c r="K87" s="87">
        <v>-9.6292009000000007</v>
      </c>
      <c r="L87" s="87"/>
      <c r="N87" s="6">
        <f t="shared" si="12"/>
        <v>26.786795918367002</v>
      </c>
      <c r="O87" s="11">
        <f t="shared" si="15"/>
        <v>-57.506805</v>
      </c>
      <c r="P87" s="6">
        <f t="shared" si="13"/>
        <v>-52.506805</v>
      </c>
    </row>
    <row r="88" spans="2:16" x14ac:dyDescent="0.25">
      <c r="B88" s="87">
        <v>40682836734.694</v>
      </c>
      <c r="C88" s="87">
        <v>-10.614291</v>
      </c>
      <c r="D88" s="87"/>
      <c r="E88" s="87"/>
      <c r="F88" s="6">
        <f t="shared" si="10"/>
        <v>41.753428571428998</v>
      </c>
      <c r="G88" s="11">
        <f t="shared" si="14"/>
        <v>-61.020454000000001</v>
      </c>
      <c r="H88" s="6">
        <f t="shared" si="11"/>
        <v>-56.020454000000001</v>
      </c>
      <c r="J88" s="87">
        <v>26033469387.755001</v>
      </c>
      <c r="K88" s="87">
        <v>-9.6622266999999997</v>
      </c>
      <c r="L88" s="87"/>
      <c r="N88" s="6">
        <f t="shared" si="12"/>
        <v>27.013142857143002</v>
      </c>
      <c r="O88" s="11">
        <f t="shared" si="15"/>
        <v>-59.926174000000003</v>
      </c>
      <c r="P88" s="6">
        <f t="shared" si="13"/>
        <v>-54.926174000000003</v>
      </c>
    </row>
    <row r="89" spans="2:16" x14ac:dyDescent="0.25">
      <c r="B89" s="87">
        <v>40927734693.877998</v>
      </c>
      <c r="C89" s="87">
        <v>-10.932444</v>
      </c>
      <c r="D89" s="87"/>
      <c r="E89" s="87"/>
      <c r="F89" s="6">
        <f t="shared" si="10"/>
        <v>41.998326530611997</v>
      </c>
      <c r="G89" s="11">
        <f t="shared" si="14"/>
        <v>-62.857726999999997</v>
      </c>
      <c r="H89" s="6">
        <f t="shared" si="11"/>
        <v>-57.857726999999997</v>
      </c>
      <c r="J89" s="87">
        <v>26258887755.102001</v>
      </c>
      <c r="K89" s="87">
        <v>-9.7088269999999994</v>
      </c>
      <c r="L89" s="87"/>
      <c r="N89" s="6">
        <f t="shared" si="12"/>
        <v>27.239489795918001</v>
      </c>
      <c r="O89" s="11">
        <f t="shared" si="15"/>
        <v>-59.918075999999999</v>
      </c>
      <c r="P89" s="6">
        <f t="shared" si="13"/>
        <v>-54.918075999999999</v>
      </c>
    </row>
    <row r="90" spans="2:16" x14ac:dyDescent="0.25">
      <c r="B90" s="87">
        <v>41172632653.060997</v>
      </c>
      <c r="C90" s="87">
        <v>-10.856763000000001</v>
      </c>
      <c r="D90" s="87"/>
      <c r="E90" s="87"/>
      <c r="F90" s="6">
        <f t="shared" si="10"/>
        <v>42.243224489795999</v>
      </c>
      <c r="G90" s="11">
        <f t="shared" si="14"/>
        <v>-63.606358</v>
      </c>
      <c r="H90" s="6">
        <f t="shared" si="11"/>
        <v>-58.606358</v>
      </c>
      <c r="J90" s="87">
        <v>26484306122.449001</v>
      </c>
      <c r="K90" s="87">
        <v>-9.7953452999999993</v>
      </c>
      <c r="L90" s="87"/>
      <c r="N90" s="6">
        <f t="shared" si="12"/>
        <v>27.465836734694001</v>
      </c>
      <c r="O90" s="11">
        <f t="shared" si="15"/>
        <v>-58.623615000000001</v>
      </c>
      <c r="P90" s="6">
        <f t="shared" si="13"/>
        <v>-53.623615000000001</v>
      </c>
    </row>
    <row r="91" spans="2:16" x14ac:dyDescent="0.25">
      <c r="B91" s="87">
        <v>41417530612.245003</v>
      </c>
      <c r="C91" s="87">
        <v>-10.696788</v>
      </c>
      <c r="D91" s="87"/>
      <c r="E91" s="87"/>
      <c r="F91" s="6">
        <f t="shared" si="10"/>
        <v>42.48812244898</v>
      </c>
      <c r="G91" s="11">
        <f t="shared" si="14"/>
        <v>-63.138348000000001</v>
      </c>
      <c r="H91" s="6">
        <f t="shared" si="11"/>
        <v>-58.138348000000001</v>
      </c>
      <c r="J91" s="87">
        <v>26709724489.796001</v>
      </c>
      <c r="K91" s="87">
        <v>-9.5517263000000003</v>
      </c>
      <c r="L91" s="87"/>
      <c r="N91" s="6">
        <f t="shared" si="12"/>
        <v>27.692183673469003</v>
      </c>
      <c r="O91" s="11">
        <f t="shared" si="15"/>
        <v>-58.467567000000003</v>
      </c>
      <c r="P91" s="6">
        <f t="shared" si="13"/>
        <v>-53.467567000000003</v>
      </c>
    </row>
    <row r="92" spans="2:16" x14ac:dyDescent="0.25">
      <c r="B92" s="87">
        <v>41662428571.429001</v>
      </c>
      <c r="C92" s="87">
        <v>-10.373021</v>
      </c>
      <c r="D92" s="87"/>
      <c r="E92" s="87"/>
      <c r="F92" s="6">
        <f t="shared" si="10"/>
        <v>42.733020408163</v>
      </c>
      <c r="G92" s="11">
        <f t="shared" si="14"/>
        <v>-62.393711000000003</v>
      </c>
      <c r="H92" s="6">
        <f t="shared" si="11"/>
        <v>-57.393711000000003</v>
      </c>
      <c r="J92" s="87">
        <v>26935142857.143002</v>
      </c>
      <c r="K92" s="87">
        <v>-9.4404038999999997</v>
      </c>
      <c r="L92" s="87"/>
      <c r="N92" s="6">
        <f t="shared" si="12"/>
        <v>27.918530612245</v>
      </c>
      <c r="O92" s="11">
        <f t="shared" si="15"/>
        <v>-59.644629999999999</v>
      </c>
      <c r="P92" s="6">
        <f t="shared" si="13"/>
        <v>-54.644629999999999</v>
      </c>
    </row>
    <row r="93" spans="2:16" x14ac:dyDescent="0.25">
      <c r="B93" s="87">
        <v>41907326530.612</v>
      </c>
      <c r="C93" s="87">
        <v>-10.149990000000001</v>
      </c>
      <c r="D93" s="87"/>
      <c r="E93" s="87"/>
      <c r="F93" s="6">
        <f t="shared" si="10"/>
        <v>42.977918367347002</v>
      </c>
      <c r="G93" s="11">
        <f t="shared" si="14"/>
        <v>-61.084784999999997</v>
      </c>
      <c r="H93" s="6">
        <f t="shared" si="11"/>
        <v>-56.084784999999997</v>
      </c>
      <c r="J93" s="87">
        <v>27160561224.490002</v>
      </c>
      <c r="K93" s="87">
        <v>-9.3794717999999992</v>
      </c>
      <c r="L93" s="87"/>
      <c r="N93" s="6">
        <f t="shared" si="12"/>
        <v>28.144877551020002</v>
      </c>
      <c r="O93" s="11">
        <f t="shared" si="15"/>
        <v>-60.129631000000003</v>
      </c>
      <c r="P93" s="6">
        <f t="shared" si="13"/>
        <v>-55.129631000000003</v>
      </c>
    </row>
    <row r="94" spans="2:16" x14ac:dyDescent="0.25">
      <c r="B94" s="87">
        <v>42152224489.795998</v>
      </c>
      <c r="C94" s="87">
        <v>-9.7421340999999995</v>
      </c>
      <c r="D94" s="87"/>
      <c r="E94" s="87"/>
      <c r="F94" s="6">
        <f t="shared" si="10"/>
        <v>43.222816326530996</v>
      </c>
      <c r="G94" s="11">
        <f t="shared" si="14"/>
        <v>-61.340972999999998</v>
      </c>
      <c r="H94" s="6">
        <f t="shared" si="11"/>
        <v>-56.340972999999998</v>
      </c>
      <c r="J94" s="87">
        <v>27385979591.837002</v>
      </c>
      <c r="K94" s="87">
        <v>-9.3517560999999993</v>
      </c>
      <c r="L94" s="87"/>
      <c r="N94" s="6">
        <f t="shared" si="12"/>
        <v>28.371224489796003</v>
      </c>
      <c r="O94" s="11">
        <f t="shared" si="15"/>
        <v>-60.156021000000003</v>
      </c>
      <c r="P94" s="6">
        <f t="shared" si="13"/>
        <v>-55.156021000000003</v>
      </c>
    </row>
    <row r="95" spans="2:16" x14ac:dyDescent="0.25">
      <c r="B95" s="87">
        <v>42397122448.980003</v>
      </c>
      <c r="C95" s="87">
        <v>-9.3428812000000008</v>
      </c>
      <c r="D95" s="87"/>
      <c r="E95" s="87"/>
      <c r="F95" s="6">
        <f t="shared" si="10"/>
        <v>43.467714285713996</v>
      </c>
      <c r="G95" s="11">
        <f t="shared" si="14"/>
        <v>-61.347434999999997</v>
      </c>
      <c r="H95" s="6">
        <f t="shared" si="11"/>
        <v>-56.347434999999997</v>
      </c>
      <c r="J95" s="87">
        <v>27611397959.183998</v>
      </c>
      <c r="K95" s="87">
        <v>-9.2634267999999995</v>
      </c>
      <c r="L95" s="87"/>
      <c r="N95" s="6">
        <f t="shared" si="12"/>
        <v>28.597571428570998</v>
      </c>
      <c r="O95" s="11">
        <f t="shared" si="15"/>
        <v>-60.118923000000002</v>
      </c>
      <c r="P95" s="6">
        <f t="shared" si="13"/>
        <v>-55.118923000000002</v>
      </c>
    </row>
    <row r="96" spans="2:16" x14ac:dyDescent="0.25">
      <c r="B96" s="87">
        <v>42642020408.163002</v>
      </c>
      <c r="C96" s="87">
        <v>-8.8272227999999995</v>
      </c>
      <c r="D96" s="87"/>
      <c r="E96" s="87"/>
      <c r="F96" s="6">
        <f t="shared" si="10"/>
        <v>43.712612244898004</v>
      </c>
      <c r="G96" s="11">
        <f t="shared" si="14"/>
        <v>-61.528477000000002</v>
      </c>
      <c r="H96" s="6">
        <f t="shared" si="11"/>
        <v>-56.528477000000002</v>
      </c>
      <c r="J96" s="87">
        <v>27836816326.530998</v>
      </c>
      <c r="K96" s="87">
        <v>-9.1431742000000007</v>
      </c>
      <c r="L96" s="87"/>
      <c r="N96" s="6">
        <f t="shared" si="12"/>
        <v>28.823918367347002</v>
      </c>
      <c r="O96" s="11">
        <f t="shared" si="15"/>
        <v>-60.724254999999999</v>
      </c>
      <c r="P96" s="6">
        <f t="shared" si="13"/>
        <v>-55.724254999999999</v>
      </c>
    </row>
    <row r="97" spans="2:16" x14ac:dyDescent="0.25">
      <c r="B97" s="87">
        <v>42886918367.347</v>
      </c>
      <c r="C97" s="87">
        <v>-8.7814226000000009</v>
      </c>
      <c r="D97" s="87"/>
      <c r="E97" s="87"/>
      <c r="F97" s="6">
        <f t="shared" si="10"/>
        <v>43.957510204081998</v>
      </c>
      <c r="G97" s="11">
        <f t="shared" si="14"/>
        <v>-60.888480999999999</v>
      </c>
      <c r="H97" s="6">
        <f t="shared" si="11"/>
        <v>-55.888480999999999</v>
      </c>
      <c r="J97" s="87">
        <v>28062234693.877998</v>
      </c>
      <c r="K97" s="87">
        <v>-9.1218699999999995</v>
      </c>
      <c r="L97" s="87"/>
      <c r="N97" s="6">
        <f t="shared" si="12"/>
        <v>29.050265306122</v>
      </c>
      <c r="O97" s="11">
        <f t="shared" si="15"/>
        <v>-62.170765000000003</v>
      </c>
      <c r="P97" s="6">
        <f t="shared" si="13"/>
        <v>-57.170765000000003</v>
      </c>
    </row>
    <row r="98" spans="2:16" x14ac:dyDescent="0.25">
      <c r="B98" s="87">
        <v>43131816326.530998</v>
      </c>
      <c r="C98" s="87">
        <v>-8.5359677999999999</v>
      </c>
      <c r="D98" s="87"/>
      <c r="E98" s="87"/>
      <c r="F98" s="6">
        <f t="shared" si="10"/>
        <v>44.202408163264998</v>
      </c>
      <c r="G98" s="11">
        <f t="shared" si="14"/>
        <v>-59.687344000000003</v>
      </c>
      <c r="H98" s="6">
        <f t="shared" si="11"/>
        <v>-54.687344000000003</v>
      </c>
      <c r="J98" s="87">
        <v>28287653061.223999</v>
      </c>
      <c r="K98" s="87">
        <v>-9.0351171000000008</v>
      </c>
      <c r="L98" s="87"/>
      <c r="N98" s="6">
        <f t="shared" si="12"/>
        <v>29.276612244897997</v>
      </c>
      <c r="O98" s="11">
        <f t="shared" si="15"/>
        <v>-64.200996000000004</v>
      </c>
      <c r="P98" s="6">
        <f t="shared" si="13"/>
        <v>-59.200996000000004</v>
      </c>
    </row>
    <row r="99" spans="2:16" x14ac:dyDescent="0.25">
      <c r="B99" s="87">
        <v>43376714285.713997</v>
      </c>
      <c r="C99" s="87">
        <v>-8.5028591000000002</v>
      </c>
      <c r="D99" s="87"/>
      <c r="E99" s="87"/>
      <c r="F99" s="6">
        <f t="shared" si="10"/>
        <v>44.447306122449</v>
      </c>
      <c r="G99" s="11">
        <f t="shared" si="14"/>
        <v>-59.288845000000002</v>
      </c>
      <c r="H99" s="6">
        <f t="shared" si="11"/>
        <v>-54.288845000000002</v>
      </c>
      <c r="J99" s="87">
        <v>28513071428.570999</v>
      </c>
      <c r="K99" s="87">
        <v>-9.0132303</v>
      </c>
      <c r="L99" s="87"/>
      <c r="N99" s="6">
        <f t="shared" si="12"/>
        <v>29.502959183672999</v>
      </c>
      <c r="O99" s="11">
        <f t="shared" si="15"/>
        <v>-65.989964000000001</v>
      </c>
      <c r="P99" s="6">
        <f t="shared" si="13"/>
        <v>-60.989964000000001</v>
      </c>
    </row>
    <row r="100" spans="2:16" x14ac:dyDescent="0.25">
      <c r="B100" s="87">
        <v>43621612244.898003</v>
      </c>
      <c r="C100" s="87">
        <v>-8.9106789000000006</v>
      </c>
      <c r="D100" s="87"/>
      <c r="E100" s="87"/>
      <c r="F100" s="6">
        <f t="shared" si="10"/>
        <v>44.692204081633001</v>
      </c>
      <c r="G100" s="11">
        <f t="shared" si="14"/>
        <v>-59.977463</v>
      </c>
      <c r="H100" s="6">
        <f t="shared" si="11"/>
        <v>-54.977463</v>
      </c>
      <c r="J100" s="87">
        <v>28738489795.917999</v>
      </c>
      <c r="K100" s="87">
        <v>-9.0769690999999995</v>
      </c>
      <c r="L100" s="87"/>
      <c r="N100" s="6">
        <f t="shared" si="12"/>
        <v>29.729306122449</v>
      </c>
      <c r="O100" s="11">
        <f t="shared" si="15"/>
        <v>-66.585957000000008</v>
      </c>
      <c r="P100" s="6">
        <f t="shared" si="13"/>
        <v>-61.585957000000001</v>
      </c>
    </row>
    <row r="101" spans="2:16" x14ac:dyDescent="0.25">
      <c r="B101" s="87">
        <v>43866510204.082001</v>
      </c>
      <c r="C101" s="87">
        <v>-9.1469698000000008</v>
      </c>
      <c r="D101" s="87"/>
      <c r="E101" s="87"/>
      <c r="F101" s="6">
        <f t="shared" ref="F101:F103" si="16">B209/1000000000</f>
        <v>44.937102040816001</v>
      </c>
      <c r="G101" s="11">
        <f t="shared" si="14"/>
        <v>-63.33699</v>
      </c>
      <c r="H101" s="6">
        <f t="shared" ref="H101:H103" si="17">D209</f>
        <v>-58.33699</v>
      </c>
      <c r="J101" s="87">
        <v>28963908163.264999</v>
      </c>
      <c r="K101" s="87">
        <v>-9.0929108000000003</v>
      </c>
      <c r="L101" s="87"/>
      <c r="N101" s="6">
        <f t="shared" ref="N101:N103" si="18">J209/1000000000</f>
        <v>29.955653061223998</v>
      </c>
      <c r="O101" s="11">
        <f t="shared" si="15"/>
        <v>-66.453071999999992</v>
      </c>
      <c r="P101" s="6">
        <f t="shared" ref="P101:P103" si="19">L209</f>
        <v>-61.453071999999999</v>
      </c>
    </row>
    <row r="102" spans="2:16" x14ac:dyDescent="0.25">
      <c r="B102" s="87">
        <v>44111408163.264999</v>
      </c>
      <c r="C102" s="87">
        <v>-9.3529233999999999</v>
      </c>
      <c r="D102" s="87"/>
      <c r="E102" s="87"/>
      <c r="F102" s="6">
        <f t="shared" si="16"/>
        <v>45.182000000000002</v>
      </c>
      <c r="G102" s="11">
        <f t="shared" si="14"/>
        <v>-66.247608</v>
      </c>
      <c r="H102" s="6">
        <f t="shared" si="17"/>
        <v>-61.247608</v>
      </c>
      <c r="J102" s="87">
        <v>29189326530.612</v>
      </c>
      <c r="K102" s="87">
        <v>-9.2067908999999997</v>
      </c>
      <c r="L102" s="87"/>
      <c r="N102" s="6">
        <f t="shared" si="18"/>
        <v>30.181999999999999</v>
      </c>
      <c r="O102" s="11">
        <f t="shared" si="15"/>
        <v>-66.725971000000001</v>
      </c>
      <c r="P102" s="6">
        <f t="shared" si="19"/>
        <v>-61.725971000000001</v>
      </c>
    </row>
    <row r="103" spans="2:16" x14ac:dyDescent="0.25">
      <c r="B103" s="87">
        <v>44356306122.448997</v>
      </c>
      <c r="C103" s="87">
        <v>-10.197680999999999</v>
      </c>
      <c r="D103" s="87"/>
      <c r="E103" s="87"/>
      <c r="F103" s="6" t="e">
        <f t="shared" si="16"/>
        <v>#VALUE!</v>
      </c>
      <c r="G103" s="11">
        <f t="shared" si="14"/>
        <v>-5</v>
      </c>
      <c r="H103" s="6">
        <f t="shared" si="17"/>
        <v>0</v>
      </c>
      <c r="J103" s="87">
        <v>29414744897.959</v>
      </c>
      <c r="K103" s="87">
        <v>-9.3651809999999998</v>
      </c>
      <c r="L103" s="87"/>
      <c r="N103" s="6" t="e">
        <f t="shared" si="18"/>
        <v>#VALUE!</v>
      </c>
      <c r="O103" s="11">
        <f t="shared" si="15"/>
        <v>-5</v>
      </c>
      <c r="P103" s="6">
        <f t="shared" si="19"/>
        <v>0</v>
      </c>
    </row>
    <row r="104" spans="2:16" x14ac:dyDescent="0.25">
      <c r="B104" s="87">
        <v>44601204081.633003</v>
      </c>
      <c r="C104" s="87">
        <v>-9.7216959000000003</v>
      </c>
      <c r="D104" s="87"/>
      <c r="E104" s="87"/>
      <c r="J104" s="87">
        <v>29640163265.306</v>
      </c>
      <c r="K104" s="87">
        <v>-9.6083946000000005</v>
      </c>
      <c r="L104" s="87"/>
    </row>
    <row r="105" spans="2:16" x14ac:dyDescent="0.25">
      <c r="B105" s="87">
        <v>44846102040.816002</v>
      </c>
      <c r="C105" s="87">
        <v>-10.291589</v>
      </c>
      <c r="D105" s="87"/>
      <c r="E105" s="87"/>
      <c r="J105" s="87">
        <v>29865581632.653</v>
      </c>
      <c r="K105" s="87">
        <v>-9.8018160000000005</v>
      </c>
      <c r="L105" s="87"/>
    </row>
    <row r="106" spans="2:16" x14ac:dyDescent="0.25">
      <c r="B106" s="87">
        <v>45091000000</v>
      </c>
      <c r="C106" s="87">
        <v>-9.8678074000000002</v>
      </c>
      <c r="D106" s="87"/>
      <c r="E106" s="87"/>
      <c r="J106" s="87">
        <v>30091000000</v>
      </c>
      <c r="K106" s="87">
        <v>-10.188247</v>
      </c>
      <c r="L106" s="87"/>
    </row>
    <row r="107" spans="2:16" x14ac:dyDescent="0.25">
      <c r="B107" s="87" t="s">
        <v>21</v>
      </c>
      <c r="C107" s="87"/>
      <c r="D107" s="87"/>
      <c r="E107" s="87"/>
      <c r="J107" s="87" t="s">
        <v>21</v>
      </c>
      <c r="K107" s="87"/>
      <c r="L107" s="87"/>
    </row>
    <row r="108" spans="2:16" x14ac:dyDescent="0.25">
      <c r="B108" s="87"/>
      <c r="C108" s="87"/>
      <c r="D108" s="87"/>
      <c r="E108" s="87"/>
      <c r="J108" s="87"/>
      <c r="K108" s="87"/>
      <c r="L108" s="87"/>
    </row>
    <row r="109" spans="2:16" x14ac:dyDescent="0.25">
      <c r="B109" s="87"/>
      <c r="C109" s="87"/>
      <c r="D109" s="87"/>
      <c r="E109" s="87"/>
      <c r="J109" s="87"/>
      <c r="K109" s="87"/>
      <c r="L109" s="87"/>
    </row>
    <row r="110" spans="2:16" x14ac:dyDescent="0.25">
      <c r="B110" s="87" t="s">
        <v>25</v>
      </c>
      <c r="C110" s="87"/>
      <c r="D110" s="87"/>
      <c r="E110" s="87"/>
      <c r="J110" s="87" t="s">
        <v>25</v>
      </c>
      <c r="K110" s="87"/>
      <c r="L110" s="87"/>
    </row>
    <row r="111" spans="2:16" x14ac:dyDescent="0.25">
      <c r="B111" s="87" t="s">
        <v>19</v>
      </c>
      <c r="C111" s="87" t="s">
        <v>110</v>
      </c>
      <c r="D111" s="87" t="s">
        <v>75</v>
      </c>
      <c r="E111" s="87"/>
      <c r="J111" s="87" t="s">
        <v>19</v>
      </c>
      <c r="K111" s="87" t="s">
        <v>110</v>
      </c>
      <c r="L111" s="87" t="s">
        <v>75</v>
      </c>
    </row>
    <row r="112" spans="2:16" x14ac:dyDescent="0.25">
      <c r="B112" s="87">
        <v>21182000000</v>
      </c>
      <c r="C112" s="87">
        <v>-73.143051</v>
      </c>
      <c r="D112" s="87">
        <v>-64.061188000000001</v>
      </c>
      <c r="E112" s="87"/>
      <c r="J112" s="87">
        <v>8000000000</v>
      </c>
      <c r="K112" s="87">
        <v>-67.524719000000005</v>
      </c>
      <c r="L112" s="87">
        <v>-57.062023000000003</v>
      </c>
    </row>
    <row r="113" spans="2:12" x14ac:dyDescent="0.25">
      <c r="B113" s="87">
        <v>21426897959.183998</v>
      </c>
      <c r="C113" s="87">
        <v>-64.203811999999999</v>
      </c>
      <c r="D113" s="87">
        <v>-63.025210999999999</v>
      </c>
      <c r="E113" s="87"/>
      <c r="J113" s="87">
        <v>8226346938.7755003</v>
      </c>
      <c r="K113" s="87">
        <v>-73.583198999999993</v>
      </c>
      <c r="L113" s="87">
        <v>-59.485298</v>
      </c>
    </row>
    <row r="114" spans="2:12" x14ac:dyDescent="0.25">
      <c r="B114" s="87">
        <v>21671795918.367001</v>
      </c>
      <c r="C114" s="87">
        <v>-70.363747000000004</v>
      </c>
      <c r="D114" s="87">
        <v>-64.373290999999995</v>
      </c>
      <c r="E114" s="87"/>
      <c r="J114" s="87">
        <v>8452693877.5509996</v>
      </c>
      <c r="K114" s="87">
        <v>-66.615662</v>
      </c>
      <c r="L114" s="87">
        <v>-60.678359999999998</v>
      </c>
    </row>
    <row r="115" spans="2:12" x14ac:dyDescent="0.25">
      <c r="B115" s="87">
        <v>21916693877.550999</v>
      </c>
      <c r="C115" s="87">
        <v>-77.035056999999995</v>
      </c>
      <c r="D115" s="87">
        <v>-63.749865999999997</v>
      </c>
      <c r="E115" s="87"/>
      <c r="J115" s="87">
        <v>8679040816.3264999</v>
      </c>
      <c r="K115" s="87">
        <v>-63.007117999999998</v>
      </c>
      <c r="L115" s="87">
        <v>-57.778778000000003</v>
      </c>
    </row>
    <row r="116" spans="2:12" x14ac:dyDescent="0.25">
      <c r="B116" s="87">
        <v>22161591836.735001</v>
      </c>
      <c r="C116" s="87">
        <v>-62.012782999999999</v>
      </c>
      <c r="D116" s="87">
        <v>-61.880650000000003</v>
      </c>
      <c r="E116" s="87"/>
      <c r="J116" s="87">
        <v>8905387755.1019993</v>
      </c>
      <c r="K116" s="87">
        <v>-65.013283000000001</v>
      </c>
      <c r="L116" s="87">
        <v>-56.713721999999997</v>
      </c>
    </row>
    <row r="117" spans="2:12" x14ac:dyDescent="0.25">
      <c r="B117" s="87">
        <v>22406489795.917999</v>
      </c>
      <c r="C117" s="87">
        <v>-64.157448000000002</v>
      </c>
      <c r="D117" s="87">
        <v>-58.114151</v>
      </c>
      <c r="E117" s="87"/>
      <c r="J117" s="87">
        <v>9131734693.8775997</v>
      </c>
      <c r="K117" s="87">
        <v>-63.877892000000003</v>
      </c>
      <c r="L117" s="87">
        <v>-57.339916000000002</v>
      </c>
    </row>
    <row r="118" spans="2:12" x14ac:dyDescent="0.25">
      <c r="B118" s="87">
        <v>22651387755.102001</v>
      </c>
      <c r="C118" s="87">
        <v>-65.536499000000006</v>
      </c>
      <c r="D118" s="87">
        <v>-59.288612000000001</v>
      </c>
      <c r="E118" s="87"/>
      <c r="J118" s="87">
        <v>9358081632.6530991</v>
      </c>
      <c r="K118" s="87">
        <v>-65.437804999999997</v>
      </c>
      <c r="L118" s="87">
        <v>-56.951248</v>
      </c>
    </row>
    <row r="119" spans="2:12" x14ac:dyDescent="0.25">
      <c r="B119" s="87">
        <v>22896285714.285999</v>
      </c>
      <c r="C119" s="87">
        <v>-65.155235000000005</v>
      </c>
      <c r="D119" s="87">
        <v>-58.402954000000001</v>
      </c>
      <c r="E119" s="87"/>
      <c r="J119" s="87">
        <v>9584428571.4286003</v>
      </c>
      <c r="K119" s="87">
        <v>-64.255950999999996</v>
      </c>
      <c r="L119" s="87">
        <v>-56.791775000000001</v>
      </c>
    </row>
    <row r="120" spans="2:12" x14ac:dyDescent="0.25">
      <c r="B120" s="87">
        <v>23141183673.469002</v>
      </c>
      <c r="C120" s="87">
        <v>-61.827891999999999</v>
      </c>
      <c r="D120" s="87">
        <v>-58.240662</v>
      </c>
      <c r="E120" s="87"/>
      <c r="J120" s="87">
        <v>9810775510.2040997</v>
      </c>
      <c r="K120" s="87">
        <v>-63.648429999999998</v>
      </c>
      <c r="L120" s="87">
        <v>-56.207053999999999</v>
      </c>
    </row>
    <row r="121" spans="2:12" x14ac:dyDescent="0.25">
      <c r="B121" s="87">
        <v>23386081632.653</v>
      </c>
      <c r="C121" s="87">
        <v>-65.672416999999996</v>
      </c>
      <c r="D121" s="87">
        <v>-57.846415999999998</v>
      </c>
      <c r="E121" s="87"/>
      <c r="J121" s="87">
        <v>10037122448.98</v>
      </c>
      <c r="K121" s="87">
        <v>-63.754398000000002</v>
      </c>
      <c r="L121" s="87">
        <v>-55.342514000000001</v>
      </c>
    </row>
    <row r="122" spans="2:12" x14ac:dyDescent="0.25">
      <c r="B122" s="87">
        <v>23630979591.837002</v>
      </c>
      <c r="C122" s="87">
        <v>-65.143462999999997</v>
      </c>
      <c r="D122" s="87">
        <v>-59.312344000000003</v>
      </c>
      <c r="E122" s="87"/>
      <c r="J122" s="87">
        <v>10263469387.754999</v>
      </c>
      <c r="K122" s="87">
        <v>-61.547009000000003</v>
      </c>
      <c r="L122" s="87">
        <v>-54.584620999999999</v>
      </c>
    </row>
    <row r="123" spans="2:12" x14ac:dyDescent="0.25">
      <c r="B123" s="87">
        <v>23875877551.02</v>
      </c>
      <c r="C123" s="87">
        <v>-66.760741999999993</v>
      </c>
      <c r="D123" s="87">
        <v>-60.994124999999997</v>
      </c>
      <c r="E123" s="87"/>
      <c r="J123" s="87">
        <v>10489816326.531</v>
      </c>
      <c r="K123" s="87">
        <v>-61.280642999999998</v>
      </c>
      <c r="L123" s="87">
        <v>-54.727271999999999</v>
      </c>
    </row>
    <row r="124" spans="2:12" x14ac:dyDescent="0.25">
      <c r="B124" s="87">
        <v>24120775510.203999</v>
      </c>
      <c r="C124" s="87">
        <v>-70.612494999999996</v>
      </c>
      <c r="D124" s="87">
        <v>-63.523536999999997</v>
      </c>
      <c r="E124" s="87"/>
      <c r="J124" s="87">
        <v>10716163265.306</v>
      </c>
      <c r="K124" s="87">
        <v>-64.075653000000003</v>
      </c>
      <c r="L124" s="87">
        <v>-56.348647999999997</v>
      </c>
    </row>
    <row r="125" spans="2:12" x14ac:dyDescent="0.25">
      <c r="B125" s="87">
        <v>24365673469.388</v>
      </c>
      <c r="C125" s="87">
        <v>-73.015220999999997</v>
      </c>
      <c r="D125" s="87">
        <v>-64.716865999999996</v>
      </c>
      <c r="E125" s="87"/>
      <c r="J125" s="87">
        <v>10942510204.082001</v>
      </c>
      <c r="K125" s="87">
        <v>-66.450760000000002</v>
      </c>
      <c r="L125" s="87">
        <v>-60.800873000000003</v>
      </c>
    </row>
    <row r="126" spans="2:12" x14ac:dyDescent="0.25">
      <c r="B126" s="87">
        <v>24610571428.570999</v>
      </c>
      <c r="C126" s="87">
        <v>-70.542479999999998</v>
      </c>
      <c r="D126" s="87">
        <v>-64.515281999999999</v>
      </c>
      <c r="E126" s="87"/>
      <c r="J126" s="87">
        <v>11168857142.857</v>
      </c>
      <c r="K126" s="87">
        <v>-74.579620000000006</v>
      </c>
      <c r="L126" s="87">
        <v>-63.618782000000003</v>
      </c>
    </row>
    <row r="127" spans="2:12" x14ac:dyDescent="0.25">
      <c r="B127" s="87">
        <v>24855469387.755001</v>
      </c>
      <c r="C127" s="87">
        <v>-70.859779000000003</v>
      </c>
      <c r="D127" s="87">
        <v>-64.379997000000003</v>
      </c>
      <c r="E127" s="87"/>
      <c r="J127" s="87">
        <v>11395204081.632999</v>
      </c>
      <c r="K127" s="87">
        <v>-72.409133999999995</v>
      </c>
      <c r="L127" s="87">
        <v>-66.298987999999994</v>
      </c>
    </row>
    <row r="128" spans="2:12" x14ac:dyDescent="0.25">
      <c r="B128" s="87">
        <v>25100367346.938999</v>
      </c>
      <c r="C128" s="87">
        <v>-72.817252999999994</v>
      </c>
      <c r="D128" s="87">
        <v>-66.492531</v>
      </c>
      <c r="E128" s="87"/>
      <c r="J128" s="87">
        <v>11621551020.408001</v>
      </c>
      <c r="K128" s="87">
        <v>-74.195510999999996</v>
      </c>
      <c r="L128" s="87">
        <v>-65.281554999999997</v>
      </c>
    </row>
    <row r="129" spans="2:12" x14ac:dyDescent="0.25">
      <c r="B129" s="87">
        <v>25345265306.122002</v>
      </c>
      <c r="C129" s="87">
        <v>-77.594887</v>
      </c>
      <c r="D129" s="87">
        <v>-67.184501999999995</v>
      </c>
      <c r="E129" s="87"/>
      <c r="J129" s="87">
        <v>11847897959.184</v>
      </c>
      <c r="K129" s="87">
        <v>-71.204032999999995</v>
      </c>
      <c r="L129" s="87">
        <v>-64.090209999999999</v>
      </c>
    </row>
    <row r="130" spans="2:12" x14ac:dyDescent="0.25">
      <c r="B130" s="87">
        <v>25590163265.306</v>
      </c>
      <c r="C130" s="87">
        <v>-72.997871000000004</v>
      </c>
      <c r="D130" s="87">
        <v>-68.283332999999999</v>
      </c>
      <c r="E130" s="87"/>
      <c r="J130" s="87">
        <v>12074244897.959</v>
      </c>
      <c r="K130" s="87">
        <v>-68.458686999999998</v>
      </c>
      <c r="L130" s="87">
        <v>-62.943725999999998</v>
      </c>
    </row>
    <row r="131" spans="2:12" x14ac:dyDescent="0.25">
      <c r="B131" s="87">
        <v>25835061224.490002</v>
      </c>
      <c r="C131" s="87">
        <v>-76.224311999999998</v>
      </c>
      <c r="D131" s="87">
        <v>-64.832840000000004</v>
      </c>
      <c r="E131" s="87"/>
      <c r="J131" s="87">
        <v>12300591836.735001</v>
      </c>
      <c r="K131" s="87">
        <v>-70.410636999999994</v>
      </c>
      <c r="L131" s="87">
        <v>-62.162647</v>
      </c>
    </row>
    <row r="132" spans="2:12" x14ac:dyDescent="0.25">
      <c r="B132" s="87">
        <v>26079959183.673</v>
      </c>
      <c r="C132" s="87">
        <v>-66.882239999999996</v>
      </c>
      <c r="D132" s="87">
        <v>-61.251658999999997</v>
      </c>
      <c r="E132" s="87"/>
      <c r="J132" s="87">
        <v>12526938775.51</v>
      </c>
      <c r="K132" s="87">
        <v>-68.564139999999995</v>
      </c>
      <c r="L132" s="87">
        <v>-62.893307</v>
      </c>
    </row>
    <row r="133" spans="2:12" x14ac:dyDescent="0.25">
      <c r="B133" s="87">
        <v>26324857142.856998</v>
      </c>
      <c r="C133" s="87">
        <v>-62.293159000000003</v>
      </c>
      <c r="D133" s="87">
        <v>-58.743408000000002</v>
      </c>
      <c r="E133" s="87"/>
      <c r="J133" s="87">
        <v>12753285714.285999</v>
      </c>
      <c r="K133" s="87">
        <v>-70.322952000000001</v>
      </c>
      <c r="L133" s="87">
        <v>-63.095215000000003</v>
      </c>
    </row>
    <row r="134" spans="2:12" x14ac:dyDescent="0.25">
      <c r="B134" s="87">
        <v>26569755102.041</v>
      </c>
      <c r="C134" s="87">
        <v>-68.565299999999993</v>
      </c>
      <c r="D134" s="87">
        <v>-56.340426999999998</v>
      </c>
      <c r="E134" s="87"/>
      <c r="J134" s="87">
        <v>12979632653.061001</v>
      </c>
      <c r="K134" s="87">
        <v>-70.748962000000006</v>
      </c>
      <c r="L134" s="87">
        <v>-64.987396000000004</v>
      </c>
    </row>
    <row r="135" spans="2:12" x14ac:dyDescent="0.25">
      <c r="B135" s="87">
        <v>26814653061.223999</v>
      </c>
      <c r="C135" s="87">
        <v>-59.814166999999998</v>
      </c>
      <c r="D135" s="87">
        <v>-56.789679999999997</v>
      </c>
      <c r="E135" s="87"/>
      <c r="J135" s="87">
        <v>13205979591.837</v>
      </c>
      <c r="K135" s="87">
        <v>-73.983733999999998</v>
      </c>
      <c r="L135" s="87">
        <v>-68.904076000000003</v>
      </c>
    </row>
    <row r="136" spans="2:12" x14ac:dyDescent="0.25">
      <c r="B136" s="87">
        <v>27059551020.408001</v>
      </c>
      <c r="C136" s="87">
        <v>-63.629897999999997</v>
      </c>
      <c r="D136" s="87">
        <v>-57.694522999999997</v>
      </c>
      <c r="E136" s="87"/>
      <c r="J136" s="87">
        <v>13432326530.612</v>
      </c>
      <c r="K136" s="87">
        <v>-82.023787999999996</v>
      </c>
      <c r="L136" s="87">
        <v>-68.388915999999995</v>
      </c>
    </row>
    <row r="137" spans="2:12" x14ac:dyDescent="0.25">
      <c r="B137" s="87">
        <v>27304448979.591999</v>
      </c>
      <c r="C137" s="87">
        <v>-71.580032000000003</v>
      </c>
      <c r="D137" s="87">
        <v>-65.175888</v>
      </c>
      <c r="E137" s="87"/>
      <c r="J137" s="87">
        <v>13658673469.388</v>
      </c>
      <c r="K137" s="87">
        <v>-69.224007</v>
      </c>
      <c r="L137" s="87">
        <v>-64.064575000000005</v>
      </c>
    </row>
    <row r="138" spans="2:12" x14ac:dyDescent="0.25">
      <c r="B138" s="87">
        <v>27549346938.776001</v>
      </c>
      <c r="C138" s="87">
        <v>-82.344382999999993</v>
      </c>
      <c r="D138" s="87">
        <v>-71.522803999999994</v>
      </c>
      <c r="E138" s="87"/>
      <c r="J138" s="87">
        <v>13885020408.163</v>
      </c>
      <c r="K138" s="87">
        <v>-61.209831000000001</v>
      </c>
      <c r="L138" s="87">
        <v>-57.955719000000002</v>
      </c>
    </row>
    <row r="139" spans="2:12" x14ac:dyDescent="0.25">
      <c r="B139" s="87">
        <v>27794244897.959</v>
      </c>
      <c r="C139" s="87">
        <v>-82.614845000000003</v>
      </c>
      <c r="D139" s="87">
        <v>-76.189376999999993</v>
      </c>
      <c r="E139" s="87"/>
      <c r="J139" s="87">
        <v>14111367346.938999</v>
      </c>
      <c r="K139" s="87">
        <v>-64.031090000000006</v>
      </c>
      <c r="L139" s="87">
        <v>-57.395167999999998</v>
      </c>
    </row>
    <row r="140" spans="2:12" x14ac:dyDescent="0.25">
      <c r="B140" s="87">
        <v>28039142857.143002</v>
      </c>
      <c r="C140" s="87">
        <v>-85.328772999999998</v>
      </c>
      <c r="D140" s="87">
        <v>-74.101990000000001</v>
      </c>
      <c r="E140" s="87"/>
      <c r="J140" s="87">
        <v>14337714285.714001</v>
      </c>
      <c r="K140" s="87">
        <v>-68.010345000000001</v>
      </c>
      <c r="L140" s="87">
        <v>-60.842013999999999</v>
      </c>
    </row>
    <row r="141" spans="2:12" x14ac:dyDescent="0.25">
      <c r="B141" s="87">
        <v>28284040816.327</v>
      </c>
      <c r="C141" s="87">
        <v>-76.150893999999994</v>
      </c>
      <c r="D141" s="87">
        <v>-71.746200999999999</v>
      </c>
      <c r="E141" s="87"/>
      <c r="J141" s="87">
        <v>14564061224.49</v>
      </c>
      <c r="K141" s="87">
        <v>-72.012198999999995</v>
      </c>
      <c r="L141" s="87">
        <v>-62.611564999999999</v>
      </c>
    </row>
    <row r="142" spans="2:12" x14ac:dyDescent="0.25">
      <c r="B142" s="87">
        <v>28528938775.509998</v>
      </c>
      <c r="C142" s="87">
        <v>-76.590705999999997</v>
      </c>
      <c r="D142" s="87">
        <v>-68.523009999999999</v>
      </c>
      <c r="E142" s="87"/>
      <c r="J142" s="87">
        <v>14790408163.264999</v>
      </c>
      <c r="K142" s="87">
        <v>-69.759895</v>
      </c>
      <c r="L142" s="87">
        <v>-63.204506000000002</v>
      </c>
    </row>
    <row r="143" spans="2:12" x14ac:dyDescent="0.25">
      <c r="B143" s="87">
        <v>28773836734.694</v>
      </c>
      <c r="C143" s="87">
        <v>-76.391204999999999</v>
      </c>
      <c r="D143" s="87">
        <v>-67.664283999999995</v>
      </c>
      <c r="E143" s="87"/>
      <c r="J143" s="87">
        <v>15016755102.041</v>
      </c>
      <c r="K143" s="87">
        <v>-70.140213000000003</v>
      </c>
      <c r="L143" s="87">
        <v>-63.274943999999998</v>
      </c>
    </row>
    <row r="144" spans="2:12" x14ac:dyDescent="0.25">
      <c r="B144" s="87">
        <v>29018734693.877998</v>
      </c>
      <c r="C144" s="87">
        <v>-74.397689999999997</v>
      </c>
      <c r="D144" s="87">
        <v>-65.227767999999998</v>
      </c>
      <c r="E144" s="87"/>
      <c r="J144" s="87">
        <v>15243102040.816</v>
      </c>
      <c r="K144" s="87">
        <v>-72.506377999999998</v>
      </c>
      <c r="L144" s="87">
        <v>-63.394680000000001</v>
      </c>
    </row>
    <row r="145" spans="2:12" x14ac:dyDescent="0.25">
      <c r="B145" s="87">
        <v>29263632653.061001</v>
      </c>
      <c r="C145" s="87">
        <v>-69.505699000000007</v>
      </c>
      <c r="D145" s="87">
        <v>-60.542350999999996</v>
      </c>
      <c r="E145" s="87"/>
      <c r="J145" s="87">
        <v>15469448979.591999</v>
      </c>
      <c r="K145" s="87">
        <v>-70.451881</v>
      </c>
      <c r="L145" s="87">
        <v>-63.858173000000001</v>
      </c>
    </row>
    <row r="146" spans="2:12" x14ac:dyDescent="0.25">
      <c r="B146" s="87">
        <v>29508530612.244999</v>
      </c>
      <c r="C146" s="87">
        <v>-62.850304000000001</v>
      </c>
      <c r="D146" s="87">
        <v>-56.57452</v>
      </c>
      <c r="E146" s="87"/>
      <c r="J146" s="87">
        <v>15695795918.367001</v>
      </c>
      <c r="K146" s="87">
        <v>-71.762184000000005</v>
      </c>
      <c r="L146" s="87">
        <v>-60.477898000000003</v>
      </c>
    </row>
    <row r="147" spans="2:12" x14ac:dyDescent="0.25">
      <c r="B147" s="87">
        <v>29753428571.429001</v>
      </c>
      <c r="C147" s="87">
        <v>-62.793053</v>
      </c>
      <c r="D147" s="87">
        <v>-55.775021000000002</v>
      </c>
      <c r="E147" s="87"/>
      <c r="J147" s="87">
        <v>15922142857.143</v>
      </c>
      <c r="K147" s="87">
        <v>-62.510117000000001</v>
      </c>
      <c r="L147" s="87">
        <v>-58.193053999999997</v>
      </c>
    </row>
    <row r="148" spans="2:12" x14ac:dyDescent="0.25">
      <c r="B148" s="87">
        <v>29998326530.612</v>
      </c>
      <c r="C148" s="87">
        <v>-67.366898000000006</v>
      </c>
      <c r="D148" s="87">
        <v>-56.597445999999998</v>
      </c>
      <c r="E148" s="87"/>
      <c r="J148" s="87">
        <v>16148489795.917999</v>
      </c>
      <c r="K148" s="87">
        <v>-63.555435000000003</v>
      </c>
      <c r="L148" s="87">
        <v>-55.122813999999998</v>
      </c>
    </row>
    <row r="149" spans="2:12" x14ac:dyDescent="0.25">
      <c r="B149" s="87">
        <v>30243224489.796001</v>
      </c>
      <c r="C149" s="87">
        <v>-65.985397000000006</v>
      </c>
      <c r="D149" s="87">
        <v>-57.686740999999998</v>
      </c>
      <c r="E149" s="87"/>
      <c r="J149" s="87">
        <v>16374836734.694</v>
      </c>
      <c r="K149" s="87">
        <v>-62.486221</v>
      </c>
      <c r="L149" s="87">
        <v>-55.448639</v>
      </c>
    </row>
    <row r="150" spans="2:12" x14ac:dyDescent="0.25">
      <c r="B150" s="87">
        <v>30488122448.98</v>
      </c>
      <c r="C150" s="87">
        <v>-66.623465999999993</v>
      </c>
      <c r="D150" s="87">
        <v>-57.398445000000002</v>
      </c>
      <c r="E150" s="87"/>
      <c r="J150" s="87">
        <v>16601183673.469</v>
      </c>
      <c r="K150" s="87">
        <v>-63.493042000000003</v>
      </c>
      <c r="L150" s="87">
        <v>-55.757430999999997</v>
      </c>
    </row>
    <row r="151" spans="2:12" x14ac:dyDescent="0.25">
      <c r="B151" s="87">
        <v>30733020408.162998</v>
      </c>
      <c r="C151" s="87">
        <v>-67.016823000000002</v>
      </c>
      <c r="D151" s="87">
        <v>-57.029198000000001</v>
      </c>
      <c r="E151" s="87"/>
      <c r="J151" s="87">
        <v>16827530612.245001</v>
      </c>
      <c r="K151" s="87">
        <v>-64.483413999999996</v>
      </c>
      <c r="L151" s="87">
        <v>-56.114277000000001</v>
      </c>
    </row>
    <row r="152" spans="2:12" x14ac:dyDescent="0.25">
      <c r="B152" s="87">
        <v>30977918367.347</v>
      </c>
      <c r="C152" s="87">
        <v>-65.068809999999999</v>
      </c>
      <c r="D152" s="87">
        <v>-57.350239000000002</v>
      </c>
      <c r="E152" s="87"/>
      <c r="J152" s="87">
        <v>17053877551.02</v>
      </c>
      <c r="K152" s="87">
        <v>-63.656005999999998</v>
      </c>
      <c r="L152" s="87">
        <v>-56.363498999999997</v>
      </c>
    </row>
    <row r="153" spans="2:12" x14ac:dyDescent="0.25">
      <c r="B153" s="87">
        <v>31222816326.530998</v>
      </c>
      <c r="C153" s="87">
        <v>-67.699912999999995</v>
      </c>
      <c r="D153" s="87">
        <v>-59.254921000000003</v>
      </c>
      <c r="E153" s="87"/>
      <c r="J153" s="87">
        <v>17280224489.796001</v>
      </c>
      <c r="K153" s="87">
        <v>-64.255699000000007</v>
      </c>
      <c r="L153" s="87">
        <v>-60.655383999999998</v>
      </c>
    </row>
    <row r="154" spans="2:12" x14ac:dyDescent="0.25">
      <c r="B154" s="87">
        <v>31467714285.714001</v>
      </c>
      <c r="C154" s="87">
        <v>-73.565994000000003</v>
      </c>
      <c r="D154" s="87">
        <v>-61.058083000000003</v>
      </c>
      <c r="E154" s="87"/>
      <c r="J154" s="87">
        <v>17506571428.570999</v>
      </c>
      <c r="K154" s="87">
        <v>-77.472617999999997</v>
      </c>
      <c r="L154" s="87">
        <v>-63.011021</v>
      </c>
    </row>
    <row r="155" spans="2:12" x14ac:dyDescent="0.25">
      <c r="B155" s="87">
        <v>31712612244.897999</v>
      </c>
      <c r="C155" s="87">
        <v>-70.524185000000003</v>
      </c>
      <c r="D155" s="87">
        <v>-60.677902000000003</v>
      </c>
      <c r="E155" s="87"/>
      <c r="J155" s="87">
        <v>17732918367.347</v>
      </c>
      <c r="K155" s="87">
        <v>-70.697372000000001</v>
      </c>
      <c r="L155" s="87">
        <v>-67.332847999999998</v>
      </c>
    </row>
    <row r="156" spans="2:12" x14ac:dyDescent="0.25">
      <c r="B156" s="87">
        <v>31957510204.082001</v>
      </c>
      <c r="C156" s="87">
        <v>-66.907722000000007</v>
      </c>
      <c r="D156" s="87">
        <v>-59.810977999999999</v>
      </c>
      <c r="E156" s="87"/>
      <c r="J156" s="87">
        <v>17959265306.122002</v>
      </c>
      <c r="K156" s="87">
        <v>-77.093688999999998</v>
      </c>
      <c r="L156" s="87">
        <v>-71.878142999999994</v>
      </c>
    </row>
    <row r="157" spans="2:12" x14ac:dyDescent="0.25">
      <c r="B157" s="87">
        <v>32202408163.264999</v>
      </c>
      <c r="C157" s="87">
        <v>-70.359252999999995</v>
      </c>
      <c r="D157" s="87">
        <v>-60.457687</v>
      </c>
      <c r="E157" s="87"/>
      <c r="J157" s="87">
        <v>18185612244.897999</v>
      </c>
      <c r="K157" s="87">
        <v>-90.864052000000001</v>
      </c>
      <c r="L157" s="87">
        <v>-72.994011</v>
      </c>
    </row>
    <row r="158" spans="2:12" x14ac:dyDescent="0.25">
      <c r="B158" s="87">
        <v>32447306122.449001</v>
      </c>
      <c r="C158" s="87">
        <v>-72.371093999999999</v>
      </c>
      <c r="D158" s="87">
        <v>-63.198956000000003</v>
      </c>
      <c r="E158" s="87"/>
      <c r="J158" s="87">
        <v>18411959183.673</v>
      </c>
      <c r="K158" s="87">
        <v>-73.777634000000006</v>
      </c>
      <c r="L158" s="87">
        <v>-73.609818000000004</v>
      </c>
    </row>
    <row r="159" spans="2:12" x14ac:dyDescent="0.25">
      <c r="B159" s="87">
        <v>32692204081.632999</v>
      </c>
      <c r="C159" s="87">
        <v>-74.564667</v>
      </c>
      <c r="D159" s="87">
        <v>-62.101748999999998</v>
      </c>
      <c r="E159" s="87"/>
      <c r="J159" s="87">
        <v>18638306122.449001</v>
      </c>
      <c r="K159" s="87">
        <v>-78.759429999999995</v>
      </c>
      <c r="L159" s="87">
        <v>-69.716521999999998</v>
      </c>
    </row>
    <row r="160" spans="2:12" x14ac:dyDescent="0.25">
      <c r="B160" s="87">
        <v>32937102040.816002</v>
      </c>
      <c r="C160" s="87">
        <v>-67.520615000000006</v>
      </c>
      <c r="D160" s="87">
        <v>-58.882182999999998</v>
      </c>
      <c r="E160" s="87"/>
      <c r="J160" s="87">
        <v>18864653061.223999</v>
      </c>
      <c r="K160" s="87">
        <v>-79.011878999999993</v>
      </c>
      <c r="L160" s="87">
        <v>-71.627517999999995</v>
      </c>
    </row>
    <row r="161" spans="2:12" x14ac:dyDescent="0.25">
      <c r="B161" s="87">
        <v>33182000000</v>
      </c>
      <c r="C161" s="87">
        <v>-64.120041000000001</v>
      </c>
      <c r="D161" s="87">
        <v>-54.572566999999999</v>
      </c>
      <c r="E161" s="87"/>
      <c r="J161" s="87">
        <v>19091000000</v>
      </c>
      <c r="K161" s="87">
        <v>-79.328299999999999</v>
      </c>
      <c r="L161" s="87">
        <v>-69.801925999999995</v>
      </c>
    </row>
    <row r="162" spans="2:12" x14ac:dyDescent="0.25">
      <c r="B162" s="87">
        <v>33426897959.183998</v>
      </c>
      <c r="C162" s="87">
        <v>-63.317977999999997</v>
      </c>
      <c r="D162" s="87">
        <v>-53.942833</v>
      </c>
      <c r="E162" s="87"/>
      <c r="J162" s="87">
        <v>19317346938.776001</v>
      </c>
      <c r="K162" s="87">
        <v>-73.118972999999997</v>
      </c>
      <c r="L162" s="87">
        <v>-66.759231999999997</v>
      </c>
    </row>
    <row r="163" spans="2:12" x14ac:dyDescent="0.25">
      <c r="B163" s="87">
        <v>33671795918.367001</v>
      </c>
      <c r="C163" s="87">
        <v>-66.148482999999999</v>
      </c>
      <c r="D163" s="87">
        <v>-54.361339999999998</v>
      </c>
      <c r="E163" s="87"/>
      <c r="J163" s="87">
        <v>19543693877.550999</v>
      </c>
      <c r="K163" s="87">
        <v>-69.612503000000004</v>
      </c>
      <c r="L163" s="87">
        <v>-65.482810999999998</v>
      </c>
    </row>
    <row r="164" spans="2:12" x14ac:dyDescent="0.25">
      <c r="B164" s="87">
        <v>33916693877.550999</v>
      </c>
      <c r="C164" s="87">
        <v>-66.338631000000007</v>
      </c>
      <c r="D164" s="87">
        <v>-57.457748000000002</v>
      </c>
      <c r="E164" s="87"/>
      <c r="J164" s="87">
        <v>19770040816.327</v>
      </c>
      <c r="K164" s="87">
        <v>-75.248795000000001</v>
      </c>
      <c r="L164" s="87">
        <v>-63.780304000000001</v>
      </c>
    </row>
    <row r="165" spans="2:12" x14ac:dyDescent="0.25">
      <c r="B165" s="87">
        <v>34161591836.735001</v>
      </c>
      <c r="C165" s="87">
        <v>-72.990639000000002</v>
      </c>
      <c r="D165" s="87">
        <v>-59.745578999999999</v>
      </c>
      <c r="E165" s="87"/>
      <c r="J165" s="87">
        <v>19996387755.102001</v>
      </c>
      <c r="K165" s="87">
        <v>-67.681777999999994</v>
      </c>
      <c r="L165" s="87">
        <v>-62.271355</v>
      </c>
    </row>
    <row r="166" spans="2:12" x14ac:dyDescent="0.25">
      <c r="B166" s="87">
        <v>34406489795.917999</v>
      </c>
      <c r="C166" s="87">
        <v>-73.637466000000003</v>
      </c>
      <c r="D166" s="87">
        <v>-62.716351000000003</v>
      </c>
      <c r="E166" s="87"/>
      <c r="J166" s="87">
        <v>20222734693.877998</v>
      </c>
      <c r="K166" s="87">
        <v>-64.688072000000005</v>
      </c>
      <c r="L166" s="87">
        <v>-59.558616999999998</v>
      </c>
    </row>
    <row r="167" spans="2:12" x14ac:dyDescent="0.25">
      <c r="B167" s="87">
        <v>34651387755.101997</v>
      </c>
      <c r="C167" s="87">
        <v>-73.680228999999997</v>
      </c>
      <c r="D167" s="87">
        <v>-63.654094999999998</v>
      </c>
      <c r="E167" s="87"/>
      <c r="J167" s="87">
        <v>20449081632.653</v>
      </c>
      <c r="K167" s="87">
        <v>-66.686424000000002</v>
      </c>
      <c r="L167" s="87">
        <v>-61.581462999999999</v>
      </c>
    </row>
    <row r="168" spans="2:12" x14ac:dyDescent="0.25">
      <c r="B168" s="87">
        <v>34896285714.286003</v>
      </c>
      <c r="C168" s="87">
        <v>-74.693648999999994</v>
      </c>
      <c r="D168" s="87">
        <v>-64.467331000000001</v>
      </c>
      <c r="E168" s="87"/>
      <c r="J168" s="87">
        <v>20675428571.429001</v>
      </c>
      <c r="K168" s="87">
        <v>-73.427498</v>
      </c>
      <c r="L168" s="87">
        <v>-69.464737</v>
      </c>
    </row>
    <row r="169" spans="2:12" x14ac:dyDescent="0.25">
      <c r="B169" s="87">
        <v>35141183673.469002</v>
      </c>
      <c r="C169" s="87">
        <v>-74.665038999999993</v>
      </c>
      <c r="D169" s="87">
        <v>-63.441600999999999</v>
      </c>
      <c r="E169" s="87"/>
      <c r="J169" s="87">
        <v>20901775510.203999</v>
      </c>
      <c r="K169" s="87">
        <v>-88.162102000000004</v>
      </c>
      <c r="L169" s="87">
        <v>-71.784278999999998</v>
      </c>
    </row>
    <row r="170" spans="2:12" x14ac:dyDescent="0.25">
      <c r="B170" s="87">
        <v>35386081632.653</v>
      </c>
      <c r="C170" s="87">
        <v>-69.390144000000006</v>
      </c>
      <c r="D170" s="87">
        <v>-60.187652999999997</v>
      </c>
      <c r="E170" s="87"/>
      <c r="J170" s="87">
        <v>21128122448.98</v>
      </c>
      <c r="K170" s="87">
        <v>-73.584586999999999</v>
      </c>
      <c r="L170" s="87">
        <v>-69.811760000000007</v>
      </c>
    </row>
    <row r="171" spans="2:12" x14ac:dyDescent="0.25">
      <c r="B171" s="87">
        <v>35630979591.836998</v>
      </c>
      <c r="C171" s="87">
        <v>-64.412459999999996</v>
      </c>
      <c r="D171" s="87">
        <v>-55.924942000000001</v>
      </c>
      <c r="E171" s="87"/>
      <c r="J171" s="87">
        <v>21354469387.755001</v>
      </c>
      <c r="K171" s="87">
        <v>-67.586158999999995</v>
      </c>
      <c r="L171" s="87">
        <v>-62.760505999999999</v>
      </c>
    </row>
    <row r="172" spans="2:12" x14ac:dyDescent="0.25">
      <c r="B172" s="87">
        <v>35875877551.019997</v>
      </c>
      <c r="C172" s="87">
        <v>-61.390098999999999</v>
      </c>
      <c r="D172" s="87">
        <v>-53.125202000000002</v>
      </c>
      <c r="E172" s="87"/>
      <c r="J172" s="87">
        <v>21580816326.530998</v>
      </c>
      <c r="K172" s="87">
        <v>-67.191695999999993</v>
      </c>
      <c r="L172" s="87">
        <v>-60.996540000000003</v>
      </c>
    </row>
    <row r="173" spans="2:12" x14ac:dyDescent="0.25">
      <c r="B173" s="87">
        <v>36120775510.204002</v>
      </c>
      <c r="C173" s="87">
        <v>-61.546317999999999</v>
      </c>
      <c r="D173" s="87">
        <v>-52.031269000000002</v>
      </c>
      <c r="E173" s="87"/>
      <c r="J173" s="87">
        <v>21807163265.306</v>
      </c>
      <c r="K173" s="87">
        <v>-68.622649999999993</v>
      </c>
      <c r="L173" s="87">
        <v>-61.978825000000001</v>
      </c>
    </row>
    <row r="174" spans="2:12" x14ac:dyDescent="0.25">
      <c r="B174" s="87">
        <v>36365673469.388</v>
      </c>
      <c r="C174" s="87">
        <v>-60.856537000000003</v>
      </c>
      <c r="D174" s="87">
        <v>-52.648617000000002</v>
      </c>
      <c r="E174" s="87"/>
      <c r="J174" s="87">
        <v>22033510204.082001</v>
      </c>
      <c r="K174" s="87">
        <v>-70.962128000000007</v>
      </c>
      <c r="L174" s="87">
        <v>-63.153896000000003</v>
      </c>
    </row>
    <row r="175" spans="2:12" x14ac:dyDescent="0.25">
      <c r="B175" s="87">
        <v>36610571428.570999</v>
      </c>
      <c r="C175" s="87">
        <v>-63.247494000000003</v>
      </c>
      <c r="D175" s="87">
        <v>-54.056232000000001</v>
      </c>
      <c r="E175" s="87"/>
      <c r="J175" s="87">
        <v>22259857142.856998</v>
      </c>
      <c r="K175" s="87">
        <v>-71.270865999999998</v>
      </c>
      <c r="L175" s="87">
        <v>-63.841351000000003</v>
      </c>
    </row>
    <row r="176" spans="2:12" x14ac:dyDescent="0.25">
      <c r="B176" s="87">
        <v>36855469387.754997</v>
      </c>
      <c r="C176" s="87">
        <v>-65.778473000000005</v>
      </c>
      <c r="D176" s="87">
        <v>-57.483097000000001</v>
      </c>
      <c r="E176" s="87"/>
      <c r="J176" s="87">
        <v>22486204081.632999</v>
      </c>
      <c r="K176" s="87">
        <v>-71.210883999999993</v>
      </c>
      <c r="L176" s="87">
        <v>-64.426361</v>
      </c>
    </row>
    <row r="177" spans="2:12" x14ac:dyDescent="0.25">
      <c r="B177" s="87">
        <v>37100367346.939003</v>
      </c>
      <c r="C177" s="87">
        <v>-71.150368</v>
      </c>
      <c r="D177" s="87">
        <v>-58.406578000000003</v>
      </c>
      <c r="E177" s="87"/>
      <c r="J177" s="87">
        <v>22712551020.408001</v>
      </c>
      <c r="K177" s="87">
        <v>-73.215553</v>
      </c>
      <c r="L177" s="87">
        <v>-64.481650999999999</v>
      </c>
    </row>
    <row r="178" spans="2:12" x14ac:dyDescent="0.25">
      <c r="B178" s="87">
        <v>37345265306.122002</v>
      </c>
      <c r="C178" s="87">
        <v>-66.434348999999997</v>
      </c>
      <c r="D178" s="87">
        <v>-57.674908000000002</v>
      </c>
      <c r="E178" s="87"/>
      <c r="J178" s="87">
        <v>22938897959.183998</v>
      </c>
      <c r="K178" s="87">
        <v>-73.057106000000005</v>
      </c>
      <c r="L178" s="87">
        <v>-63.576003999999998</v>
      </c>
    </row>
    <row r="179" spans="2:12" x14ac:dyDescent="0.25">
      <c r="B179" s="87">
        <v>37590163265.306</v>
      </c>
      <c r="C179" s="87">
        <v>-63.707951000000001</v>
      </c>
      <c r="D179" s="87">
        <v>-55.231354000000003</v>
      </c>
      <c r="E179" s="87"/>
      <c r="J179" s="87">
        <v>23165244897.959</v>
      </c>
      <c r="K179" s="87">
        <v>-70.061615000000003</v>
      </c>
      <c r="L179" s="87">
        <v>-59.584269999999997</v>
      </c>
    </row>
    <row r="180" spans="2:12" x14ac:dyDescent="0.25">
      <c r="B180" s="87">
        <v>37835061224.489998</v>
      </c>
      <c r="C180" s="87">
        <v>-64.422318000000004</v>
      </c>
      <c r="D180" s="87">
        <v>-54.751575000000003</v>
      </c>
      <c r="E180" s="87"/>
      <c r="J180" s="87">
        <v>23391591836.735001</v>
      </c>
      <c r="K180" s="87">
        <v>-62.673557000000002</v>
      </c>
      <c r="L180" s="87">
        <v>-56.14846</v>
      </c>
    </row>
    <row r="181" spans="2:12" x14ac:dyDescent="0.25">
      <c r="B181" s="87">
        <v>38079959183.672997</v>
      </c>
      <c r="C181" s="87">
        <v>-65.813605999999993</v>
      </c>
      <c r="D181" s="87">
        <v>-56.204135999999998</v>
      </c>
      <c r="E181" s="87"/>
      <c r="J181" s="87">
        <v>23617938775.509998</v>
      </c>
      <c r="K181" s="87">
        <v>-62.889052999999997</v>
      </c>
      <c r="L181" s="87">
        <v>-53.414467000000002</v>
      </c>
    </row>
    <row r="182" spans="2:12" x14ac:dyDescent="0.25">
      <c r="B182" s="87">
        <v>38324857142.857002</v>
      </c>
      <c r="C182" s="87">
        <v>-68.723557</v>
      </c>
      <c r="D182" s="87">
        <v>-57.628250000000001</v>
      </c>
      <c r="E182" s="87"/>
      <c r="J182" s="87">
        <v>23844285714.285999</v>
      </c>
      <c r="K182" s="87">
        <v>-61.956837</v>
      </c>
      <c r="L182" s="87">
        <v>-53.613200999999997</v>
      </c>
    </row>
    <row r="183" spans="2:12" x14ac:dyDescent="0.25">
      <c r="B183" s="87">
        <v>38569755102.041</v>
      </c>
      <c r="C183" s="87">
        <v>-69.286308000000005</v>
      </c>
      <c r="D183" s="87">
        <v>-58.586303999999998</v>
      </c>
      <c r="E183" s="87"/>
      <c r="J183" s="87">
        <v>24070632653.061001</v>
      </c>
      <c r="K183" s="87">
        <v>-63.38776</v>
      </c>
      <c r="L183" s="87">
        <v>-54.799179000000002</v>
      </c>
    </row>
    <row r="184" spans="2:12" x14ac:dyDescent="0.25">
      <c r="B184" s="87">
        <v>38814653061.223999</v>
      </c>
      <c r="C184" s="87">
        <v>-68.854759000000001</v>
      </c>
      <c r="D184" s="87">
        <v>-58.376838999999997</v>
      </c>
      <c r="E184" s="87"/>
      <c r="J184" s="87">
        <v>24296979591.837002</v>
      </c>
      <c r="K184" s="87">
        <v>-66.553566000000004</v>
      </c>
      <c r="L184" s="87">
        <v>-55.213431999999997</v>
      </c>
    </row>
    <row r="185" spans="2:12" x14ac:dyDescent="0.25">
      <c r="B185" s="87">
        <v>39059551020.407997</v>
      </c>
      <c r="C185" s="87">
        <v>-67.918700999999999</v>
      </c>
      <c r="D185" s="87">
        <v>-59.337532000000003</v>
      </c>
      <c r="E185" s="87"/>
      <c r="J185" s="87">
        <v>24523326530.612</v>
      </c>
      <c r="K185" s="87">
        <v>-63.320895999999998</v>
      </c>
      <c r="L185" s="87">
        <v>-55.037239</v>
      </c>
    </row>
    <row r="186" spans="2:12" x14ac:dyDescent="0.25">
      <c r="B186" s="87">
        <v>39304448979.592003</v>
      </c>
      <c r="C186" s="87">
        <v>-71.953873000000002</v>
      </c>
      <c r="D186" s="87">
        <v>-62.893645999999997</v>
      </c>
      <c r="E186" s="87"/>
      <c r="J186" s="87">
        <v>24749673469.388</v>
      </c>
      <c r="K186" s="87">
        <v>-63.013069000000002</v>
      </c>
      <c r="L186" s="87">
        <v>-53.707934999999999</v>
      </c>
    </row>
    <row r="187" spans="2:12" x14ac:dyDescent="0.25">
      <c r="B187" s="87">
        <v>39549346938.776001</v>
      </c>
      <c r="C187" s="87">
        <v>-79.157364000000001</v>
      </c>
      <c r="D187" s="87">
        <v>-68.315513999999993</v>
      </c>
      <c r="E187" s="87"/>
      <c r="J187" s="87">
        <v>24976020408.162998</v>
      </c>
      <c r="K187" s="87">
        <v>-62.773784999999997</v>
      </c>
      <c r="L187" s="87">
        <v>-52.474003000000003</v>
      </c>
    </row>
    <row r="188" spans="2:12" x14ac:dyDescent="0.25">
      <c r="B188" s="87">
        <v>39794244897.959</v>
      </c>
      <c r="C188" s="87">
        <v>-84.646529999999998</v>
      </c>
      <c r="D188" s="87">
        <v>-68.135399000000007</v>
      </c>
      <c r="E188" s="87"/>
      <c r="J188" s="87">
        <v>25202367346.938999</v>
      </c>
      <c r="K188" s="87">
        <v>-59.823925000000003</v>
      </c>
      <c r="L188" s="87">
        <v>-50.936329000000001</v>
      </c>
    </row>
    <row r="189" spans="2:12" x14ac:dyDescent="0.25">
      <c r="B189" s="87">
        <v>40039142857.142998</v>
      </c>
      <c r="C189" s="87">
        <v>-71.905258000000003</v>
      </c>
      <c r="D189" s="87">
        <v>-63.614970999999997</v>
      </c>
      <c r="E189" s="87"/>
      <c r="J189" s="87">
        <v>25428714285.714001</v>
      </c>
      <c r="K189" s="87">
        <v>-58.578811999999999</v>
      </c>
      <c r="L189" s="87">
        <v>-49.484439999999999</v>
      </c>
    </row>
    <row r="190" spans="2:12" x14ac:dyDescent="0.25">
      <c r="B190" s="87">
        <v>40284040816.327003</v>
      </c>
      <c r="C190" s="87">
        <v>-66.078850000000003</v>
      </c>
      <c r="D190" s="87">
        <v>-56.694366000000002</v>
      </c>
      <c r="E190" s="87"/>
      <c r="J190" s="87">
        <v>25655061224.490002</v>
      </c>
      <c r="K190" s="87">
        <v>-58.602825000000003</v>
      </c>
      <c r="L190" s="87">
        <v>-48.770457999999998</v>
      </c>
    </row>
    <row r="191" spans="2:12" x14ac:dyDescent="0.25">
      <c r="B191" s="87">
        <v>40528938775.510002</v>
      </c>
      <c r="C191" s="87">
        <v>-64.367598999999998</v>
      </c>
      <c r="D191" s="87">
        <v>-53.714027000000002</v>
      </c>
      <c r="E191" s="87"/>
      <c r="J191" s="87">
        <v>25881408163.264999</v>
      </c>
      <c r="K191" s="87">
        <v>-57.855747000000001</v>
      </c>
      <c r="L191" s="87">
        <v>-48.581935999999999</v>
      </c>
    </row>
    <row r="192" spans="2:12" x14ac:dyDescent="0.25">
      <c r="B192" s="87">
        <v>40773836734.694</v>
      </c>
      <c r="C192" s="87">
        <v>-62.892783999999999</v>
      </c>
      <c r="D192" s="87">
        <v>-53.012881999999998</v>
      </c>
      <c r="E192" s="87"/>
      <c r="J192" s="87">
        <v>26107755102.041</v>
      </c>
      <c r="K192" s="87">
        <v>-58.162598000000003</v>
      </c>
      <c r="L192" s="87">
        <v>-48.835926000000001</v>
      </c>
    </row>
    <row r="193" spans="2:12" x14ac:dyDescent="0.25">
      <c r="B193" s="87">
        <v>41018734693.877998</v>
      </c>
      <c r="C193" s="87">
        <v>-64.346512000000004</v>
      </c>
      <c r="D193" s="87">
        <v>-53.385421999999998</v>
      </c>
      <c r="E193" s="87"/>
      <c r="J193" s="87">
        <v>26334102040.816002</v>
      </c>
      <c r="K193" s="87">
        <v>-59.489685000000001</v>
      </c>
      <c r="L193" s="87">
        <v>-48.943286999999998</v>
      </c>
    </row>
    <row r="194" spans="2:12" x14ac:dyDescent="0.25">
      <c r="B194" s="87">
        <v>41263632653.060997</v>
      </c>
      <c r="C194" s="87">
        <v>-65.320473000000007</v>
      </c>
      <c r="D194" s="87">
        <v>-53.869987000000002</v>
      </c>
      <c r="E194" s="87"/>
      <c r="J194" s="87">
        <v>26560448979.591999</v>
      </c>
      <c r="K194" s="87">
        <v>-58.343975</v>
      </c>
      <c r="L194" s="87">
        <v>-50.352725999999997</v>
      </c>
    </row>
    <row r="195" spans="2:12" x14ac:dyDescent="0.25">
      <c r="B195" s="87">
        <v>41508530612.245003</v>
      </c>
      <c r="C195" s="87">
        <v>-64.428970000000007</v>
      </c>
      <c r="D195" s="87">
        <v>-55.100642999999998</v>
      </c>
      <c r="E195" s="87"/>
      <c r="J195" s="87">
        <v>26786795918.367001</v>
      </c>
      <c r="K195" s="87">
        <v>-62.280414999999998</v>
      </c>
      <c r="L195" s="87">
        <v>-52.506805</v>
      </c>
    </row>
    <row r="196" spans="2:12" x14ac:dyDescent="0.25">
      <c r="B196" s="87">
        <v>41753428571.429001</v>
      </c>
      <c r="C196" s="87">
        <v>-67.479056999999997</v>
      </c>
      <c r="D196" s="87">
        <v>-56.020454000000001</v>
      </c>
      <c r="E196" s="87"/>
      <c r="J196" s="87">
        <v>27013142857.143002</v>
      </c>
      <c r="K196" s="87">
        <v>-65.683494999999994</v>
      </c>
      <c r="L196" s="87">
        <v>-54.926174000000003</v>
      </c>
    </row>
    <row r="197" spans="2:12" x14ac:dyDescent="0.25">
      <c r="B197" s="87">
        <v>41998326530.612</v>
      </c>
      <c r="C197" s="87">
        <v>-67.373131000000001</v>
      </c>
      <c r="D197" s="87">
        <v>-57.857726999999997</v>
      </c>
      <c r="E197" s="87"/>
      <c r="J197" s="87">
        <v>27239489795.917999</v>
      </c>
      <c r="K197" s="87">
        <v>-65.186211</v>
      </c>
      <c r="L197" s="87">
        <v>-54.918075999999999</v>
      </c>
    </row>
    <row r="198" spans="2:12" x14ac:dyDescent="0.25">
      <c r="B198" s="87">
        <v>42243224489.795998</v>
      </c>
      <c r="C198" s="87">
        <v>-68.986144999999993</v>
      </c>
      <c r="D198" s="87">
        <v>-58.606358</v>
      </c>
      <c r="E198" s="87"/>
      <c r="J198" s="87">
        <v>27465836734.694</v>
      </c>
      <c r="K198" s="87">
        <v>-62.056145000000001</v>
      </c>
      <c r="L198" s="87">
        <v>-53.623615000000001</v>
      </c>
    </row>
    <row r="199" spans="2:12" x14ac:dyDescent="0.25">
      <c r="B199" s="87">
        <v>42488122448.980003</v>
      </c>
      <c r="C199" s="87">
        <v>-68.694809000000006</v>
      </c>
      <c r="D199" s="87">
        <v>-58.138348000000001</v>
      </c>
      <c r="E199" s="87"/>
      <c r="J199" s="87">
        <v>27692183673.469002</v>
      </c>
      <c r="K199" s="87">
        <v>-61.623145999999998</v>
      </c>
      <c r="L199" s="87">
        <v>-53.467567000000003</v>
      </c>
    </row>
    <row r="200" spans="2:12" x14ac:dyDescent="0.25">
      <c r="B200" s="87">
        <v>42733020408.163002</v>
      </c>
      <c r="C200" s="87">
        <v>-64.646332000000001</v>
      </c>
      <c r="D200" s="87">
        <v>-57.393711000000003</v>
      </c>
      <c r="E200" s="87"/>
      <c r="J200" s="87">
        <v>27918530612.244999</v>
      </c>
      <c r="K200" s="87">
        <v>-64.481773000000004</v>
      </c>
      <c r="L200" s="87">
        <v>-54.644629999999999</v>
      </c>
    </row>
    <row r="201" spans="2:12" x14ac:dyDescent="0.25">
      <c r="B201" s="87">
        <v>42977918367.347</v>
      </c>
      <c r="C201" s="87">
        <v>-65.791527000000002</v>
      </c>
      <c r="D201" s="87">
        <v>-56.084784999999997</v>
      </c>
      <c r="E201" s="87"/>
      <c r="J201" s="87">
        <v>28144877551.02</v>
      </c>
      <c r="K201" s="87">
        <v>-65.357451999999995</v>
      </c>
      <c r="L201" s="87">
        <v>-55.129631000000003</v>
      </c>
    </row>
    <row r="202" spans="2:12" x14ac:dyDescent="0.25">
      <c r="B202" s="87">
        <v>43222816326.530998</v>
      </c>
      <c r="C202" s="87">
        <v>-63.961112999999997</v>
      </c>
      <c r="D202" s="87">
        <v>-56.340972999999998</v>
      </c>
      <c r="E202" s="87"/>
      <c r="J202" s="87">
        <v>28371224489.796001</v>
      </c>
      <c r="K202" s="87">
        <v>-62.849834000000001</v>
      </c>
      <c r="L202" s="87">
        <v>-55.156021000000003</v>
      </c>
    </row>
    <row r="203" spans="2:12" x14ac:dyDescent="0.25">
      <c r="B203" s="87">
        <v>43467714285.713997</v>
      </c>
      <c r="C203" s="87">
        <v>-65.090537999999995</v>
      </c>
      <c r="D203" s="87">
        <v>-56.347434999999997</v>
      </c>
      <c r="E203" s="87"/>
      <c r="J203" s="87">
        <v>28597571428.570999</v>
      </c>
      <c r="K203" s="87">
        <v>-64.430999999999997</v>
      </c>
      <c r="L203" s="87">
        <v>-55.118923000000002</v>
      </c>
    </row>
    <row r="204" spans="2:12" x14ac:dyDescent="0.25">
      <c r="B204" s="87">
        <v>43712612244.898003</v>
      </c>
      <c r="C204" s="87">
        <v>-65.940162999999998</v>
      </c>
      <c r="D204" s="87">
        <v>-56.528477000000002</v>
      </c>
      <c r="E204" s="87"/>
      <c r="J204" s="87">
        <v>28823918367.347</v>
      </c>
      <c r="K204" s="87">
        <v>-65.201256000000001</v>
      </c>
      <c r="L204" s="87">
        <v>-55.724254999999999</v>
      </c>
    </row>
    <row r="205" spans="2:12" x14ac:dyDescent="0.25">
      <c r="B205" s="87">
        <v>43957510204.082001</v>
      </c>
      <c r="C205" s="87">
        <v>-65.115250000000003</v>
      </c>
      <c r="D205" s="87">
        <v>-55.888480999999999</v>
      </c>
      <c r="E205" s="87"/>
      <c r="J205" s="87">
        <v>29050265306.122002</v>
      </c>
      <c r="K205" s="87">
        <v>-64.723624999999998</v>
      </c>
      <c r="L205" s="87">
        <v>-57.170765000000003</v>
      </c>
    </row>
    <row r="206" spans="2:12" x14ac:dyDescent="0.25">
      <c r="B206" s="87">
        <v>44202408163.264999</v>
      </c>
      <c r="C206" s="87">
        <v>-64.020615000000006</v>
      </c>
      <c r="D206" s="87">
        <v>-54.687344000000003</v>
      </c>
      <c r="E206" s="87"/>
      <c r="J206" s="87">
        <v>29276612244.897999</v>
      </c>
      <c r="K206" s="87">
        <v>-68.964088000000004</v>
      </c>
      <c r="L206" s="87">
        <v>-59.200996000000004</v>
      </c>
    </row>
    <row r="207" spans="2:12" x14ac:dyDescent="0.25">
      <c r="B207" s="87">
        <v>44447306122.448997</v>
      </c>
      <c r="C207" s="87">
        <v>-63.623745</v>
      </c>
      <c r="D207" s="87">
        <v>-54.288845000000002</v>
      </c>
      <c r="E207" s="87"/>
      <c r="J207" s="87">
        <v>29502959183.673</v>
      </c>
      <c r="K207" s="87">
        <v>-71.580153999999993</v>
      </c>
      <c r="L207" s="87">
        <v>-60.989964000000001</v>
      </c>
    </row>
    <row r="208" spans="2:12" x14ac:dyDescent="0.25">
      <c r="B208" s="87">
        <v>44692204081.633003</v>
      </c>
      <c r="C208" s="87">
        <v>-64.494476000000006</v>
      </c>
      <c r="D208" s="87">
        <v>-54.977463</v>
      </c>
      <c r="E208" s="87"/>
      <c r="J208" s="87">
        <v>29729306122.449001</v>
      </c>
      <c r="K208" s="87">
        <v>-70.606009999999998</v>
      </c>
      <c r="L208" s="87">
        <v>-61.585957000000001</v>
      </c>
    </row>
    <row r="209" spans="2:12" x14ac:dyDescent="0.25">
      <c r="B209" s="87">
        <v>44937102040.816002</v>
      </c>
      <c r="C209" s="87">
        <v>-67.025138999999996</v>
      </c>
      <c r="D209" s="87">
        <v>-58.33699</v>
      </c>
      <c r="E209" s="87"/>
      <c r="J209" s="87">
        <v>29955653061.223999</v>
      </c>
      <c r="K209" s="87">
        <v>-71.347099</v>
      </c>
      <c r="L209" s="87">
        <v>-61.453071999999999</v>
      </c>
    </row>
    <row r="210" spans="2:12" x14ac:dyDescent="0.25">
      <c r="B210" s="87">
        <v>45182000000</v>
      </c>
      <c r="C210" s="87">
        <v>-73.372444000000002</v>
      </c>
      <c r="D210" s="87">
        <v>-61.247608</v>
      </c>
      <c r="E210" s="87"/>
      <c r="J210" s="87">
        <v>30182000000</v>
      </c>
      <c r="K210" s="87">
        <v>-72.004562000000007</v>
      </c>
      <c r="L210" s="87">
        <v>-61.725971000000001</v>
      </c>
    </row>
    <row r="211" spans="2:12" x14ac:dyDescent="0.25">
      <c r="B211" s="87" t="s">
        <v>21</v>
      </c>
      <c r="C211" s="87"/>
      <c r="D211" s="87"/>
      <c r="E211" s="87"/>
      <c r="J211" s="87" t="s">
        <v>21</v>
      </c>
      <c r="K211" s="87"/>
      <c r="L211" s="87"/>
    </row>
    <row r="212" spans="2:12" x14ac:dyDescent="0.25">
      <c r="B212" s="87"/>
      <c r="C212" s="87"/>
      <c r="D212" s="87"/>
      <c r="E212" s="87"/>
      <c r="J212" s="87"/>
      <c r="K212" s="87"/>
      <c r="L212" s="87"/>
    </row>
    <row r="213" spans="2:12" x14ac:dyDescent="0.25">
      <c r="B213" s="87"/>
      <c r="C213" s="87"/>
      <c r="D213" s="87"/>
    </row>
    <row r="214" spans="2:12" x14ac:dyDescent="0.25">
      <c r="B214" s="87"/>
      <c r="C214" s="87"/>
      <c r="D214" s="87"/>
    </row>
    <row r="215" spans="2:12" x14ac:dyDescent="0.25">
      <c r="B215" s="87"/>
      <c r="C215" s="87"/>
      <c r="D215" s="87"/>
    </row>
    <row r="216" spans="2:12" x14ac:dyDescent="0.25">
      <c r="B216" s="87"/>
      <c r="C216" s="87"/>
      <c r="D216" s="87"/>
    </row>
    <row r="217" spans="2:12" x14ac:dyDescent="0.25">
      <c r="B217" s="87"/>
      <c r="C217" s="87"/>
      <c r="D217" s="87"/>
    </row>
    <row r="218" spans="2:12" x14ac:dyDescent="0.25">
      <c r="B218" s="87"/>
      <c r="C218" s="87"/>
      <c r="D218" s="87"/>
    </row>
    <row r="219" spans="2:12" x14ac:dyDescent="0.25">
      <c r="B219" s="87"/>
      <c r="C219" s="87"/>
      <c r="D219" s="87"/>
    </row>
    <row r="220" spans="2:12" x14ac:dyDescent="0.25">
      <c r="B220" s="87"/>
      <c r="C220" s="87"/>
      <c r="D220" s="87"/>
    </row>
    <row r="221" spans="2:12" x14ac:dyDescent="0.25">
      <c r="B221" s="87"/>
      <c r="C221" s="87"/>
      <c r="D221" s="87"/>
    </row>
    <row r="222" spans="2:12" x14ac:dyDescent="0.25">
      <c r="B222" s="87"/>
      <c r="C222" s="87"/>
      <c r="D222" s="87"/>
    </row>
    <row r="223" spans="2:12" x14ac:dyDescent="0.25">
      <c r="B223" s="87"/>
      <c r="C223" s="87"/>
      <c r="D223" s="87"/>
    </row>
    <row r="224" spans="2:12" x14ac:dyDescent="0.25">
      <c r="B224" s="87"/>
      <c r="C224" s="87"/>
      <c r="D224" s="87"/>
    </row>
    <row r="225" spans="2:4" x14ac:dyDescent="0.25">
      <c r="B225" s="87"/>
      <c r="C225" s="87"/>
      <c r="D225" s="87"/>
    </row>
    <row r="226" spans="2:4" x14ac:dyDescent="0.25">
      <c r="B226" s="87"/>
      <c r="C226" s="87"/>
      <c r="D226" s="87"/>
    </row>
    <row r="227" spans="2:4" x14ac:dyDescent="0.25">
      <c r="B227" s="87"/>
      <c r="C227" s="87"/>
      <c r="D227" s="87"/>
    </row>
    <row r="228" spans="2:4" x14ac:dyDescent="0.25">
      <c r="B228" s="87"/>
      <c r="C228" s="87"/>
      <c r="D228" s="87"/>
    </row>
    <row r="229" spans="2:4" x14ac:dyDescent="0.25">
      <c r="B229" s="87"/>
      <c r="C229" s="87"/>
      <c r="D229" s="87"/>
    </row>
    <row r="230" spans="2:4" x14ac:dyDescent="0.25">
      <c r="B230" s="87"/>
      <c r="C230" s="87"/>
      <c r="D230" s="87"/>
    </row>
    <row r="231" spans="2:4" x14ac:dyDescent="0.25">
      <c r="B231" s="87"/>
      <c r="C231" s="87"/>
      <c r="D231" s="87"/>
    </row>
    <row r="232" spans="2:4" x14ac:dyDescent="0.25">
      <c r="B232" s="87"/>
      <c r="C232" s="87"/>
      <c r="D232" s="87"/>
    </row>
    <row r="233" spans="2:4" x14ac:dyDescent="0.25">
      <c r="B233" s="87"/>
      <c r="C233" s="87"/>
      <c r="D233" s="87"/>
    </row>
    <row r="234" spans="2:4" x14ac:dyDescent="0.25">
      <c r="B234" s="87"/>
      <c r="C234" s="87"/>
      <c r="D234" s="87"/>
    </row>
    <row r="235" spans="2:4" x14ac:dyDescent="0.25">
      <c r="B235" s="87"/>
      <c r="C235" s="87"/>
      <c r="D235" s="87"/>
    </row>
    <row r="236" spans="2:4" x14ac:dyDescent="0.25">
      <c r="B236" s="87"/>
      <c r="C236" s="87"/>
      <c r="D236" s="87"/>
    </row>
    <row r="237" spans="2:4" x14ac:dyDescent="0.25">
      <c r="B237" s="87"/>
      <c r="C237" s="87"/>
      <c r="D237" s="87"/>
    </row>
    <row r="238" spans="2:4" x14ac:dyDescent="0.25">
      <c r="B238" s="87"/>
      <c r="C238" s="87"/>
      <c r="D238" s="87"/>
    </row>
    <row r="239" spans="2:4" x14ac:dyDescent="0.25">
      <c r="B239" s="87"/>
      <c r="C239" s="87"/>
      <c r="D239" s="87"/>
    </row>
    <row r="240" spans="2:4" x14ac:dyDescent="0.25">
      <c r="B240" s="87"/>
      <c r="C240" s="87"/>
      <c r="D240" s="87"/>
    </row>
    <row r="241" spans="2:4" x14ac:dyDescent="0.25">
      <c r="B241" s="87"/>
      <c r="C241" s="87"/>
      <c r="D241" s="87"/>
    </row>
    <row r="242" spans="2:4" x14ac:dyDescent="0.25">
      <c r="B242" s="87"/>
      <c r="C242" s="87"/>
      <c r="D242" s="87"/>
    </row>
    <row r="243" spans="2:4" x14ac:dyDescent="0.25">
      <c r="B243" s="87"/>
      <c r="C243" s="87"/>
      <c r="D243" s="87"/>
    </row>
    <row r="244" spans="2:4" x14ac:dyDescent="0.25">
      <c r="B244" s="87"/>
      <c r="C244" s="87"/>
      <c r="D244" s="87"/>
    </row>
    <row r="245" spans="2:4" x14ac:dyDescent="0.25">
      <c r="B245" s="87"/>
      <c r="C245" s="87"/>
      <c r="D245" s="87"/>
    </row>
    <row r="246" spans="2:4" x14ac:dyDescent="0.25">
      <c r="B246" s="87"/>
      <c r="C246" s="87"/>
      <c r="D246" s="87"/>
    </row>
    <row r="247" spans="2:4" x14ac:dyDescent="0.25">
      <c r="B247" s="87"/>
      <c r="C247" s="87"/>
      <c r="D247" s="87"/>
    </row>
    <row r="248" spans="2:4" x14ac:dyDescent="0.25">
      <c r="B248" s="87"/>
      <c r="C248" s="87"/>
      <c r="D248" s="87"/>
    </row>
    <row r="249" spans="2:4" x14ac:dyDescent="0.25">
      <c r="B249" s="87"/>
      <c r="C249" s="87"/>
      <c r="D249" s="87"/>
    </row>
    <row r="250" spans="2:4" x14ac:dyDescent="0.25">
      <c r="B250" s="87"/>
      <c r="C250" s="87"/>
      <c r="D250" s="87"/>
    </row>
    <row r="251" spans="2:4" x14ac:dyDescent="0.25">
      <c r="B251" s="87"/>
      <c r="C251" s="87"/>
      <c r="D251" s="87"/>
    </row>
    <row r="252" spans="2:4" x14ac:dyDescent="0.25">
      <c r="B252" s="87"/>
      <c r="C252" s="87"/>
      <c r="D252" s="87"/>
    </row>
    <row r="253" spans="2:4" x14ac:dyDescent="0.25">
      <c r="B253" s="87"/>
      <c r="C253" s="87"/>
      <c r="D253" s="87"/>
    </row>
    <row r="254" spans="2:4" x14ac:dyDescent="0.25">
      <c r="B254" s="87"/>
      <c r="C254" s="87"/>
      <c r="D254" s="87"/>
    </row>
    <row r="255" spans="2:4" x14ac:dyDescent="0.25">
      <c r="B255" s="87"/>
      <c r="C255" s="87"/>
      <c r="D255" s="87"/>
    </row>
    <row r="256" spans="2:4" x14ac:dyDescent="0.25">
      <c r="B256" s="87"/>
      <c r="C256" s="87"/>
      <c r="D256" s="87"/>
    </row>
    <row r="257" spans="2:4" x14ac:dyDescent="0.25">
      <c r="B257" s="87"/>
      <c r="C257" s="87"/>
      <c r="D257" s="87"/>
    </row>
    <row r="258" spans="2:4" x14ac:dyDescent="0.25">
      <c r="B258" s="87"/>
      <c r="C258" s="87"/>
      <c r="D258" s="87"/>
    </row>
    <row r="259" spans="2:4" x14ac:dyDescent="0.25">
      <c r="B259" s="87"/>
      <c r="C259" s="87"/>
      <c r="D259" s="87"/>
    </row>
    <row r="260" spans="2:4" x14ac:dyDescent="0.25">
      <c r="B260" s="87"/>
      <c r="C260" s="87"/>
      <c r="D260" s="87"/>
    </row>
    <row r="261" spans="2:4" x14ac:dyDescent="0.25">
      <c r="B261" s="87"/>
      <c r="C261" s="87"/>
      <c r="D261" s="87"/>
    </row>
    <row r="262" spans="2:4" x14ac:dyDescent="0.25">
      <c r="B262" s="87"/>
      <c r="C262" s="87"/>
      <c r="D262" s="87"/>
    </row>
    <row r="263" spans="2:4" x14ac:dyDescent="0.25">
      <c r="B263" s="87"/>
      <c r="C263" s="87"/>
      <c r="D263" s="87"/>
    </row>
    <row r="264" spans="2:4" x14ac:dyDescent="0.25">
      <c r="B264" s="87"/>
      <c r="C264" s="87"/>
      <c r="D264" s="87"/>
    </row>
    <row r="265" spans="2:4" x14ac:dyDescent="0.25">
      <c r="B265" s="87"/>
      <c r="C265" s="87"/>
      <c r="D265" s="87"/>
    </row>
    <row r="266" spans="2:4" x14ac:dyDescent="0.25">
      <c r="B266" s="87"/>
      <c r="C266" s="87"/>
      <c r="D266" s="87"/>
    </row>
    <row r="267" spans="2:4" x14ac:dyDescent="0.25">
      <c r="B267" s="87"/>
      <c r="C267" s="87"/>
      <c r="D267" s="87"/>
    </row>
    <row r="268" spans="2:4" x14ac:dyDescent="0.25">
      <c r="B268" s="87"/>
      <c r="C268" s="87"/>
      <c r="D268" s="87"/>
    </row>
    <row r="269" spans="2:4" x14ac:dyDescent="0.25">
      <c r="B269" s="87"/>
      <c r="C269" s="87"/>
      <c r="D269" s="87"/>
    </row>
    <row r="270" spans="2:4" x14ac:dyDescent="0.25">
      <c r="B270" s="87"/>
      <c r="C270" s="87"/>
      <c r="D270" s="87"/>
    </row>
    <row r="271" spans="2:4" x14ac:dyDescent="0.25">
      <c r="B271" s="87"/>
      <c r="C271" s="87"/>
      <c r="D271" s="87"/>
    </row>
    <row r="272" spans="2:4" x14ac:dyDescent="0.25">
      <c r="B272" s="87"/>
      <c r="C272" s="87"/>
      <c r="D272" s="87"/>
    </row>
    <row r="273" spans="2:4" x14ac:dyDescent="0.25">
      <c r="B273" s="87"/>
      <c r="C273" s="87"/>
      <c r="D273" s="87"/>
    </row>
    <row r="274" spans="2:4" x14ac:dyDescent="0.25">
      <c r="B274" s="87"/>
      <c r="C274" s="87"/>
      <c r="D274" s="87"/>
    </row>
    <row r="275" spans="2:4" x14ac:dyDescent="0.25">
      <c r="B275" s="87"/>
      <c r="C275" s="87"/>
      <c r="D275" s="87"/>
    </row>
    <row r="276" spans="2:4" x14ac:dyDescent="0.25">
      <c r="B276" s="87"/>
      <c r="C276" s="87"/>
      <c r="D276" s="87"/>
    </row>
    <row r="277" spans="2:4" x14ac:dyDescent="0.25">
      <c r="B277" s="87"/>
      <c r="C277" s="87"/>
      <c r="D277" s="87"/>
    </row>
    <row r="278" spans="2:4" x14ac:dyDescent="0.25">
      <c r="B278" s="87"/>
      <c r="C278" s="87"/>
      <c r="D278" s="87"/>
    </row>
    <row r="279" spans="2:4" x14ac:dyDescent="0.25">
      <c r="B279" s="87"/>
      <c r="C279" s="87"/>
      <c r="D279" s="87"/>
    </row>
    <row r="280" spans="2:4" x14ac:dyDescent="0.25">
      <c r="B280" s="87"/>
      <c r="C280" s="87"/>
      <c r="D280" s="87"/>
    </row>
    <row r="281" spans="2:4" x14ac:dyDescent="0.25">
      <c r="B281" s="87"/>
      <c r="C281" s="87"/>
      <c r="D281" s="87"/>
    </row>
    <row r="282" spans="2:4" x14ac:dyDescent="0.25">
      <c r="B282" s="87"/>
      <c r="C282" s="87"/>
      <c r="D282" s="87"/>
    </row>
    <row r="283" spans="2:4" x14ac:dyDescent="0.25">
      <c r="B283" s="87"/>
      <c r="C283" s="87"/>
      <c r="D283" s="87"/>
    </row>
    <row r="284" spans="2:4" x14ac:dyDescent="0.25">
      <c r="B284" s="87"/>
      <c r="C284" s="87"/>
      <c r="D284" s="87"/>
    </row>
    <row r="285" spans="2:4" x14ac:dyDescent="0.25">
      <c r="B285" s="87"/>
      <c r="C285" s="87"/>
      <c r="D285" s="87"/>
    </row>
    <row r="286" spans="2:4" x14ac:dyDescent="0.25">
      <c r="B286" s="87"/>
      <c r="C286" s="87"/>
      <c r="D286" s="87"/>
    </row>
    <row r="287" spans="2:4" x14ac:dyDescent="0.25">
      <c r="B287" s="87"/>
      <c r="C287" s="87"/>
      <c r="D287" s="87"/>
    </row>
    <row r="288" spans="2:4" x14ac:dyDescent="0.25">
      <c r="B288" s="87"/>
      <c r="C288" s="87"/>
      <c r="D288" s="87"/>
    </row>
    <row r="289" spans="2:4" x14ac:dyDescent="0.25">
      <c r="B289" s="87"/>
      <c r="C289" s="87"/>
      <c r="D289" s="87"/>
    </row>
    <row r="290" spans="2:4" x14ac:dyDescent="0.25">
      <c r="B290" s="87"/>
      <c r="C290" s="87"/>
      <c r="D290" s="87"/>
    </row>
    <row r="291" spans="2:4" x14ac:dyDescent="0.25">
      <c r="B291" s="87"/>
      <c r="C291" s="87"/>
      <c r="D291" s="87"/>
    </row>
    <row r="292" spans="2:4" x14ac:dyDescent="0.25">
      <c r="B292" s="87"/>
      <c r="C292" s="87"/>
      <c r="D292" s="87"/>
    </row>
    <row r="293" spans="2:4" x14ac:dyDescent="0.25">
      <c r="B293" s="87"/>
      <c r="C293" s="87"/>
      <c r="D293" s="87"/>
    </row>
    <row r="294" spans="2:4" x14ac:dyDescent="0.25">
      <c r="B294" s="87"/>
      <c r="C294" s="87"/>
      <c r="D294" s="87"/>
    </row>
    <row r="295" spans="2:4" x14ac:dyDescent="0.25">
      <c r="B295" s="87"/>
      <c r="C295" s="87"/>
      <c r="D295" s="87"/>
    </row>
    <row r="296" spans="2:4" x14ac:dyDescent="0.25">
      <c r="B296" s="87"/>
      <c r="C296" s="87"/>
      <c r="D296" s="87"/>
    </row>
    <row r="297" spans="2:4" x14ac:dyDescent="0.25">
      <c r="B297" s="87"/>
      <c r="C297" s="87"/>
      <c r="D297" s="87"/>
    </row>
    <row r="298" spans="2:4" x14ac:dyDescent="0.25">
      <c r="B298" s="87"/>
      <c r="C298" s="87"/>
      <c r="D298" s="87"/>
    </row>
    <row r="299" spans="2:4" x14ac:dyDescent="0.25">
      <c r="B299" s="87"/>
      <c r="C299" s="87"/>
      <c r="D299" s="87"/>
    </row>
    <row r="300" spans="2:4" x14ac:dyDescent="0.25">
      <c r="B300" s="87"/>
      <c r="C300" s="87"/>
      <c r="D300" s="87"/>
    </row>
    <row r="301" spans="2:4" x14ac:dyDescent="0.25">
      <c r="B301" s="87"/>
      <c r="C301" s="87"/>
      <c r="D301" s="87"/>
    </row>
    <row r="302" spans="2:4" x14ac:dyDescent="0.25">
      <c r="B302" s="87"/>
      <c r="C302" s="87"/>
      <c r="D302" s="87"/>
    </row>
    <row r="303" spans="2:4" x14ac:dyDescent="0.25">
      <c r="B303" s="87"/>
      <c r="C303" s="87"/>
      <c r="D303" s="87"/>
    </row>
    <row r="304" spans="2:4" x14ac:dyDescent="0.25">
      <c r="B304" s="87"/>
      <c r="C304" s="87"/>
      <c r="D304" s="87"/>
    </row>
    <row r="305" spans="2:4" x14ac:dyDescent="0.25">
      <c r="B305" s="87"/>
      <c r="C305" s="87"/>
      <c r="D305" s="87"/>
    </row>
    <row r="306" spans="2:4" x14ac:dyDescent="0.25">
      <c r="B306" s="87"/>
      <c r="C306" s="87"/>
      <c r="D306" s="87"/>
    </row>
    <row r="307" spans="2:4" x14ac:dyDescent="0.25">
      <c r="B307" s="87"/>
      <c r="C307" s="87"/>
      <c r="D307" s="87"/>
    </row>
    <row r="308" spans="2:4" x14ac:dyDescent="0.25">
      <c r="B308" s="87"/>
      <c r="C308" s="87"/>
      <c r="D308" s="87"/>
    </row>
    <row r="309" spans="2:4" x14ac:dyDescent="0.25">
      <c r="B309" s="87"/>
      <c r="C309" s="87"/>
      <c r="D309" s="87"/>
    </row>
    <row r="310" spans="2:4" x14ac:dyDescent="0.25">
      <c r="B310" s="87"/>
      <c r="C310" s="87"/>
      <c r="D310" s="87"/>
    </row>
    <row r="311" spans="2:4" x14ac:dyDescent="0.25">
      <c r="B311" s="87"/>
      <c r="C311" s="87"/>
      <c r="D311" s="87"/>
    </row>
    <row r="312" spans="2:4" x14ac:dyDescent="0.25">
      <c r="B312" s="87"/>
      <c r="C312" s="87"/>
      <c r="D312" s="87"/>
    </row>
    <row r="313" spans="2:4" x14ac:dyDescent="0.25">
      <c r="B313" s="87"/>
      <c r="C313" s="87"/>
      <c r="D313" s="87"/>
    </row>
    <row r="314" spans="2:4" x14ac:dyDescent="0.25">
      <c r="B314" s="87"/>
      <c r="C314" s="87"/>
      <c r="D314" s="87"/>
    </row>
    <row r="315" spans="2:4" x14ac:dyDescent="0.25">
      <c r="B315" s="87"/>
      <c r="C315" s="87"/>
      <c r="D315" s="87"/>
    </row>
    <row r="316" spans="2:4" x14ac:dyDescent="0.25">
      <c r="B316" s="87"/>
      <c r="C316" s="87"/>
      <c r="D316" s="87"/>
    </row>
    <row r="317" spans="2:4" x14ac:dyDescent="0.25">
      <c r="B317" s="87"/>
      <c r="C317" s="87"/>
      <c r="D317" s="87"/>
    </row>
    <row r="318" spans="2:4" x14ac:dyDescent="0.25">
      <c r="B318" s="87"/>
      <c r="C318" s="87"/>
      <c r="D318" s="87"/>
    </row>
    <row r="319" spans="2:4" x14ac:dyDescent="0.25">
      <c r="B319" s="87"/>
      <c r="C319" s="87"/>
      <c r="D319" s="87"/>
    </row>
    <row r="320" spans="2:4" x14ac:dyDescent="0.25">
      <c r="B320" s="87"/>
      <c r="C320" s="87"/>
      <c r="D320" s="87"/>
    </row>
    <row r="321" spans="2:4" x14ac:dyDescent="0.25">
      <c r="B321" s="87"/>
      <c r="C321" s="87"/>
      <c r="D321" s="87"/>
    </row>
    <row r="322" spans="2:4" x14ac:dyDescent="0.25">
      <c r="B322" s="87"/>
      <c r="C322" s="87"/>
      <c r="D322" s="87"/>
    </row>
    <row r="323" spans="2:4" x14ac:dyDescent="0.25">
      <c r="B323" s="87"/>
      <c r="C323" s="87"/>
      <c r="D323" s="87"/>
    </row>
    <row r="324" spans="2:4" x14ac:dyDescent="0.25">
      <c r="B324" s="87"/>
      <c r="C324" s="87"/>
      <c r="D324" s="87"/>
    </row>
    <row r="325" spans="2:4" x14ac:dyDescent="0.25">
      <c r="B325" s="87"/>
      <c r="C325" s="87"/>
      <c r="D325" s="87"/>
    </row>
    <row r="326" spans="2:4" x14ac:dyDescent="0.25">
      <c r="B326" s="87"/>
      <c r="C326" s="87"/>
      <c r="D326" s="87"/>
    </row>
    <row r="327" spans="2:4" x14ac:dyDescent="0.25">
      <c r="B327" s="87"/>
      <c r="C327" s="87"/>
      <c r="D327" s="87"/>
    </row>
    <row r="328" spans="2:4" x14ac:dyDescent="0.25">
      <c r="B328" s="87"/>
      <c r="C328" s="87"/>
      <c r="D328" s="87"/>
    </row>
    <row r="329" spans="2:4" x14ac:dyDescent="0.25">
      <c r="B329" s="87"/>
      <c r="C329" s="87"/>
      <c r="D329" s="87"/>
    </row>
    <row r="330" spans="2:4" x14ac:dyDescent="0.25">
      <c r="B330" s="87"/>
      <c r="C330" s="87"/>
      <c r="D330" s="87"/>
    </row>
    <row r="331" spans="2:4" x14ac:dyDescent="0.25">
      <c r="B331" s="87"/>
      <c r="C331" s="87"/>
      <c r="D331" s="87"/>
    </row>
    <row r="332" spans="2:4" x14ac:dyDescent="0.25">
      <c r="B332" s="87"/>
      <c r="C332" s="87"/>
      <c r="D332" s="87"/>
    </row>
    <row r="333" spans="2:4" x14ac:dyDescent="0.25">
      <c r="B333" s="87"/>
      <c r="C333" s="87"/>
      <c r="D333" s="87"/>
    </row>
    <row r="334" spans="2:4" x14ac:dyDescent="0.25">
      <c r="B334" s="87"/>
      <c r="C334" s="87"/>
      <c r="D334" s="87"/>
    </row>
    <row r="335" spans="2:4" x14ac:dyDescent="0.25">
      <c r="B335" s="87"/>
      <c r="C335" s="87"/>
      <c r="D335" s="87"/>
    </row>
    <row r="336" spans="2:4" x14ac:dyDescent="0.25">
      <c r="B336" s="87"/>
      <c r="C336" s="87"/>
      <c r="D336" s="87"/>
    </row>
    <row r="337" spans="2:4" x14ac:dyDescent="0.25">
      <c r="B337" s="87"/>
      <c r="C337" s="87"/>
      <c r="D337" s="87"/>
    </row>
    <row r="338" spans="2:4" x14ac:dyDescent="0.25">
      <c r="B338" s="87"/>
      <c r="C338" s="87"/>
      <c r="D338" s="87"/>
    </row>
    <row r="339" spans="2:4" x14ac:dyDescent="0.25">
      <c r="B339" s="87"/>
      <c r="C339" s="87"/>
      <c r="D339" s="87"/>
    </row>
    <row r="340" spans="2:4" x14ac:dyDescent="0.25">
      <c r="B340" s="87"/>
      <c r="C340" s="87"/>
      <c r="D340" s="87"/>
    </row>
    <row r="341" spans="2:4" x14ac:dyDescent="0.25">
      <c r="B341" s="87"/>
      <c r="C341" s="87"/>
      <c r="D341" s="87"/>
    </row>
    <row r="342" spans="2:4" x14ac:dyDescent="0.25">
      <c r="B342" s="87"/>
      <c r="C342" s="87"/>
      <c r="D342" s="87"/>
    </row>
    <row r="343" spans="2:4" x14ac:dyDescent="0.25">
      <c r="B343" s="87"/>
      <c r="C343" s="87"/>
      <c r="D343" s="87"/>
    </row>
    <row r="344" spans="2:4" x14ac:dyDescent="0.25">
      <c r="B344" s="87"/>
      <c r="C344" s="87"/>
      <c r="D344" s="87"/>
    </row>
    <row r="345" spans="2:4" x14ac:dyDescent="0.25">
      <c r="B345" s="87"/>
      <c r="C345" s="87"/>
      <c r="D345" s="87"/>
    </row>
    <row r="346" spans="2:4" x14ac:dyDescent="0.25">
      <c r="B346" s="87"/>
      <c r="C346" s="87"/>
      <c r="D346" s="87"/>
    </row>
    <row r="347" spans="2:4" x14ac:dyDescent="0.25">
      <c r="B347" s="87"/>
      <c r="C347" s="87"/>
      <c r="D347" s="87"/>
    </row>
    <row r="348" spans="2:4" x14ac:dyDescent="0.25">
      <c r="B348" s="87"/>
      <c r="C348" s="87"/>
      <c r="D348" s="87"/>
    </row>
    <row r="349" spans="2:4" x14ac:dyDescent="0.25">
      <c r="B349" s="87"/>
      <c r="C349" s="87"/>
      <c r="D349" s="87"/>
    </row>
    <row r="350" spans="2:4" x14ac:dyDescent="0.25">
      <c r="B350" s="87"/>
      <c r="C350" s="87"/>
      <c r="D350" s="87"/>
    </row>
    <row r="351" spans="2:4" x14ac:dyDescent="0.25">
      <c r="B351" s="87"/>
      <c r="C351" s="87"/>
      <c r="D351" s="87"/>
    </row>
    <row r="352" spans="2:4" x14ac:dyDescent="0.25">
      <c r="B352" s="87"/>
      <c r="C352" s="87"/>
      <c r="D352" s="87"/>
    </row>
    <row r="353" spans="2:4" x14ac:dyDescent="0.25">
      <c r="B353" s="87"/>
      <c r="C353" s="87"/>
      <c r="D353" s="87"/>
    </row>
    <row r="354" spans="2:4" x14ac:dyDescent="0.25">
      <c r="B354" s="87"/>
      <c r="C354" s="87"/>
      <c r="D354" s="87"/>
    </row>
    <row r="355" spans="2:4" x14ac:dyDescent="0.25">
      <c r="B355" s="87"/>
      <c r="C355" s="87"/>
      <c r="D355" s="87"/>
    </row>
    <row r="356" spans="2:4" x14ac:dyDescent="0.25">
      <c r="B356" s="87"/>
      <c r="C356" s="87"/>
      <c r="D356" s="87"/>
    </row>
    <row r="357" spans="2:4" x14ac:dyDescent="0.25">
      <c r="B357" s="87"/>
      <c r="C357" s="87"/>
      <c r="D357" s="87"/>
    </row>
    <row r="358" spans="2:4" x14ac:dyDescent="0.25">
      <c r="B358" s="87"/>
      <c r="C358" s="87"/>
      <c r="D358" s="87"/>
    </row>
    <row r="359" spans="2:4" x14ac:dyDescent="0.25">
      <c r="B359" s="87"/>
      <c r="C359" s="87"/>
      <c r="D359" s="87"/>
    </row>
    <row r="360" spans="2:4" x14ac:dyDescent="0.25">
      <c r="B360" s="87"/>
      <c r="C360" s="87"/>
      <c r="D360" s="87"/>
    </row>
    <row r="361" spans="2:4" x14ac:dyDescent="0.25">
      <c r="B361" s="87"/>
      <c r="C361" s="87"/>
      <c r="D361" s="87"/>
    </row>
    <row r="362" spans="2:4" x14ac:dyDescent="0.25">
      <c r="B362" s="87"/>
      <c r="C362" s="87"/>
      <c r="D362" s="87"/>
    </row>
    <row r="363" spans="2:4" x14ac:dyDescent="0.25">
      <c r="B363" s="87"/>
      <c r="C363" s="87"/>
      <c r="D363" s="87"/>
    </row>
    <row r="364" spans="2:4" x14ac:dyDescent="0.25">
      <c r="B364" s="87"/>
      <c r="C364" s="87"/>
      <c r="D364" s="87"/>
    </row>
    <row r="365" spans="2:4" x14ac:dyDescent="0.25">
      <c r="B365" s="87"/>
      <c r="C365" s="87"/>
      <c r="D365" s="87"/>
    </row>
    <row r="366" spans="2:4" x14ac:dyDescent="0.25">
      <c r="B366" s="87"/>
      <c r="C366" s="87"/>
      <c r="D366" s="87"/>
    </row>
    <row r="367" spans="2:4" x14ac:dyDescent="0.25">
      <c r="B367" s="87"/>
      <c r="C367" s="87"/>
      <c r="D367" s="87"/>
    </row>
    <row r="368" spans="2:4" x14ac:dyDescent="0.25">
      <c r="B368" s="87"/>
      <c r="C368" s="87"/>
      <c r="D368" s="87"/>
    </row>
    <row r="369" spans="2:4" x14ac:dyDescent="0.25">
      <c r="B369" s="87"/>
      <c r="C369" s="87"/>
      <c r="D369" s="87"/>
    </row>
    <row r="370" spans="2:4" x14ac:dyDescent="0.25">
      <c r="B370" s="87"/>
      <c r="C370" s="87"/>
      <c r="D370" s="87"/>
    </row>
    <row r="371" spans="2:4" x14ac:dyDescent="0.25">
      <c r="B371" s="87"/>
      <c r="C371" s="87"/>
      <c r="D371" s="87"/>
    </row>
    <row r="372" spans="2:4" x14ac:dyDescent="0.25">
      <c r="B372" s="87"/>
      <c r="C372" s="87"/>
      <c r="D372" s="87"/>
    </row>
    <row r="373" spans="2:4" x14ac:dyDescent="0.25">
      <c r="B373" s="87"/>
      <c r="C373" s="87"/>
      <c r="D373" s="87"/>
    </row>
    <row r="374" spans="2:4" x14ac:dyDescent="0.25">
      <c r="B374" s="87"/>
      <c r="C374" s="87"/>
      <c r="D374" s="87"/>
    </row>
    <row r="375" spans="2:4" x14ac:dyDescent="0.25">
      <c r="B375" s="87"/>
      <c r="C375" s="87"/>
      <c r="D375" s="87"/>
    </row>
    <row r="376" spans="2:4" x14ac:dyDescent="0.25">
      <c r="B376" s="87"/>
      <c r="C376" s="87"/>
      <c r="D376" s="87"/>
    </row>
    <row r="377" spans="2:4" x14ac:dyDescent="0.25">
      <c r="B377" s="87"/>
      <c r="C377" s="87"/>
      <c r="D377" s="87"/>
    </row>
    <row r="378" spans="2:4" x14ac:dyDescent="0.25">
      <c r="B378" s="87"/>
      <c r="C378" s="87"/>
      <c r="D378" s="87"/>
    </row>
    <row r="379" spans="2:4" x14ac:dyDescent="0.25">
      <c r="B379" s="87"/>
      <c r="C379" s="87"/>
      <c r="D379" s="87"/>
    </row>
    <row r="380" spans="2:4" x14ac:dyDescent="0.25">
      <c r="B380" s="87"/>
      <c r="C380" s="87"/>
      <c r="D380" s="87"/>
    </row>
    <row r="381" spans="2:4" x14ac:dyDescent="0.25">
      <c r="B381" s="87"/>
      <c r="C381" s="87"/>
      <c r="D381" s="87"/>
    </row>
    <row r="382" spans="2:4" x14ac:dyDescent="0.25">
      <c r="B382" s="87"/>
      <c r="C382" s="87"/>
      <c r="D382" s="87"/>
    </row>
    <row r="383" spans="2:4" x14ac:dyDescent="0.25">
      <c r="B383" s="87"/>
      <c r="C383" s="87"/>
      <c r="D383" s="87"/>
    </row>
    <row r="384" spans="2:4" x14ac:dyDescent="0.25">
      <c r="B384" s="87"/>
      <c r="C384" s="87"/>
      <c r="D384" s="87"/>
    </row>
    <row r="385" spans="2:4" x14ac:dyDescent="0.25">
      <c r="B385" s="87"/>
      <c r="C385" s="87"/>
      <c r="D385" s="87"/>
    </row>
    <row r="386" spans="2:4" x14ac:dyDescent="0.25">
      <c r="B386" s="87"/>
      <c r="C386" s="87"/>
      <c r="D386" s="87"/>
    </row>
    <row r="387" spans="2:4" x14ac:dyDescent="0.25">
      <c r="B387" s="87"/>
      <c r="C387" s="87"/>
      <c r="D387" s="87"/>
    </row>
    <row r="388" spans="2:4" x14ac:dyDescent="0.25">
      <c r="B388" s="87"/>
      <c r="C388" s="87"/>
      <c r="D388" s="87"/>
    </row>
    <row r="389" spans="2:4" x14ac:dyDescent="0.25">
      <c r="B389" s="87"/>
      <c r="C389" s="87"/>
      <c r="D389" s="87"/>
    </row>
    <row r="390" spans="2:4" x14ac:dyDescent="0.25">
      <c r="B390" s="87"/>
      <c r="C390" s="87"/>
      <c r="D390" s="87"/>
    </row>
    <row r="391" spans="2:4" x14ac:dyDescent="0.25">
      <c r="B391" s="87"/>
      <c r="C391" s="87"/>
      <c r="D391" s="87"/>
    </row>
    <row r="392" spans="2:4" x14ac:dyDescent="0.25">
      <c r="B392" s="87"/>
      <c r="C392" s="87"/>
      <c r="D392" s="87"/>
    </row>
    <row r="393" spans="2:4" x14ac:dyDescent="0.25">
      <c r="B393" s="87"/>
      <c r="C393" s="87"/>
      <c r="D393" s="87"/>
    </row>
    <row r="394" spans="2:4" x14ac:dyDescent="0.25">
      <c r="B394" s="87"/>
      <c r="C394" s="87"/>
      <c r="D394" s="87"/>
    </row>
    <row r="395" spans="2:4" x14ac:dyDescent="0.25">
      <c r="B395" s="87"/>
      <c r="C395" s="87"/>
      <c r="D395" s="87"/>
    </row>
    <row r="396" spans="2:4" x14ac:dyDescent="0.25">
      <c r="B396" s="87"/>
      <c r="C396" s="87"/>
      <c r="D396" s="87"/>
    </row>
    <row r="397" spans="2:4" x14ac:dyDescent="0.25">
      <c r="B397" s="87"/>
      <c r="C397" s="87"/>
      <c r="D397" s="87"/>
    </row>
    <row r="398" spans="2:4" x14ac:dyDescent="0.25">
      <c r="B398" s="87"/>
      <c r="C398" s="87"/>
      <c r="D398" s="87"/>
    </row>
    <row r="399" spans="2:4" x14ac:dyDescent="0.25">
      <c r="B399" s="87"/>
      <c r="C399" s="87"/>
      <c r="D399" s="87"/>
    </row>
    <row r="400" spans="2:4" x14ac:dyDescent="0.25">
      <c r="B400" s="87"/>
      <c r="C400" s="87"/>
      <c r="D400" s="87"/>
    </row>
    <row r="401" spans="2:4" x14ac:dyDescent="0.25">
      <c r="B401" s="87"/>
      <c r="C401" s="87"/>
      <c r="D401" s="87"/>
    </row>
    <row r="402" spans="2:4" x14ac:dyDescent="0.25">
      <c r="B402" s="87"/>
      <c r="C402" s="87"/>
      <c r="D402" s="87"/>
    </row>
    <row r="403" spans="2:4" x14ac:dyDescent="0.25">
      <c r="B403" s="87"/>
      <c r="C403" s="87"/>
      <c r="D403" s="87"/>
    </row>
    <row r="404" spans="2:4" x14ac:dyDescent="0.25">
      <c r="B404" s="87"/>
      <c r="C404" s="87"/>
      <c r="D404" s="87"/>
    </row>
    <row r="405" spans="2:4" x14ac:dyDescent="0.25">
      <c r="B405" s="87"/>
      <c r="C405" s="87"/>
      <c r="D405" s="87"/>
    </row>
    <row r="406" spans="2:4" x14ac:dyDescent="0.25">
      <c r="B406" s="87"/>
      <c r="C406" s="87"/>
      <c r="D406" s="87"/>
    </row>
    <row r="407" spans="2:4" x14ac:dyDescent="0.25">
      <c r="B407" s="87"/>
      <c r="C407" s="87"/>
      <c r="D407" s="87"/>
    </row>
    <row r="408" spans="2:4" x14ac:dyDescent="0.25">
      <c r="B408" s="87"/>
      <c r="C408" s="87"/>
      <c r="D408" s="87"/>
    </row>
    <row r="409" spans="2:4" x14ac:dyDescent="0.25">
      <c r="B409" s="87"/>
      <c r="C409" s="87"/>
      <c r="D409" s="87"/>
    </row>
    <row r="410" spans="2:4" x14ac:dyDescent="0.25">
      <c r="B410" s="87"/>
      <c r="C410" s="87"/>
      <c r="D410" s="87"/>
    </row>
    <row r="411" spans="2:4" x14ac:dyDescent="0.25">
      <c r="B411" s="87"/>
      <c r="C411" s="87"/>
      <c r="D411" s="87"/>
    </row>
    <row r="412" spans="2:4" x14ac:dyDescent="0.25">
      <c r="B412" s="87"/>
      <c r="C412" s="87"/>
      <c r="D412" s="87"/>
    </row>
    <row r="413" spans="2:4" x14ac:dyDescent="0.25">
      <c r="B413" s="87"/>
      <c r="C413" s="87"/>
      <c r="D413" s="87"/>
    </row>
    <row r="414" spans="2:4" x14ac:dyDescent="0.25">
      <c r="B414" s="87"/>
      <c r="C414" s="87"/>
      <c r="D414" s="87"/>
    </row>
    <row r="415" spans="2:4" x14ac:dyDescent="0.25">
      <c r="B415" s="87"/>
      <c r="C415" s="87"/>
      <c r="D415" s="87"/>
    </row>
    <row r="416" spans="2:4" x14ac:dyDescent="0.25">
      <c r="B416" s="87"/>
      <c r="C416" s="87"/>
      <c r="D416" s="87"/>
    </row>
    <row r="417" spans="2:4" x14ac:dyDescent="0.25">
      <c r="B417" s="87"/>
      <c r="C417" s="87"/>
      <c r="D417" s="87"/>
    </row>
    <row r="418" spans="2:4" x14ac:dyDescent="0.25">
      <c r="B418" s="87"/>
      <c r="C418" s="87"/>
      <c r="D418" s="87"/>
    </row>
    <row r="419" spans="2:4" x14ac:dyDescent="0.25">
      <c r="B419" s="87"/>
      <c r="C419" s="87"/>
      <c r="D419" s="87"/>
    </row>
    <row r="420" spans="2:4" x14ac:dyDescent="0.25">
      <c r="B420" s="87"/>
      <c r="C420" s="87"/>
      <c r="D420" s="87"/>
    </row>
    <row r="421" spans="2:4" x14ac:dyDescent="0.25">
      <c r="B421" s="87"/>
      <c r="C421" s="87"/>
      <c r="D421" s="87"/>
    </row>
    <row r="422" spans="2:4" x14ac:dyDescent="0.25">
      <c r="B422" s="87"/>
      <c r="C422" s="87"/>
      <c r="D422" s="87"/>
    </row>
    <row r="423" spans="2:4" x14ac:dyDescent="0.25">
      <c r="B423" s="87"/>
      <c r="C423" s="87"/>
      <c r="D423" s="87"/>
    </row>
    <row r="424" spans="2:4" x14ac:dyDescent="0.25">
      <c r="B424" s="87"/>
      <c r="C424" s="87"/>
      <c r="D424" s="87"/>
    </row>
    <row r="425" spans="2:4" x14ac:dyDescent="0.25">
      <c r="B425" s="87"/>
      <c r="C425" s="87"/>
      <c r="D425" s="87"/>
    </row>
    <row r="426" spans="2:4" x14ac:dyDescent="0.25">
      <c r="B426" s="87"/>
      <c r="C426" s="87"/>
      <c r="D426" s="87"/>
    </row>
    <row r="427" spans="2:4" x14ac:dyDescent="0.25">
      <c r="B427" s="87"/>
      <c r="C427" s="87"/>
      <c r="D427" s="87"/>
    </row>
    <row r="428" spans="2:4" x14ac:dyDescent="0.25">
      <c r="B428" s="87"/>
      <c r="C428" s="87"/>
      <c r="D428" s="87"/>
    </row>
    <row r="429" spans="2:4" x14ac:dyDescent="0.25">
      <c r="B429" s="87"/>
      <c r="C429" s="87"/>
      <c r="D429" s="87"/>
    </row>
    <row r="430" spans="2:4" x14ac:dyDescent="0.25">
      <c r="B430" s="87"/>
      <c r="C430" s="87"/>
      <c r="D430" s="87"/>
    </row>
    <row r="431" spans="2:4" x14ac:dyDescent="0.25">
      <c r="B431" s="87"/>
      <c r="C431" s="87"/>
      <c r="D431" s="87"/>
    </row>
    <row r="432" spans="2:4" x14ac:dyDescent="0.25">
      <c r="B432" s="87"/>
      <c r="C432" s="87"/>
      <c r="D432" s="87"/>
    </row>
    <row r="433" spans="2:4" x14ac:dyDescent="0.25">
      <c r="B433" s="87"/>
      <c r="C433" s="87"/>
      <c r="D433" s="87"/>
    </row>
    <row r="434" spans="2:4" x14ac:dyDescent="0.25">
      <c r="B434" s="87"/>
      <c r="C434" s="87"/>
      <c r="D434" s="87"/>
    </row>
    <row r="435" spans="2:4" x14ac:dyDescent="0.25">
      <c r="B435" s="87"/>
      <c r="C435" s="87"/>
      <c r="D435" s="87"/>
    </row>
    <row r="436" spans="2:4" x14ac:dyDescent="0.25">
      <c r="B436" s="87"/>
      <c r="C436" s="87"/>
      <c r="D436" s="87"/>
    </row>
    <row r="437" spans="2:4" x14ac:dyDescent="0.25">
      <c r="B437" s="87"/>
      <c r="C437" s="87"/>
      <c r="D437" s="87"/>
    </row>
    <row r="438" spans="2:4" x14ac:dyDescent="0.25">
      <c r="B438" s="87"/>
      <c r="C438" s="87"/>
      <c r="D438" s="87"/>
    </row>
    <row r="439" spans="2:4" x14ac:dyDescent="0.25">
      <c r="B439" s="87"/>
      <c r="C439" s="87"/>
      <c r="D439" s="87"/>
    </row>
    <row r="440" spans="2:4" x14ac:dyDescent="0.25">
      <c r="B440" s="87"/>
      <c r="C440" s="87"/>
      <c r="D440" s="87"/>
    </row>
    <row r="441" spans="2:4" x14ac:dyDescent="0.25">
      <c r="B441" s="87"/>
      <c r="C441" s="87"/>
      <c r="D441" s="87"/>
    </row>
    <row r="442" spans="2:4" x14ac:dyDescent="0.25">
      <c r="B442" s="87"/>
      <c r="C442" s="87"/>
      <c r="D442" s="87"/>
    </row>
    <row r="443" spans="2:4" x14ac:dyDescent="0.25">
      <c r="B443" s="87"/>
      <c r="C443" s="87"/>
      <c r="D443" s="87"/>
    </row>
    <row r="444" spans="2:4" x14ac:dyDescent="0.25">
      <c r="B444" s="87"/>
      <c r="C444" s="87"/>
      <c r="D444" s="87"/>
    </row>
    <row r="445" spans="2:4" x14ac:dyDescent="0.25">
      <c r="B445" s="87"/>
      <c r="C445" s="87"/>
      <c r="D445" s="87"/>
    </row>
    <row r="446" spans="2:4" x14ac:dyDescent="0.25">
      <c r="B446" s="87"/>
      <c r="C446" s="87"/>
      <c r="D446" s="87"/>
    </row>
    <row r="447" spans="2:4" x14ac:dyDescent="0.25">
      <c r="B447" s="87"/>
      <c r="C447" s="87"/>
      <c r="D447" s="87"/>
    </row>
    <row r="448" spans="2:4" x14ac:dyDescent="0.25">
      <c r="B448" s="87"/>
      <c r="C448" s="87"/>
      <c r="D448" s="87"/>
    </row>
    <row r="449" spans="2:4" x14ac:dyDescent="0.25">
      <c r="B449" s="87"/>
      <c r="C449" s="87"/>
      <c r="D449" s="87"/>
    </row>
    <row r="450" spans="2:4" x14ac:dyDescent="0.25">
      <c r="B450" s="87"/>
      <c r="C450" s="87"/>
      <c r="D450" s="87"/>
    </row>
    <row r="451" spans="2:4" x14ac:dyDescent="0.25">
      <c r="B451" s="87"/>
      <c r="C451" s="87"/>
      <c r="D451" s="87"/>
    </row>
    <row r="452" spans="2:4" x14ac:dyDescent="0.25">
      <c r="B452" s="87"/>
      <c r="C452" s="87"/>
      <c r="D452" s="87"/>
    </row>
    <row r="453" spans="2:4" x14ac:dyDescent="0.25">
      <c r="B453" s="87"/>
      <c r="C453" s="87"/>
      <c r="D453" s="87"/>
    </row>
    <row r="454" spans="2:4" x14ac:dyDescent="0.25">
      <c r="B454" s="87"/>
      <c r="C454" s="87"/>
      <c r="D454" s="87"/>
    </row>
    <row r="455" spans="2:4" x14ac:dyDescent="0.25">
      <c r="B455" s="87"/>
      <c r="C455" s="87"/>
      <c r="D455" s="87"/>
    </row>
    <row r="456" spans="2:4" x14ac:dyDescent="0.25">
      <c r="B456" s="87"/>
      <c r="C456" s="87"/>
      <c r="D456" s="87"/>
    </row>
    <row r="457" spans="2:4" x14ac:dyDescent="0.25">
      <c r="B457" s="87"/>
      <c r="C457" s="87"/>
      <c r="D457" s="87"/>
    </row>
    <row r="458" spans="2:4" x14ac:dyDescent="0.25">
      <c r="B458" s="87"/>
      <c r="C458" s="87"/>
      <c r="D458" s="87"/>
    </row>
    <row r="459" spans="2:4" x14ac:dyDescent="0.25">
      <c r="B459" s="87"/>
      <c r="C459" s="87"/>
      <c r="D459" s="87"/>
    </row>
    <row r="460" spans="2:4" x14ac:dyDescent="0.25">
      <c r="B460" s="87"/>
      <c r="C460" s="87"/>
      <c r="D460" s="87"/>
    </row>
    <row r="461" spans="2:4" x14ac:dyDescent="0.25">
      <c r="B461" s="87"/>
      <c r="C461" s="87"/>
      <c r="D461" s="87"/>
    </row>
    <row r="462" spans="2:4" x14ac:dyDescent="0.25">
      <c r="B462" s="87"/>
      <c r="C462" s="87"/>
      <c r="D462" s="87"/>
    </row>
    <row r="463" spans="2:4" x14ac:dyDescent="0.25">
      <c r="B463" s="87"/>
      <c r="C463" s="87"/>
      <c r="D463" s="87"/>
    </row>
    <row r="464" spans="2:4" x14ac:dyDescent="0.25">
      <c r="B464" s="87"/>
      <c r="C464" s="87"/>
      <c r="D464" s="87"/>
    </row>
    <row r="465" spans="2:4" x14ac:dyDescent="0.25">
      <c r="B465" s="87"/>
      <c r="C465" s="87"/>
      <c r="D465" s="87"/>
    </row>
    <row r="466" spans="2:4" x14ac:dyDescent="0.25">
      <c r="B466" s="87"/>
      <c r="C466" s="87"/>
      <c r="D466" s="87"/>
    </row>
    <row r="467" spans="2:4" x14ac:dyDescent="0.25">
      <c r="B467" s="87"/>
      <c r="C467" s="87"/>
      <c r="D467" s="87"/>
    </row>
    <row r="468" spans="2:4" x14ac:dyDescent="0.25">
      <c r="B468" s="87"/>
      <c r="C468" s="87"/>
      <c r="D468" s="87"/>
    </row>
    <row r="469" spans="2:4" x14ac:dyDescent="0.25">
      <c r="B469" s="87"/>
      <c r="C469" s="87"/>
      <c r="D469" s="87"/>
    </row>
    <row r="470" spans="2:4" x14ac:dyDescent="0.25">
      <c r="B470" s="87"/>
      <c r="C470" s="87"/>
      <c r="D470" s="87"/>
    </row>
    <row r="471" spans="2:4" x14ac:dyDescent="0.25">
      <c r="B471" s="87"/>
      <c r="C471" s="87"/>
      <c r="D471" s="87"/>
    </row>
    <row r="472" spans="2:4" x14ac:dyDescent="0.25">
      <c r="B472" s="87"/>
      <c r="C472" s="87"/>
      <c r="D472" s="87"/>
    </row>
    <row r="473" spans="2:4" x14ac:dyDescent="0.25">
      <c r="B473" s="87"/>
      <c r="C473" s="87"/>
      <c r="D473" s="87"/>
    </row>
    <row r="474" spans="2:4" x14ac:dyDescent="0.25">
      <c r="B474" s="87"/>
      <c r="C474" s="87"/>
      <c r="D474" s="87"/>
    </row>
    <row r="475" spans="2:4" x14ac:dyDescent="0.25">
      <c r="B475" s="87"/>
      <c r="C475" s="87"/>
      <c r="D475" s="87"/>
    </row>
    <row r="476" spans="2:4" x14ac:dyDescent="0.25">
      <c r="B476" s="87"/>
      <c r="C476" s="87"/>
      <c r="D476" s="87"/>
    </row>
    <row r="477" spans="2:4" x14ac:dyDescent="0.25">
      <c r="B477" s="87"/>
      <c r="C477" s="87"/>
      <c r="D477" s="87"/>
    </row>
    <row r="478" spans="2:4" x14ac:dyDescent="0.25">
      <c r="B478" s="87"/>
      <c r="C478" s="87"/>
      <c r="D478" s="87"/>
    </row>
    <row r="479" spans="2:4" x14ac:dyDescent="0.25">
      <c r="B479" s="87"/>
      <c r="C479" s="87"/>
      <c r="D479" s="87"/>
    </row>
    <row r="480" spans="2:4" x14ac:dyDescent="0.25">
      <c r="B480" s="87"/>
      <c r="C480" s="87"/>
      <c r="D480" s="87"/>
    </row>
    <row r="481" spans="2:4" x14ac:dyDescent="0.25">
      <c r="B481" s="87"/>
      <c r="C481" s="87"/>
      <c r="D481" s="87"/>
    </row>
    <row r="482" spans="2:4" x14ac:dyDescent="0.25">
      <c r="B482" s="87"/>
      <c r="C482" s="87"/>
      <c r="D482" s="87"/>
    </row>
    <row r="483" spans="2:4" x14ac:dyDescent="0.25">
      <c r="B483" s="87"/>
      <c r="C483" s="87"/>
      <c r="D483" s="87"/>
    </row>
    <row r="484" spans="2:4" x14ac:dyDescent="0.25">
      <c r="B484" s="87"/>
      <c r="C484" s="87"/>
      <c r="D484" s="87"/>
    </row>
    <row r="485" spans="2:4" x14ac:dyDescent="0.25">
      <c r="B485" s="87"/>
      <c r="C485" s="87"/>
      <c r="D485" s="87"/>
    </row>
    <row r="486" spans="2:4" x14ac:dyDescent="0.25">
      <c r="B486" s="87"/>
      <c r="C486" s="87"/>
      <c r="D486" s="87"/>
    </row>
    <row r="487" spans="2:4" x14ac:dyDescent="0.25">
      <c r="B487" s="87"/>
      <c r="C487" s="87"/>
      <c r="D487" s="87"/>
    </row>
    <row r="488" spans="2:4" x14ac:dyDescent="0.25">
      <c r="B488" s="87"/>
      <c r="C488" s="87"/>
      <c r="D488" s="87"/>
    </row>
    <row r="489" spans="2:4" x14ac:dyDescent="0.25">
      <c r="B489" s="87"/>
      <c r="C489" s="87"/>
      <c r="D489" s="87"/>
    </row>
    <row r="490" spans="2:4" x14ac:dyDescent="0.25">
      <c r="B490" s="87"/>
      <c r="C490" s="87"/>
      <c r="D490" s="87"/>
    </row>
    <row r="491" spans="2:4" x14ac:dyDescent="0.25">
      <c r="B491" s="87"/>
      <c r="C491" s="87"/>
      <c r="D491" s="87"/>
    </row>
    <row r="492" spans="2:4" x14ac:dyDescent="0.25">
      <c r="B492" s="87"/>
      <c r="C492" s="87"/>
      <c r="D492" s="87"/>
    </row>
    <row r="493" spans="2:4" x14ac:dyDescent="0.25">
      <c r="B493" s="87"/>
      <c r="C493" s="87"/>
      <c r="D493" s="87"/>
    </row>
    <row r="494" spans="2:4" x14ac:dyDescent="0.25">
      <c r="B494" s="87"/>
      <c r="C494" s="87"/>
      <c r="D494" s="87"/>
    </row>
    <row r="495" spans="2:4" x14ac:dyDescent="0.25">
      <c r="B495" s="87"/>
      <c r="C495" s="87"/>
      <c r="D495" s="87"/>
    </row>
    <row r="496" spans="2:4" x14ac:dyDescent="0.25">
      <c r="B496" s="87"/>
      <c r="C496" s="87"/>
      <c r="D496" s="87"/>
    </row>
    <row r="497" spans="2:4" x14ac:dyDescent="0.25">
      <c r="B497" s="87"/>
      <c r="C497" s="87"/>
      <c r="D497" s="87"/>
    </row>
    <row r="498" spans="2:4" x14ac:dyDescent="0.25">
      <c r="B498" s="87"/>
      <c r="C498" s="87"/>
      <c r="D498" s="87"/>
    </row>
    <row r="499" spans="2:4" x14ac:dyDescent="0.25">
      <c r="B499" s="87"/>
      <c r="C499" s="87"/>
      <c r="D499" s="87"/>
    </row>
    <row r="500" spans="2:4" x14ac:dyDescent="0.25">
      <c r="B500" s="87"/>
      <c r="C500" s="87"/>
      <c r="D500" s="87"/>
    </row>
    <row r="501" spans="2:4" x14ac:dyDescent="0.25">
      <c r="B501" s="87"/>
      <c r="C501" s="87"/>
      <c r="D501" s="87"/>
    </row>
    <row r="502" spans="2:4" x14ac:dyDescent="0.25">
      <c r="B502" s="87"/>
      <c r="C502" s="87"/>
      <c r="D502" s="87"/>
    </row>
    <row r="503" spans="2:4" x14ac:dyDescent="0.25">
      <c r="B503" s="87"/>
      <c r="C503" s="87"/>
      <c r="D503" s="87"/>
    </row>
    <row r="504" spans="2:4" x14ac:dyDescent="0.25">
      <c r="B504" s="87"/>
      <c r="C504" s="87"/>
      <c r="D504" s="87"/>
    </row>
    <row r="505" spans="2:4" x14ac:dyDescent="0.25">
      <c r="B505" s="87"/>
      <c r="C505" s="87"/>
      <c r="D505" s="87"/>
    </row>
    <row r="506" spans="2:4" x14ac:dyDescent="0.25">
      <c r="B506" s="87"/>
      <c r="C506" s="87"/>
      <c r="D506" s="87"/>
    </row>
    <row r="507" spans="2:4" x14ac:dyDescent="0.25">
      <c r="B507" s="87"/>
      <c r="C507" s="87"/>
      <c r="D507" s="87"/>
    </row>
    <row r="508" spans="2:4" x14ac:dyDescent="0.25">
      <c r="B508" s="87"/>
      <c r="C508" s="87"/>
      <c r="D508" s="87"/>
    </row>
    <row r="509" spans="2:4" x14ac:dyDescent="0.25">
      <c r="B509" s="87"/>
      <c r="C509" s="87"/>
      <c r="D509" s="87"/>
    </row>
    <row r="510" spans="2:4" x14ac:dyDescent="0.25">
      <c r="B510" s="87"/>
      <c r="C510" s="87"/>
      <c r="D510" s="87"/>
    </row>
    <row r="511" spans="2:4" x14ac:dyDescent="0.25">
      <c r="B511" s="87"/>
      <c r="C511" s="87"/>
      <c r="D511" s="87"/>
    </row>
    <row r="512" spans="2:4" x14ac:dyDescent="0.25">
      <c r="B512" s="87"/>
      <c r="C512" s="87"/>
      <c r="D512" s="87"/>
    </row>
    <row r="513" spans="2:4" x14ac:dyDescent="0.25">
      <c r="B513" s="87"/>
      <c r="C513" s="87"/>
      <c r="D513" s="87"/>
    </row>
    <row r="514" spans="2:4" x14ac:dyDescent="0.25">
      <c r="B514" s="87"/>
      <c r="C514" s="87"/>
      <c r="D514" s="87"/>
    </row>
    <row r="515" spans="2:4" x14ac:dyDescent="0.25">
      <c r="B515" s="87"/>
      <c r="C515" s="87"/>
      <c r="D515" s="87"/>
    </row>
    <row r="516" spans="2:4" x14ac:dyDescent="0.25">
      <c r="B516" s="87"/>
      <c r="C516" s="87"/>
      <c r="D516" s="87"/>
    </row>
    <row r="517" spans="2:4" x14ac:dyDescent="0.25">
      <c r="B517" s="87"/>
      <c r="C517" s="87"/>
      <c r="D517" s="87"/>
    </row>
    <row r="518" spans="2:4" x14ac:dyDescent="0.25">
      <c r="B518" s="87"/>
      <c r="C518" s="87"/>
      <c r="D518" s="87"/>
    </row>
    <row r="519" spans="2:4" x14ac:dyDescent="0.25">
      <c r="B519" s="87"/>
      <c r="C519" s="87"/>
      <c r="D519" s="87"/>
    </row>
    <row r="520" spans="2:4" x14ac:dyDescent="0.25">
      <c r="B520" s="87"/>
      <c r="C520" s="87"/>
      <c r="D520" s="87"/>
    </row>
    <row r="521" spans="2:4" x14ac:dyDescent="0.25">
      <c r="B521" s="87"/>
      <c r="C521" s="87"/>
      <c r="D521" s="87"/>
    </row>
    <row r="522" spans="2:4" x14ac:dyDescent="0.25">
      <c r="B522" s="87"/>
      <c r="C522" s="87"/>
      <c r="D522" s="87"/>
    </row>
    <row r="523" spans="2:4" x14ac:dyDescent="0.25">
      <c r="B523" s="87"/>
      <c r="C523" s="87"/>
      <c r="D523" s="87"/>
    </row>
    <row r="524" spans="2:4" x14ac:dyDescent="0.25">
      <c r="B524" s="87"/>
      <c r="C524" s="87"/>
      <c r="D524" s="87"/>
    </row>
    <row r="525" spans="2:4" x14ac:dyDescent="0.25">
      <c r="B525" s="87"/>
      <c r="C525" s="87"/>
      <c r="D525" s="87"/>
    </row>
    <row r="526" spans="2:4" x14ac:dyDescent="0.25">
      <c r="B526" s="87"/>
      <c r="C526" s="87"/>
      <c r="D526" s="87"/>
    </row>
    <row r="527" spans="2:4" x14ac:dyDescent="0.25">
      <c r="B527" s="87"/>
      <c r="C527" s="87"/>
      <c r="D527" s="87"/>
    </row>
    <row r="528" spans="2:4" x14ac:dyDescent="0.25">
      <c r="B528" s="87"/>
      <c r="C528" s="87"/>
      <c r="D528" s="87"/>
    </row>
    <row r="529" spans="2:4" x14ac:dyDescent="0.25">
      <c r="B529" s="87"/>
      <c r="C529" s="87"/>
      <c r="D529" s="87"/>
    </row>
    <row r="530" spans="2:4" x14ac:dyDescent="0.25">
      <c r="B530" s="87"/>
      <c r="C530" s="87"/>
      <c r="D530" s="87"/>
    </row>
    <row r="531" spans="2:4" x14ac:dyDescent="0.25">
      <c r="B531" s="87"/>
      <c r="C531" s="87"/>
      <c r="D531" s="87"/>
    </row>
    <row r="532" spans="2:4" x14ac:dyDescent="0.25">
      <c r="B532" s="87"/>
      <c r="C532" s="87"/>
      <c r="D532" s="87"/>
    </row>
    <row r="533" spans="2:4" x14ac:dyDescent="0.25">
      <c r="B533" s="87"/>
      <c r="C533" s="87"/>
      <c r="D533" s="87"/>
    </row>
    <row r="534" spans="2:4" x14ac:dyDescent="0.25">
      <c r="B534" s="87"/>
      <c r="C534" s="87"/>
      <c r="D534" s="87"/>
    </row>
    <row r="535" spans="2:4" x14ac:dyDescent="0.25">
      <c r="B535" s="87"/>
      <c r="C535" s="87"/>
      <c r="D535" s="87"/>
    </row>
    <row r="536" spans="2:4" x14ac:dyDescent="0.25">
      <c r="B536" s="87"/>
      <c r="C536" s="87"/>
      <c r="D536" s="87"/>
    </row>
    <row r="537" spans="2:4" x14ac:dyDescent="0.25">
      <c r="B537" s="87"/>
      <c r="C537" s="87"/>
      <c r="D537" s="87"/>
    </row>
    <row r="538" spans="2:4" x14ac:dyDescent="0.25">
      <c r="B538" s="87"/>
      <c r="C538" s="87"/>
      <c r="D538" s="87"/>
    </row>
    <row r="539" spans="2:4" x14ac:dyDescent="0.25">
      <c r="B539" s="87"/>
      <c r="C539" s="87"/>
      <c r="D539" s="87"/>
    </row>
    <row r="540" spans="2:4" x14ac:dyDescent="0.25">
      <c r="B540" s="87"/>
      <c r="C540" s="87"/>
      <c r="D540" s="87"/>
    </row>
    <row r="541" spans="2:4" x14ac:dyDescent="0.25">
      <c r="B541" s="87"/>
      <c r="C541" s="87"/>
      <c r="D541" s="87"/>
    </row>
    <row r="542" spans="2:4" x14ac:dyDescent="0.25">
      <c r="B542" s="87"/>
      <c r="C542" s="87"/>
      <c r="D542" s="87"/>
    </row>
    <row r="543" spans="2:4" x14ac:dyDescent="0.25">
      <c r="B543" s="87"/>
      <c r="C543" s="87"/>
      <c r="D543" s="87"/>
    </row>
    <row r="544" spans="2:4" x14ac:dyDescent="0.25">
      <c r="B544" s="87"/>
      <c r="C544" s="87"/>
      <c r="D544" s="87"/>
    </row>
    <row r="545" spans="2:4" x14ac:dyDescent="0.25">
      <c r="B545" s="87"/>
      <c r="C545" s="87"/>
      <c r="D545" s="87"/>
    </row>
    <row r="546" spans="2:4" x14ac:dyDescent="0.25">
      <c r="B546" s="87"/>
      <c r="C546" s="87"/>
      <c r="D546" s="87"/>
    </row>
    <row r="547" spans="2:4" x14ac:dyDescent="0.25">
      <c r="B547" s="87"/>
      <c r="C547" s="87"/>
      <c r="D547" s="87"/>
    </row>
    <row r="548" spans="2:4" x14ac:dyDescent="0.25">
      <c r="B548" s="87"/>
      <c r="C548" s="87"/>
      <c r="D548" s="87"/>
    </row>
    <row r="549" spans="2:4" x14ac:dyDescent="0.25">
      <c r="B549" s="87"/>
      <c r="C549" s="87"/>
      <c r="D549" s="87"/>
    </row>
    <row r="550" spans="2:4" x14ac:dyDescent="0.25">
      <c r="B550" s="87"/>
      <c r="C550" s="87"/>
      <c r="D550" s="87"/>
    </row>
    <row r="551" spans="2:4" x14ac:dyDescent="0.25">
      <c r="B551" s="87"/>
      <c r="C551" s="87"/>
      <c r="D551" s="87"/>
    </row>
    <row r="552" spans="2:4" x14ac:dyDescent="0.25">
      <c r="B552" s="87"/>
      <c r="C552" s="87"/>
      <c r="D552" s="87"/>
    </row>
    <row r="553" spans="2:4" x14ac:dyDescent="0.25">
      <c r="B553" s="87"/>
      <c r="C553" s="87"/>
      <c r="D553" s="87"/>
    </row>
    <row r="554" spans="2:4" x14ac:dyDescent="0.25">
      <c r="B554" s="87"/>
      <c r="C554" s="87"/>
      <c r="D554" s="87"/>
    </row>
    <row r="555" spans="2:4" x14ac:dyDescent="0.25">
      <c r="B555" s="87"/>
      <c r="C555" s="87"/>
      <c r="D555" s="87"/>
    </row>
    <row r="556" spans="2:4" x14ac:dyDescent="0.25">
      <c r="B556" s="87"/>
      <c r="C556" s="87"/>
      <c r="D556" s="87"/>
    </row>
    <row r="557" spans="2:4" x14ac:dyDescent="0.25">
      <c r="B557" s="87"/>
      <c r="C557" s="87"/>
      <c r="D557" s="87"/>
    </row>
    <row r="558" spans="2:4" x14ac:dyDescent="0.25">
      <c r="B558" s="87"/>
      <c r="C558" s="87"/>
      <c r="D558" s="87"/>
    </row>
    <row r="559" spans="2:4" x14ac:dyDescent="0.25">
      <c r="B559" s="87"/>
      <c r="C559" s="87"/>
      <c r="D559" s="87"/>
    </row>
    <row r="560" spans="2:4" x14ac:dyDescent="0.25">
      <c r="B560" s="87"/>
      <c r="C560" s="87"/>
      <c r="D560" s="87"/>
    </row>
    <row r="561" spans="2:4" x14ac:dyDescent="0.25">
      <c r="B561" s="87"/>
      <c r="C561" s="87"/>
      <c r="D561" s="87"/>
    </row>
    <row r="562" spans="2:4" x14ac:dyDescent="0.25">
      <c r="B562" s="87"/>
      <c r="C562" s="87"/>
      <c r="D562" s="87"/>
    </row>
    <row r="563" spans="2:4" x14ac:dyDescent="0.25">
      <c r="B563" s="87"/>
      <c r="C563" s="87"/>
      <c r="D563" s="87"/>
    </row>
    <row r="564" spans="2:4" x14ac:dyDescent="0.25">
      <c r="B564" s="87"/>
      <c r="C564" s="87"/>
      <c r="D564" s="87"/>
    </row>
    <row r="565" spans="2:4" x14ac:dyDescent="0.25">
      <c r="B565" s="87"/>
      <c r="C565" s="87"/>
      <c r="D565" s="87"/>
    </row>
    <row r="566" spans="2:4" x14ac:dyDescent="0.25">
      <c r="B566" s="87"/>
      <c r="C566" s="87"/>
      <c r="D566" s="87"/>
    </row>
    <row r="567" spans="2:4" x14ac:dyDescent="0.25">
      <c r="B567" s="87"/>
      <c r="C567" s="87"/>
      <c r="D567" s="87"/>
    </row>
    <row r="568" spans="2:4" x14ac:dyDescent="0.25">
      <c r="B568" s="87"/>
      <c r="C568" s="87"/>
      <c r="D568" s="87"/>
    </row>
    <row r="569" spans="2:4" x14ac:dyDescent="0.25">
      <c r="B569" s="87"/>
      <c r="C569" s="87"/>
      <c r="D569" s="87"/>
    </row>
    <row r="570" spans="2:4" x14ac:dyDescent="0.25">
      <c r="B570" s="87"/>
      <c r="C570" s="87"/>
      <c r="D570" s="87"/>
    </row>
    <row r="571" spans="2:4" x14ac:dyDescent="0.25">
      <c r="B571" s="87"/>
      <c r="C571" s="87"/>
      <c r="D571" s="87"/>
    </row>
    <row r="572" spans="2:4" x14ac:dyDescent="0.25">
      <c r="B572" s="87"/>
      <c r="C572" s="87"/>
      <c r="D572" s="87"/>
    </row>
    <row r="573" spans="2:4" x14ac:dyDescent="0.25">
      <c r="B573" s="87"/>
      <c r="C573" s="87"/>
      <c r="D573" s="87"/>
    </row>
    <row r="574" spans="2:4" x14ac:dyDescent="0.25">
      <c r="B574" s="87"/>
      <c r="C574" s="87"/>
      <c r="D574" s="87"/>
    </row>
    <row r="575" spans="2:4" x14ac:dyDescent="0.25">
      <c r="B575" s="87"/>
      <c r="C575" s="87"/>
      <c r="D575" s="87"/>
    </row>
    <row r="576" spans="2:4" x14ac:dyDescent="0.25">
      <c r="B576" s="87"/>
      <c r="C576" s="87"/>
      <c r="D576" s="87"/>
    </row>
    <row r="577" spans="2:4" x14ac:dyDescent="0.25">
      <c r="B577" s="87"/>
      <c r="C577" s="87"/>
      <c r="D577" s="87"/>
    </row>
    <row r="578" spans="2:4" x14ac:dyDescent="0.25">
      <c r="B578" s="87"/>
      <c r="C578" s="87"/>
      <c r="D578" s="87"/>
    </row>
    <row r="579" spans="2:4" x14ac:dyDescent="0.25">
      <c r="B579" s="87"/>
      <c r="C579" s="87"/>
      <c r="D579" s="87"/>
    </row>
    <row r="580" spans="2:4" x14ac:dyDescent="0.25">
      <c r="B580" s="87"/>
      <c r="C580" s="87"/>
      <c r="D580" s="87"/>
    </row>
    <row r="581" spans="2:4" x14ac:dyDescent="0.25">
      <c r="B581" s="87"/>
      <c r="C581" s="87"/>
      <c r="D581" s="87"/>
    </row>
    <row r="582" spans="2:4" x14ac:dyDescent="0.25">
      <c r="B582" s="87"/>
      <c r="C582" s="87"/>
      <c r="D582" s="87"/>
    </row>
    <row r="583" spans="2:4" x14ac:dyDescent="0.25">
      <c r="B583" s="87"/>
      <c r="C583" s="87"/>
      <c r="D583" s="87"/>
    </row>
    <row r="584" spans="2:4" x14ac:dyDescent="0.25">
      <c r="B584" s="87"/>
      <c r="C584" s="87"/>
      <c r="D584" s="87"/>
    </row>
    <row r="585" spans="2:4" x14ac:dyDescent="0.25">
      <c r="B585" s="87"/>
      <c r="C585" s="87"/>
      <c r="D585" s="87"/>
    </row>
    <row r="586" spans="2:4" x14ac:dyDescent="0.25">
      <c r="B586" s="87"/>
      <c r="C586" s="87"/>
      <c r="D586" s="87"/>
    </row>
    <row r="587" spans="2:4" x14ac:dyDescent="0.25">
      <c r="B587" s="87"/>
      <c r="C587" s="87"/>
      <c r="D587" s="87"/>
    </row>
    <row r="588" spans="2:4" x14ac:dyDescent="0.25">
      <c r="B588" s="87"/>
      <c r="C588" s="87"/>
      <c r="D588" s="87"/>
    </row>
    <row r="589" spans="2:4" x14ac:dyDescent="0.25">
      <c r="B589" s="87"/>
      <c r="C589" s="87"/>
      <c r="D589" s="87"/>
    </row>
    <row r="590" spans="2:4" x14ac:dyDescent="0.25">
      <c r="B590" s="87"/>
      <c r="C590" s="87"/>
      <c r="D590" s="87"/>
    </row>
    <row r="591" spans="2:4" x14ac:dyDescent="0.25">
      <c r="B591" s="87"/>
      <c r="C591" s="87"/>
      <c r="D591" s="87"/>
    </row>
    <row r="592" spans="2:4" x14ac:dyDescent="0.25">
      <c r="B592" s="87"/>
      <c r="C592" s="87"/>
      <c r="D592" s="87"/>
    </row>
    <row r="593" spans="2:4" x14ac:dyDescent="0.25">
      <c r="B593" s="87"/>
      <c r="C593" s="87"/>
      <c r="D593" s="87"/>
    </row>
    <row r="594" spans="2:4" x14ac:dyDescent="0.25">
      <c r="B594" s="87"/>
      <c r="C594" s="87"/>
      <c r="D594" s="87"/>
    </row>
    <row r="595" spans="2:4" x14ac:dyDescent="0.25">
      <c r="B595" s="87"/>
      <c r="C595" s="87"/>
      <c r="D595" s="87"/>
    </row>
    <row r="596" spans="2:4" x14ac:dyDescent="0.25">
      <c r="B596" s="87"/>
      <c r="C596" s="87"/>
      <c r="D596" s="87"/>
    </row>
    <row r="597" spans="2:4" x14ac:dyDescent="0.25">
      <c r="B597" s="87"/>
      <c r="C597" s="87"/>
      <c r="D597" s="87"/>
    </row>
    <row r="598" spans="2:4" x14ac:dyDescent="0.25">
      <c r="B598" s="87"/>
      <c r="C598" s="87"/>
      <c r="D598" s="87"/>
    </row>
    <row r="599" spans="2:4" x14ac:dyDescent="0.25">
      <c r="B599" s="87"/>
      <c r="C599" s="87"/>
      <c r="D599" s="87"/>
    </row>
    <row r="600" spans="2:4" x14ac:dyDescent="0.25">
      <c r="B600" s="87"/>
      <c r="C600" s="87"/>
      <c r="D600" s="87"/>
    </row>
    <row r="601" spans="2:4" x14ac:dyDescent="0.25">
      <c r="B601" s="87"/>
      <c r="C601" s="87"/>
      <c r="D601" s="87"/>
    </row>
    <row r="602" spans="2:4" x14ac:dyDescent="0.25">
      <c r="B602" s="87"/>
      <c r="C602" s="87"/>
      <c r="D602" s="87"/>
    </row>
    <row r="603" spans="2:4" x14ac:dyDescent="0.25">
      <c r="B603" s="87"/>
      <c r="C603" s="87"/>
      <c r="D603" s="87"/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212"/>
  <sheetViews>
    <sheetView workbookViewId="0"/>
  </sheetViews>
  <sheetFormatPr defaultRowHeight="15" x14ac:dyDescent="0.25"/>
  <cols>
    <col min="1" max="1" width="13.7109375" style="39" customWidth="1"/>
    <col min="2" max="3" width="10.85546875" style="87" customWidth="1"/>
    <col min="4" max="4" width="8.5703125" style="87" customWidth="1"/>
    <col min="5" max="5" width="5.5703125" style="9" customWidth="1"/>
    <col min="6" max="6" width="12.85546875" style="98" bestFit="1" customWidth="1"/>
    <col min="7" max="7" width="18.5703125" style="12" bestFit="1" customWidth="1"/>
    <col min="8" max="8" width="20.5703125" style="12" bestFit="1" customWidth="1"/>
    <col min="9" max="9" width="13.7109375" style="39" customWidth="1"/>
    <col min="10" max="10" width="13.85546875" style="87" customWidth="1"/>
    <col min="11" max="11" width="7.5703125" style="87" customWidth="1"/>
    <col min="12" max="12" width="9" style="87" customWidth="1"/>
    <col min="13" max="13" width="10" style="9" bestFit="1" customWidth="1"/>
    <col min="14" max="14" width="12.85546875" style="98" bestFit="1" customWidth="1"/>
    <col min="15" max="15" width="18.5703125" style="12" bestFit="1" customWidth="1"/>
    <col min="16" max="16" width="20.5703125" style="12" bestFit="1" customWidth="1"/>
    <col min="17" max="17" width="2.7109375" style="9" customWidth="1"/>
    <col min="18" max="16384" width="9.140625" style="87"/>
  </cols>
  <sheetData>
    <row r="1" spans="1:17" x14ac:dyDescent="0.25">
      <c r="B1" s="87" t="s">
        <v>95</v>
      </c>
      <c r="E1" s="87"/>
      <c r="F1" s="98" t="s">
        <v>2</v>
      </c>
      <c r="G1" s="13" t="s">
        <v>105</v>
      </c>
      <c r="H1" s="43">
        <f>D112</f>
        <v>-46.673962000000003</v>
      </c>
      <c r="J1" s="87" t="s">
        <v>95</v>
      </c>
      <c r="N1" s="98" t="s">
        <v>2</v>
      </c>
      <c r="O1" s="13" t="s">
        <v>105</v>
      </c>
      <c r="P1" s="43">
        <f>L112</f>
        <v>-57.062023000000003</v>
      </c>
    </row>
    <row r="2" spans="1:17" x14ac:dyDescent="0.25">
      <c r="A2" s="49" t="s">
        <v>104</v>
      </c>
      <c r="B2" s="87" t="s">
        <v>246</v>
      </c>
      <c r="C2" s="87" t="s">
        <v>276</v>
      </c>
      <c r="D2" s="87" t="s">
        <v>277</v>
      </c>
      <c r="E2" s="87" t="s">
        <v>278</v>
      </c>
      <c r="H2" s="11"/>
      <c r="I2" s="49" t="s">
        <v>103</v>
      </c>
      <c r="J2" s="87" t="s">
        <v>246</v>
      </c>
      <c r="K2" s="87" t="s">
        <v>276</v>
      </c>
      <c r="L2" s="87" t="s">
        <v>277</v>
      </c>
      <c r="M2" s="9" t="s">
        <v>278</v>
      </c>
      <c r="P2" s="11"/>
    </row>
    <row r="3" spans="1:17" s="15" customFormat="1" x14ac:dyDescent="0.25">
      <c r="A3" s="39"/>
      <c r="B3" s="87" t="s">
        <v>207</v>
      </c>
      <c r="C3" s="87" t="s">
        <v>285</v>
      </c>
      <c r="D3" s="87" t="s">
        <v>293</v>
      </c>
      <c r="E3" s="87"/>
      <c r="F3" s="13" t="s">
        <v>12</v>
      </c>
      <c r="G3" s="13">
        <f>ABS(AVERAGE(G5:G103))</f>
        <v>57.947927868686875</v>
      </c>
      <c r="H3" s="81" t="s">
        <v>243</v>
      </c>
      <c r="I3" s="39"/>
      <c r="J3" s="87" t="s">
        <v>207</v>
      </c>
      <c r="K3" s="87" t="s">
        <v>285</v>
      </c>
      <c r="L3" s="87" t="s">
        <v>294</v>
      </c>
      <c r="M3" s="14"/>
      <c r="N3" s="13" t="s">
        <v>12</v>
      </c>
      <c r="O3" s="13">
        <f>ABS(AVERAGE(O5:O103))</f>
        <v>64.334044909090892</v>
      </c>
      <c r="P3" s="81" t="s">
        <v>243</v>
      </c>
      <c r="Q3" s="14"/>
    </row>
    <row r="4" spans="1:17" x14ac:dyDescent="0.25">
      <c r="B4" s="87" t="s">
        <v>98</v>
      </c>
      <c r="E4" s="87"/>
      <c r="G4" s="11"/>
      <c r="H4" s="11"/>
      <c r="J4" s="87" t="s">
        <v>98</v>
      </c>
      <c r="O4" s="11"/>
      <c r="P4" s="11"/>
    </row>
    <row r="5" spans="1:17" x14ac:dyDescent="0.25">
      <c r="E5" s="87"/>
      <c r="F5" s="98">
        <f t="shared" ref="F5:F68" si="0">B113/1000000000</f>
        <v>18.224489795918</v>
      </c>
      <c r="G5" s="11">
        <f>H5-5</f>
        <v>-51.830348999999998</v>
      </c>
      <c r="H5" s="98">
        <f t="shared" ref="H5:H68" si="1">D113</f>
        <v>-46.830348999999998</v>
      </c>
      <c r="N5" s="98">
        <f t="shared" ref="N5:N68" si="2">J113/1000000000</f>
        <v>8.2263469387754995</v>
      </c>
      <c r="O5" s="11">
        <f>P5-5</f>
        <v>-64.485298</v>
      </c>
      <c r="P5" s="98">
        <f t="shared" ref="P5:P68" si="3">L113</f>
        <v>-59.485298</v>
      </c>
    </row>
    <row r="6" spans="1:17" x14ac:dyDescent="0.25">
      <c r="B6" s="87" t="s">
        <v>99</v>
      </c>
      <c r="E6" s="87"/>
      <c r="F6" s="98">
        <f t="shared" si="0"/>
        <v>18.448979591837002</v>
      </c>
      <c r="G6" s="11">
        <f t="shared" ref="G6:G69" si="4">H6-5</f>
        <v>-51.694285999999998</v>
      </c>
      <c r="H6" s="98">
        <f t="shared" si="1"/>
        <v>-46.694285999999998</v>
      </c>
      <c r="J6" s="87" t="s">
        <v>99</v>
      </c>
      <c r="N6" s="98">
        <f t="shared" si="2"/>
        <v>8.452693877550999</v>
      </c>
      <c r="O6" s="11">
        <f t="shared" ref="O6:O69" si="5">P6-5</f>
        <v>-65.678359999999998</v>
      </c>
      <c r="P6" s="98">
        <f t="shared" si="3"/>
        <v>-60.678359999999998</v>
      </c>
    </row>
    <row r="7" spans="1:17" x14ac:dyDescent="0.25">
      <c r="B7" s="87" t="s">
        <v>19</v>
      </c>
      <c r="C7" s="87" t="s">
        <v>109</v>
      </c>
      <c r="E7" s="87"/>
      <c r="F7" s="98">
        <f t="shared" si="0"/>
        <v>18.673469387755002</v>
      </c>
      <c r="G7" s="11">
        <f t="shared" si="4"/>
        <v>-51.255177000000003</v>
      </c>
      <c r="H7" s="98">
        <f t="shared" si="1"/>
        <v>-46.255177000000003</v>
      </c>
      <c r="J7" s="87" t="s">
        <v>19</v>
      </c>
      <c r="K7" s="87" t="s">
        <v>109</v>
      </c>
      <c r="N7" s="98">
        <f t="shared" si="2"/>
        <v>8.6790408163265003</v>
      </c>
      <c r="O7" s="11">
        <f t="shared" si="5"/>
        <v>-62.778778000000003</v>
      </c>
      <c r="P7" s="98">
        <f t="shared" si="3"/>
        <v>-57.778778000000003</v>
      </c>
    </row>
    <row r="8" spans="1:17" x14ac:dyDescent="0.25">
      <c r="B8" s="87">
        <v>10000000</v>
      </c>
      <c r="C8" s="87">
        <v>-17.403122</v>
      </c>
      <c r="E8" s="87"/>
      <c r="F8" s="98">
        <f t="shared" si="0"/>
        <v>18.897959183672999</v>
      </c>
      <c r="G8" s="11">
        <f t="shared" si="4"/>
        <v>-50.752605000000003</v>
      </c>
      <c r="H8" s="98">
        <f t="shared" si="1"/>
        <v>-45.752605000000003</v>
      </c>
      <c r="J8" s="87">
        <v>8000000000</v>
      </c>
      <c r="K8" s="87">
        <v>-15.143039999999999</v>
      </c>
      <c r="N8" s="98">
        <f t="shared" si="2"/>
        <v>8.9053877551019998</v>
      </c>
      <c r="O8" s="11">
        <f t="shared" si="5"/>
        <v>-61.713721999999997</v>
      </c>
      <c r="P8" s="98">
        <f t="shared" si="3"/>
        <v>-56.713721999999997</v>
      </c>
    </row>
    <row r="9" spans="1:17" x14ac:dyDescent="0.25">
      <c r="B9" s="87">
        <v>213979591.83673</v>
      </c>
      <c r="C9" s="87">
        <v>-17.387573</v>
      </c>
      <c r="E9" s="87"/>
      <c r="F9" s="98">
        <f t="shared" si="0"/>
        <v>19.122448979592001</v>
      </c>
      <c r="G9" s="11">
        <f t="shared" si="4"/>
        <v>-50.483795000000001</v>
      </c>
      <c r="H9" s="98">
        <f t="shared" si="1"/>
        <v>-45.483795000000001</v>
      </c>
      <c r="J9" s="87">
        <v>8225418367.3469</v>
      </c>
      <c r="K9" s="87">
        <v>-7.1604891000000004</v>
      </c>
      <c r="N9" s="98">
        <f t="shared" si="2"/>
        <v>9.1317346938776005</v>
      </c>
      <c r="O9" s="11">
        <f t="shared" si="5"/>
        <v>-62.339916000000002</v>
      </c>
      <c r="P9" s="98">
        <f t="shared" si="3"/>
        <v>-57.339916000000002</v>
      </c>
    </row>
    <row r="10" spans="1:17" x14ac:dyDescent="0.25">
      <c r="B10" s="87">
        <v>417959183.67347002</v>
      </c>
      <c r="C10" s="87">
        <v>-17.184146999999999</v>
      </c>
      <c r="E10" s="87"/>
      <c r="F10" s="98">
        <f t="shared" si="0"/>
        <v>19.346938775509997</v>
      </c>
      <c r="G10" s="11">
        <f t="shared" si="4"/>
        <v>-50.601913000000003</v>
      </c>
      <c r="H10" s="98">
        <f t="shared" si="1"/>
        <v>-45.601913000000003</v>
      </c>
      <c r="J10" s="87">
        <v>8450836734.6939001</v>
      </c>
      <c r="K10" s="87">
        <v>-6.9641580999999997</v>
      </c>
      <c r="N10" s="98">
        <f t="shared" si="2"/>
        <v>9.3580816326530982</v>
      </c>
      <c r="O10" s="11">
        <f t="shared" si="5"/>
        <v>-61.951248</v>
      </c>
      <c r="P10" s="98">
        <f t="shared" si="3"/>
        <v>-56.951248</v>
      </c>
    </row>
    <row r="11" spans="1:17" x14ac:dyDescent="0.25">
      <c r="B11" s="87">
        <v>621938775.51020002</v>
      </c>
      <c r="C11" s="87">
        <v>-16.721185999999999</v>
      </c>
      <c r="E11" s="87"/>
      <c r="F11" s="98">
        <f t="shared" si="0"/>
        <v>19.571428571428999</v>
      </c>
      <c r="G11" s="11">
        <f t="shared" si="4"/>
        <v>-50.447071000000001</v>
      </c>
      <c r="H11" s="98">
        <f t="shared" si="1"/>
        <v>-45.447071000000001</v>
      </c>
      <c r="J11" s="87">
        <v>8676255102.0408001</v>
      </c>
      <c r="K11" s="87">
        <v>-7.0462537000000003</v>
      </c>
      <c r="N11" s="98">
        <f t="shared" si="2"/>
        <v>9.5844285714285995</v>
      </c>
      <c r="O11" s="11">
        <f t="shared" si="5"/>
        <v>-61.791775000000001</v>
      </c>
      <c r="P11" s="98">
        <f t="shared" si="3"/>
        <v>-56.791775000000001</v>
      </c>
    </row>
    <row r="12" spans="1:17" x14ac:dyDescent="0.25">
      <c r="B12" s="87">
        <v>825918367.34694004</v>
      </c>
      <c r="C12" s="87">
        <v>-16.688063</v>
      </c>
      <c r="E12" s="87"/>
      <c r="F12" s="98">
        <f t="shared" si="0"/>
        <v>19.795918367346999</v>
      </c>
      <c r="G12" s="11">
        <f t="shared" si="4"/>
        <v>-50.179844000000003</v>
      </c>
      <c r="H12" s="98">
        <f t="shared" si="1"/>
        <v>-45.179844000000003</v>
      </c>
      <c r="J12" s="87">
        <v>8901673469.3878002</v>
      </c>
      <c r="K12" s="87">
        <v>-7.2893195000000004</v>
      </c>
      <c r="N12" s="98">
        <f t="shared" si="2"/>
        <v>9.810775510204099</v>
      </c>
      <c r="O12" s="11">
        <f t="shared" si="5"/>
        <v>-61.207053999999999</v>
      </c>
      <c r="P12" s="98">
        <f t="shared" si="3"/>
        <v>-56.207053999999999</v>
      </c>
    </row>
    <row r="13" spans="1:17" x14ac:dyDescent="0.25">
      <c r="B13" s="87">
        <v>1029897959.1837</v>
      </c>
      <c r="C13" s="87">
        <v>-16.785847</v>
      </c>
      <c r="E13" s="87"/>
      <c r="F13" s="98">
        <f t="shared" si="0"/>
        <v>20.020408163265</v>
      </c>
      <c r="G13" s="11">
        <f t="shared" si="4"/>
        <v>-50.199142000000002</v>
      </c>
      <c r="H13" s="98">
        <f t="shared" si="1"/>
        <v>-45.199142000000002</v>
      </c>
      <c r="J13" s="87">
        <v>9127091836.7346992</v>
      </c>
      <c r="K13" s="87">
        <v>-7.4215650999999996</v>
      </c>
      <c r="N13" s="98">
        <f t="shared" si="2"/>
        <v>10.03712244898</v>
      </c>
      <c r="O13" s="11">
        <f t="shared" si="5"/>
        <v>-60.342514000000001</v>
      </c>
      <c r="P13" s="98">
        <f t="shared" si="3"/>
        <v>-55.342514000000001</v>
      </c>
    </row>
    <row r="14" spans="1:17" x14ac:dyDescent="0.25">
      <c r="B14" s="87">
        <v>1233877551.0204</v>
      </c>
      <c r="C14" s="87">
        <v>-16.209223000000001</v>
      </c>
      <c r="E14" s="87"/>
      <c r="F14" s="98">
        <f t="shared" si="0"/>
        <v>20.244897959183998</v>
      </c>
      <c r="G14" s="11">
        <f t="shared" si="4"/>
        <v>-50.265427000000003</v>
      </c>
      <c r="H14" s="98">
        <f t="shared" si="1"/>
        <v>-45.265427000000003</v>
      </c>
      <c r="J14" s="87">
        <v>9352510204.0816002</v>
      </c>
      <c r="K14" s="87">
        <v>-7.5983605000000001</v>
      </c>
      <c r="N14" s="98">
        <f t="shared" si="2"/>
        <v>10.263469387754999</v>
      </c>
      <c r="O14" s="11">
        <f t="shared" si="5"/>
        <v>-59.584620999999999</v>
      </c>
      <c r="P14" s="98">
        <f t="shared" si="3"/>
        <v>-54.584620999999999</v>
      </c>
    </row>
    <row r="15" spans="1:17" x14ac:dyDescent="0.25">
      <c r="B15" s="87">
        <v>1437857142.8571</v>
      </c>
      <c r="C15" s="87">
        <v>-15.906594</v>
      </c>
      <c r="E15" s="87"/>
      <c r="F15" s="98">
        <f t="shared" si="0"/>
        <v>20.469387755102002</v>
      </c>
      <c r="G15" s="11">
        <f t="shared" si="4"/>
        <v>-50.610957999999997</v>
      </c>
      <c r="H15" s="98">
        <f t="shared" si="1"/>
        <v>-45.610957999999997</v>
      </c>
      <c r="J15" s="87">
        <v>9577928571.4286003</v>
      </c>
      <c r="K15" s="87">
        <v>-7.6979856</v>
      </c>
      <c r="N15" s="98">
        <f t="shared" si="2"/>
        <v>10.489816326531001</v>
      </c>
      <c r="O15" s="11">
        <f t="shared" si="5"/>
        <v>-59.727271999999999</v>
      </c>
      <c r="P15" s="98">
        <f t="shared" si="3"/>
        <v>-54.727271999999999</v>
      </c>
    </row>
    <row r="16" spans="1:17" x14ac:dyDescent="0.25">
      <c r="B16" s="87">
        <v>1641836734.6939001</v>
      </c>
      <c r="C16" s="87">
        <v>-15.719738</v>
      </c>
      <c r="E16" s="87"/>
      <c r="F16" s="98">
        <f t="shared" si="0"/>
        <v>20.693877551020002</v>
      </c>
      <c r="G16" s="11">
        <f t="shared" si="4"/>
        <v>-50.561996000000001</v>
      </c>
      <c r="H16" s="98">
        <f t="shared" si="1"/>
        <v>-45.561996000000001</v>
      </c>
      <c r="J16" s="87">
        <v>9803346938.7754993</v>
      </c>
      <c r="K16" s="87">
        <v>-7.6705202999999997</v>
      </c>
      <c r="N16" s="98">
        <f t="shared" si="2"/>
        <v>10.716163265305999</v>
      </c>
      <c r="O16" s="11">
        <f t="shared" si="5"/>
        <v>-61.348647999999997</v>
      </c>
      <c r="P16" s="98">
        <f t="shared" si="3"/>
        <v>-56.348647999999997</v>
      </c>
    </row>
    <row r="17" spans="2:16" x14ac:dyDescent="0.25">
      <c r="B17" s="87">
        <v>1845816326.5306001</v>
      </c>
      <c r="C17" s="87">
        <v>-14.944661999999999</v>
      </c>
      <c r="E17" s="87"/>
      <c r="F17" s="98">
        <f t="shared" si="0"/>
        <v>20.918367346939</v>
      </c>
      <c r="G17" s="11">
        <f t="shared" si="4"/>
        <v>-50.836875999999997</v>
      </c>
      <c r="H17" s="98">
        <f t="shared" si="1"/>
        <v>-45.836875999999997</v>
      </c>
      <c r="J17" s="87">
        <v>10028765306.122</v>
      </c>
      <c r="K17" s="87">
        <v>-7.6691098000000002</v>
      </c>
      <c r="N17" s="98">
        <f t="shared" si="2"/>
        <v>10.942510204082001</v>
      </c>
      <c r="O17" s="11">
        <f t="shared" si="5"/>
        <v>-65.800872999999996</v>
      </c>
      <c r="P17" s="98">
        <f t="shared" si="3"/>
        <v>-60.800873000000003</v>
      </c>
    </row>
    <row r="18" spans="2:16" x14ac:dyDescent="0.25">
      <c r="B18" s="87">
        <v>2049795918.3673</v>
      </c>
      <c r="C18" s="87">
        <v>-14.295496999999999</v>
      </c>
      <c r="E18" s="87"/>
      <c r="F18" s="98">
        <f t="shared" si="0"/>
        <v>21.142857142856997</v>
      </c>
      <c r="G18" s="11">
        <f t="shared" si="4"/>
        <v>-51.032124000000003</v>
      </c>
      <c r="H18" s="98">
        <f t="shared" si="1"/>
        <v>-46.032124000000003</v>
      </c>
      <c r="J18" s="87">
        <v>10254183673.469</v>
      </c>
      <c r="K18" s="87">
        <v>-7.5826592000000002</v>
      </c>
      <c r="N18" s="98">
        <f t="shared" si="2"/>
        <v>11.168857142857</v>
      </c>
      <c r="O18" s="11">
        <f t="shared" si="5"/>
        <v>-68.61878200000001</v>
      </c>
      <c r="P18" s="98">
        <f t="shared" si="3"/>
        <v>-63.618782000000003</v>
      </c>
    </row>
    <row r="19" spans="2:16" x14ac:dyDescent="0.25">
      <c r="B19" s="87">
        <v>2253775510.2041001</v>
      </c>
      <c r="C19" s="87">
        <v>-13.752891</v>
      </c>
      <c r="E19" s="87"/>
      <c r="F19" s="98">
        <f t="shared" si="0"/>
        <v>21.367346938776002</v>
      </c>
      <c r="G19" s="11">
        <f t="shared" si="4"/>
        <v>-51.707745000000003</v>
      </c>
      <c r="H19" s="98">
        <f t="shared" si="1"/>
        <v>-46.707745000000003</v>
      </c>
      <c r="J19" s="87">
        <v>10479602040.816</v>
      </c>
      <c r="K19" s="87">
        <v>-7.5764107999999997</v>
      </c>
      <c r="N19" s="98">
        <f t="shared" si="2"/>
        <v>11.395204081632999</v>
      </c>
      <c r="O19" s="11">
        <f t="shared" si="5"/>
        <v>-71.298987999999994</v>
      </c>
      <c r="P19" s="98">
        <f t="shared" si="3"/>
        <v>-66.298987999999994</v>
      </c>
    </row>
    <row r="20" spans="2:16" x14ac:dyDescent="0.25">
      <c r="B20" s="87">
        <v>2457755102.0408001</v>
      </c>
      <c r="C20" s="87">
        <v>-13.122303</v>
      </c>
      <c r="E20" s="87"/>
      <c r="F20" s="98">
        <f t="shared" si="0"/>
        <v>21.591836734693999</v>
      </c>
      <c r="G20" s="11">
        <f t="shared" si="4"/>
        <v>-51.920997999999997</v>
      </c>
      <c r="H20" s="98">
        <f t="shared" si="1"/>
        <v>-46.920997999999997</v>
      </c>
      <c r="J20" s="87">
        <v>10705020408.163</v>
      </c>
      <c r="K20" s="87">
        <v>-7.5624169999999999</v>
      </c>
      <c r="N20" s="98">
        <f t="shared" si="2"/>
        <v>11.621551020408001</v>
      </c>
      <c r="O20" s="11">
        <f t="shared" si="5"/>
        <v>-70.281554999999997</v>
      </c>
      <c r="P20" s="98">
        <f t="shared" si="3"/>
        <v>-65.281554999999997</v>
      </c>
    </row>
    <row r="21" spans="2:16" x14ac:dyDescent="0.25">
      <c r="B21" s="87">
        <v>2661734693.8776002</v>
      </c>
      <c r="C21" s="87">
        <v>-12.6241</v>
      </c>
      <c r="E21" s="87"/>
      <c r="F21" s="98">
        <f t="shared" si="0"/>
        <v>21.816326530611999</v>
      </c>
      <c r="G21" s="11">
        <f t="shared" si="4"/>
        <v>-52.582828999999997</v>
      </c>
      <c r="H21" s="98">
        <f t="shared" si="1"/>
        <v>-47.582828999999997</v>
      </c>
      <c r="J21" s="87">
        <v>10930438775.51</v>
      </c>
      <c r="K21" s="87">
        <v>-7.6222792000000004</v>
      </c>
      <c r="N21" s="98">
        <f t="shared" si="2"/>
        <v>11.847897959183999</v>
      </c>
      <c r="O21" s="11">
        <f t="shared" si="5"/>
        <v>-69.090209999999999</v>
      </c>
      <c r="P21" s="98">
        <f t="shared" si="3"/>
        <v>-64.090209999999999</v>
      </c>
    </row>
    <row r="22" spans="2:16" x14ac:dyDescent="0.25">
      <c r="B22" s="87">
        <v>2865714285.7143002</v>
      </c>
      <c r="C22" s="87">
        <v>-11.070897</v>
      </c>
      <c r="E22" s="87"/>
      <c r="F22" s="98">
        <f t="shared" si="0"/>
        <v>22.040816326530997</v>
      </c>
      <c r="G22" s="11">
        <f t="shared" si="4"/>
        <v>-53.251475999999997</v>
      </c>
      <c r="H22" s="98">
        <f t="shared" si="1"/>
        <v>-48.251475999999997</v>
      </c>
      <c r="J22" s="87">
        <v>11155857142.857</v>
      </c>
      <c r="K22" s="87">
        <v>-7.5187273000000001</v>
      </c>
      <c r="N22" s="98">
        <f t="shared" si="2"/>
        <v>12.074244897959</v>
      </c>
      <c r="O22" s="11">
        <f t="shared" si="5"/>
        <v>-67.943725999999998</v>
      </c>
      <c r="P22" s="98">
        <f t="shared" si="3"/>
        <v>-62.943725999999998</v>
      </c>
    </row>
    <row r="23" spans="2:16" x14ac:dyDescent="0.25">
      <c r="B23" s="87">
        <v>3069693877.5510001</v>
      </c>
      <c r="C23" s="87">
        <v>-10.454582</v>
      </c>
      <c r="E23" s="87"/>
      <c r="F23" s="98">
        <f t="shared" si="0"/>
        <v>22.265306122449001</v>
      </c>
      <c r="G23" s="11">
        <f t="shared" si="4"/>
        <v>-54.262073999999998</v>
      </c>
      <c r="H23" s="98">
        <f t="shared" si="1"/>
        <v>-49.262073999999998</v>
      </c>
      <c r="J23" s="87">
        <v>11381275510.204</v>
      </c>
      <c r="K23" s="87">
        <v>-7.4421701000000002</v>
      </c>
      <c r="N23" s="98">
        <f t="shared" si="2"/>
        <v>12.300591836735</v>
      </c>
      <c r="O23" s="11">
        <f t="shared" si="5"/>
        <v>-67.162646999999993</v>
      </c>
      <c r="P23" s="98">
        <f t="shared" si="3"/>
        <v>-62.162647</v>
      </c>
    </row>
    <row r="24" spans="2:16" x14ac:dyDescent="0.25">
      <c r="B24" s="87">
        <v>3273673469.3878002</v>
      </c>
      <c r="C24" s="87">
        <v>-10.091586</v>
      </c>
      <c r="E24" s="87"/>
      <c r="F24" s="98">
        <f t="shared" si="0"/>
        <v>22.489795918367001</v>
      </c>
      <c r="G24" s="11">
        <f t="shared" si="4"/>
        <v>-55.628875999999998</v>
      </c>
      <c r="H24" s="98">
        <f t="shared" si="1"/>
        <v>-50.628875999999998</v>
      </c>
      <c r="J24" s="87">
        <v>11606693877.551001</v>
      </c>
      <c r="K24" s="87">
        <v>-7.3264073999999999</v>
      </c>
      <c r="N24" s="98">
        <f t="shared" si="2"/>
        <v>12.526938775510001</v>
      </c>
      <c r="O24" s="11">
        <f t="shared" si="5"/>
        <v>-67.893306999999993</v>
      </c>
      <c r="P24" s="98">
        <f t="shared" si="3"/>
        <v>-62.893307</v>
      </c>
    </row>
    <row r="25" spans="2:16" x14ac:dyDescent="0.25">
      <c r="B25" s="87">
        <v>3477653061.2245002</v>
      </c>
      <c r="C25" s="87">
        <v>-9.2877387999999996</v>
      </c>
      <c r="E25" s="87"/>
      <c r="F25" s="98">
        <f t="shared" si="0"/>
        <v>22.714285714286</v>
      </c>
      <c r="G25" s="11">
        <f t="shared" si="4"/>
        <v>-56.668118</v>
      </c>
      <c r="H25" s="98">
        <f t="shared" si="1"/>
        <v>-51.668118</v>
      </c>
      <c r="J25" s="87">
        <v>11832112244.898001</v>
      </c>
      <c r="K25" s="87">
        <v>-7.1954435999999999</v>
      </c>
      <c r="N25" s="98">
        <f t="shared" si="2"/>
        <v>12.753285714285999</v>
      </c>
      <c r="O25" s="11">
        <f t="shared" si="5"/>
        <v>-68.095214999999996</v>
      </c>
      <c r="P25" s="98">
        <f t="shared" si="3"/>
        <v>-63.095215000000003</v>
      </c>
    </row>
    <row r="26" spans="2:16" x14ac:dyDescent="0.25">
      <c r="B26" s="87">
        <v>3681632653.0612001</v>
      </c>
      <c r="C26" s="87">
        <v>-8.8403434999999995</v>
      </c>
      <c r="E26" s="87"/>
      <c r="F26" s="98">
        <f t="shared" si="0"/>
        <v>22.938775510204</v>
      </c>
      <c r="G26" s="11">
        <f t="shared" si="4"/>
        <v>-57.757342999999999</v>
      </c>
      <c r="H26" s="98">
        <f t="shared" si="1"/>
        <v>-52.757342999999999</v>
      </c>
      <c r="J26" s="87">
        <v>12057530612.245001</v>
      </c>
      <c r="K26" s="87">
        <v>-7.0657639999999997</v>
      </c>
      <c r="N26" s="98">
        <f t="shared" si="2"/>
        <v>12.979632653061001</v>
      </c>
      <c r="O26" s="11">
        <f t="shared" si="5"/>
        <v>-69.987396000000004</v>
      </c>
      <c r="P26" s="98">
        <f t="shared" si="3"/>
        <v>-64.987396000000004</v>
      </c>
    </row>
    <row r="27" spans="2:16" x14ac:dyDescent="0.25">
      <c r="B27" s="87">
        <v>3885612244.8979998</v>
      </c>
      <c r="C27" s="87">
        <v>-8.8024196999999997</v>
      </c>
      <c r="E27" s="87"/>
      <c r="F27" s="98">
        <f t="shared" si="0"/>
        <v>23.163265306122003</v>
      </c>
      <c r="G27" s="11">
        <f t="shared" si="4"/>
        <v>-58.800834999999999</v>
      </c>
      <c r="H27" s="98">
        <f t="shared" si="1"/>
        <v>-53.800834999999999</v>
      </c>
      <c r="J27" s="87">
        <v>12282948979.591999</v>
      </c>
      <c r="K27" s="87">
        <v>-6.9809723000000004</v>
      </c>
      <c r="N27" s="98">
        <f t="shared" si="2"/>
        <v>13.205979591837</v>
      </c>
      <c r="O27" s="11">
        <f t="shared" si="5"/>
        <v>-73.904076000000003</v>
      </c>
      <c r="P27" s="98">
        <f t="shared" si="3"/>
        <v>-68.904076000000003</v>
      </c>
    </row>
    <row r="28" spans="2:16" x14ac:dyDescent="0.25">
      <c r="B28" s="87">
        <v>4089591836.7347002</v>
      </c>
      <c r="C28" s="87">
        <v>-8.7671002999999992</v>
      </c>
      <c r="E28" s="87"/>
      <c r="F28" s="98">
        <f t="shared" si="0"/>
        <v>23.387755102041002</v>
      </c>
      <c r="G28" s="11">
        <f t="shared" si="4"/>
        <v>-60.700812999999997</v>
      </c>
      <c r="H28" s="98">
        <f t="shared" si="1"/>
        <v>-55.700812999999997</v>
      </c>
      <c r="J28" s="87">
        <v>12508367346.938999</v>
      </c>
      <c r="K28" s="87">
        <v>-6.8987894000000001</v>
      </c>
      <c r="N28" s="98">
        <f t="shared" si="2"/>
        <v>13.432326530612</v>
      </c>
      <c r="O28" s="11">
        <f t="shared" si="5"/>
        <v>-73.388915999999995</v>
      </c>
      <c r="P28" s="98">
        <f t="shared" si="3"/>
        <v>-68.388915999999995</v>
      </c>
    </row>
    <row r="29" spans="2:16" x14ac:dyDescent="0.25">
      <c r="B29" s="87">
        <v>4293571428.5714002</v>
      </c>
      <c r="C29" s="87">
        <v>-8.8209505000000004</v>
      </c>
      <c r="E29" s="87"/>
      <c r="F29" s="98">
        <f t="shared" si="0"/>
        <v>23.612244897958998</v>
      </c>
      <c r="G29" s="11">
        <f t="shared" si="4"/>
        <v>-61.803814000000003</v>
      </c>
      <c r="H29" s="98">
        <f t="shared" si="1"/>
        <v>-56.803814000000003</v>
      </c>
      <c r="J29" s="87">
        <v>12733785714.285999</v>
      </c>
      <c r="K29" s="87">
        <v>-6.7380481000000003</v>
      </c>
      <c r="N29" s="98">
        <f t="shared" si="2"/>
        <v>13.658673469388001</v>
      </c>
      <c r="O29" s="11">
        <f t="shared" si="5"/>
        <v>-69.064575000000005</v>
      </c>
      <c r="P29" s="98">
        <f t="shared" si="3"/>
        <v>-64.064575000000005</v>
      </c>
    </row>
    <row r="30" spans="2:16" x14ac:dyDescent="0.25">
      <c r="B30" s="87">
        <v>4497551020.4082003</v>
      </c>
      <c r="C30" s="87">
        <v>-8.8804683999999998</v>
      </c>
      <c r="E30" s="87"/>
      <c r="F30" s="98">
        <f t="shared" si="0"/>
        <v>23.836734693877997</v>
      </c>
      <c r="G30" s="11">
        <f t="shared" si="4"/>
        <v>-61.935516</v>
      </c>
      <c r="H30" s="98">
        <f t="shared" si="1"/>
        <v>-56.935516</v>
      </c>
      <c r="J30" s="87">
        <v>12959204081.632999</v>
      </c>
      <c r="K30" s="87">
        <v>-6.7135673000000002</v>
      </c>
      <c r="N30" s="98">
        <f t="shared" si="2"/>
        <v>13.885020408162999</v>
      </c>
      <c r="O30" s="11">
        <f t="shared" si="5"/>
        <v>-62.955719000000002</v>
      </c>
      <c r="P30" s="98">
        <f t="shared" si="3"/>
        <v>-57.955719000000002</v>
      </c>
    </row>
    <row r="31" spans="2:16" x14ac:dyDescent="0.25">
      <c r="B31" s="87">
        <v>4701530612.2448997</v>
      </c>
      <c r="C31" s="87">
        <v>-8.9870576999999994</v>
      </c>
      <c r="E31" s="87"/>
      <c r="F31" s="98">
        <f t="shared" si="0"/>
        <v>24.061224489796</v>
      </c>
      <c r="G31" s="11">
        <f t="shared" si="4"/>
        <v>-59.999640999999997</v>
      </c>
      <c r="H31" s="98">
        <f t="shared" si="1"/>
        <v>-54.999640999999997</v>
      </c>
      <c r="J31" s="87">
        <v>13184622448.98</v>
      </c>
      <c r="K31" s="87">
        <v>-6.6418413999999997</v>
      </c>
      <c r="N31" s="98">
        <f t="shared" si="2"/>
        <v>14.111367346939</v>
      </c>
      <c r="O31" s="11">
        <f t="shared" si="5"/>
        <v>-62.395167999999998</v>
      </c>
      <c r="P31" s="98">
        <f t="shared" si="3"/>
        <v>-57.395167999999998</v>
      </c>
    </row>
    <row r="32" spans="2:16" x14ac:dyDescent="0.25">
      <c r="B32" s="87">
        <v>4905510204.0816002</v>
      </c>
      <c r="C32" s="87">
        <v>-9.0590972999999995</v>
      </c>
      <c r="E32" s="87"/>
      <c r="F32" s="98">
        <f t="shared" si="0"/>
        <v>24.285714285714</v>
      </c>
      <c r="G32" s="11">
        <f t="shared" si="4"/>
        <v>-58.201805</v>
      </c>
      <c r="H32" s="98">
        <f t="shared" si="1"/>
        <v>-53.201805</v>
      </c>
      <c r="J32" s="87">
        <v>13410040816.327</v>
      </c>
      <c r="K32" s="87">
        <v>-6.6888499000000001</v>
      </c>
      <c r="N32" s="98">
        <f t="shared" si="2"/>
        <v>14.337714285714</v>
      </c>
      <c r="O32" s="11">
        <f t="shared" si="5"/>
        <v>-65.842014000000006</v>
      </c>
      <c r="P32" s="98">
        <f t="shared" si="3"/>
        <v>-60.842013999999999</v>
      </c>
    </row>
    <row r="33" spans="2:16" x14ac:dyDescent="0.25">
      <c r="B33" s="87">
        <v>5109489795.9183998</v>
      </c>
      <c r="C33" s="87">
        <v>-9.0118884999999995</v>
      </c>
      <c r="E33" s="87"/>
      <c r="F33" s="98">
        <f t="shared" si="0"/>
        <v>24.510204081632999</v>
      </c>
      <c r="G33" s="11">
        <f t="shared" si="4"/>
        <v>-56.707348000000003</v>
      </c>
      <c r="H33" s="98">
        <f t="shared" si="1"/>
        <v>-51.707348000000003</v>
      </c>
      <c r="J33" s="87">
        <v>13635459183.673</v>
      </c>
      <c r="K33" s="87">
        <v>-6.7340999000000004</v>
      </c>
      <c r="N33" s="98">
        <f t="shared" si="2"/>
        <v>14.564061224490001</v>
      </c>
      <c r="O33" s="11">
        <f t="shared" si="5"/>
        <v>-67.611564999999999</v>
      </c>
      <c r="P33" s="98">
        <f t="shared" si="3"/>
        <v>-62.611564999999999</v>
      </c>
    </row>
    <row r="34" spans="2:16" x14ac:dyDescent="0.25">
      <c r="B34" s="87">
        <v>5313469387.7551003</v>
      </c>
      <c r="C34" s="87">
        <v>-8.9160900000000005</v>
      </c>
      <c r="E34" s="87"/>
      <c r="F34" s="98">
        <f t="shared" si="0"/>
        <v>24.734693877550999</v>
      </c>
      <c r="G34" s="11">
        <f t="shared" si="4"/>
        <v>-56.187846999999998</v>
      </c>
      <c r="H34" s="98">
        <f t="shared" si="1"/>
        <v>-51.187846999999998</v>
      </c>
      <c r="J34" s="87">
        <v>13860877551.02</v>
      </c>
      <c r="K34" s="87">
        <v>-6.8409534000000001</v>
      </c>
      <c r="N34" s="98">
        <f t="shared" si="2"/>
        <v>14.790408163264999</v>
      </c>
      <c r="O34" s="11">
        <f t="shared" si="5"/>
        <v>-68.204506000000009</v>
      </c>
      <c r="P34" s="98">
        <f t="shared" si="3"/>
        <v>-63.204506000000002</v>
      </c>
    </row>
    <row r="35" spans="2:16" x14ac:dyDescent="0.25">
      <c r="B35" s="87">
        <v>5517448979.5917997</v>
      </c>
      <c r="C35" s="87">
        <v>-9.0366850000000003</v>
      </c>
      <c r="E35" s="87"/>
      <c r="F35" s="98">
        <f t="shared" si="0"/>
        <v>24.959183673469003</v>
      </c>
      <c r="G35" s="11">
        <f t="shared" si="4"/>
        <v>-56.189480000000003</v>
      </c>
      <c r="H35" s="98">
        <f t="shared" si="1"/>
        <v>-51.189480000000003</v>
      </c>
      <c r="J35" s="87">
        <v>14086295918.367001</v>
      </c>
      <c r="K35" s="87">
        <v>-7.0227170000000001</v>
      </c>
      <c r="N35" s="98">
        <f t="shared" si="2"/>
        <v>15.016755102041</v>
      </c>
      <c r="O35" s="11">
        <f t="shared" si="5"/>
        <v>-68.274944000000005</v>
      </c>
      <c r="P35" s="98">
        <f t="shared" si="3"/>
        <v>-63.274943999999998</v>
      </c>
    </row>
    <row r="36" spans="2:16" x14ac:dyDescent="0.25">
      <c r="B36" s="87">
        <v>5721428571.4286003</v>
      </c>
      <c r="C36" s="87">
        <v>-9.0407658000000009</v>
      </c>
      <c r="E36" s="87"/>
      <c r="F36" s="98">
        <f t="shared" si="0"/>
        <v>25.183673469388001</v>
      </c>
      <c r="G36" s="11">
        <f t="shared" si="4"/>
        <v>-55.947243</v>
      </c>
      <c r="H36" s="98">
        <f t="shared" si="1"/>
        <v>-50.947243</v>
      </c>
      <c r="J36" s="87">
        <v>14311714285.714001</v>
      </c>
      <c r="K36" s="87">
        <v>-7.2020825999999998</v>
      </c>
      <c r="N36" s="98">
        <f t="shared" si="2"/>
        <v>15.243102040816</v>
      </c>
      <c r="O36" s="11">
        <f t="shared" si="5"/>
        <v>-68.394679999999994</v>
      </c>
      <c r="P36" s="98">
        <f t="shared" si="3"/>
        <v>-63.394680000000001</v>
      </c>
    </row>
    <row r="37" spans="2:16" x14ac:dyDescent="0.25">
      <c r="B37" s="87">
        <v>5925408163.2652998</v>
      </c>
      <c r="C37" s="87">
        <v>-9.1574869000000003</v>
      </c>
      <c r="E37" s="87"/>
      <c r="F37" s="98">
        <f t="shared" si="0"/>
        <v>25.408163265306001</v>
      </c>
      <c r="G37" s="11">
        <f t="shared" si="4"/>
        <v>-55.237667000000002</v>
      </c>
      <c r="H37" s="98">
        <f t="shared" si="1"/>
        <v>-50.237667000000002</v>
      </c>
      <c r="J37" s="87">
        <v>14537132653.061001</v>
      </c>
      <c r="K37" s="87">
        <v>-7.3027867999999998</v>
      </c>
      <c r="N37" s="98">
        <f t="shared" si="2"/>
        <v>15.469448979591998</v>
      </c>
      <c r="O37" s="11">
        <f t="shared" si="5"/>
        <v>-68.858172999999994</v>
      </c>
      <c r="P37" s="98">
        <f t="shared" si="3"/>
        <v>-63.858173000000001</v>
      </c>
    </row>
    <row r="38" spans="2:16" x14ac:dyDescent="0.25">
      <c r="B38" s="87">
        <v>6129387755.1020002</v>
      </c>
      <c r="C38" s="87">
        <v>-9.3018856000000003</v>
      </c>
      <c r="E38" s="87"/>
      <c r="F38" s="98">
        <f t="shared" si="0"/>
        <v>25.632653061223998</v>
      </c>
      <c r="G38" s="11">
        <f t="shared" si="4"/>
        <v>-55.191029</v>
      </c>
      <c r="H38" s="98">
        <f t="shared" si="1"/>
        <v>-50.191029</v>
      </c>
      <c r="J38" s="87">
        <v>14762551020.408001</v>
      </c>
      <c r="K38" s="87">
        <v>-7.4428729999999996</v>
      </c>
      <c r="N38" s="98">
        <f t="shared" si="2"/>
        <v>15.695795918367001</v>
      </c>
      <c r="O38" s="11">
        <f t="shared" si="5"/>
        <v>-65.47789800000001</v>
      </c>
      <c r="P38" s="98">
        <f t="shared" si="3"/>
        <v>-60.477898000000003</v>
      </c>
    </row>
    <row r="39" spans="2:16" x14ac:dyDescent="0.25">
      <c r="B39" s="87">
        <v>6333367346.9387999</v>
      </c>
      <c r="C39" s="87">
        <v>-9.2657042000000001</v>
      </c>
      <c r="E39" s="87"/>
      <c r="F39" s="98">
        <f t="shared" si="0"/>
        <v>25.857142857143003</v>
      </c>
      <c r="G39" s="11">
        <f t="shared" si="4"/>
        <v>-55.318626000000002</v>
      </c>
      <c r="H39" s="98">
        <f t="shared" si="1"/>
        <v>-50.318626000000002</v>
      </c>
      <c r="J39" s="87">
        <v>14987969387.754999</v>
      </c>
      <c r="K39" s="87">
        <v>-7.5531359</v>
      </c>
      <c r="N39" s="98">
        <f t="shared" si="2"/>
        <v>15.922142857142999</v>
      </c>
      <c r="O39" s="11">
        <f t="shared" si="5"/>
        <v>-63.193053999999997</v>
      </c>
      <c r="P39" s="98">
        <f t="shared" si="3"/>
        <v>-58.193053999999997</v>
      </c>
    </row>
    <row r="40" spans="2:16" x14ac:dyDescent="0.25">
      <c r="B40" s="87">
        <v>6537346938.7755003</v>
      </c>
      <c r="C40" s="87">
        <v>-9.1082286999999997</v>
      </c>
      <c r="E40" s="87"/>
      <c r="F40" s="98">
        <f t="shared" si="0"/>
        <v>26.081632653061</v>
      </c>
      <c r="G40" s="11">
        <f t="shared" si="4"/>
        <v>-56.748192000000003</v>
      </c>
      <c r="H40" s="98">
        <f t="shared" si="1"/>
        <v>-51.748192000000003</v>
      </c>
      <c r="J40" s="87">
        <v>15213387755.101999</v>
      </c>
      <c r="K40" s="87">
        <v>-7.5856500000000002</v>
      </c>
      <c r="N40" s="98">
        <f t="shared" si="2"/>
        <v>16.148489795918</v>
      </c>
      <c r="O40" s="11">
        <f t="shared" si="5"/>
        <v>-60.122813999999998</v>
      </c>
      <c r="P40" s="98">
        <f t="shared" si="3"/>
        <v>-55.122813999999998</v>
      </c>
    </row>
    <row r="41" spans="2:16" x14ac:dyDescent="0.25">
      <c r="B41" s="87">
        <v>6741326530.6121998</v>
      </c>
      <c r="C41" s="87">
        <v>-8.9781122</v>
      </c>
      <c r="E41" s="87"/>
      <c r="F41" s="98">
        <f t="shared" si="0"/>
        <v>26.306122448979998</v>
      </c>
      <c r="G41" s="11">
        <f t="shared" si="4"/>
        <v>-57.182281000000003</v>
      </c>
      <c r="H41" s="98">
        <f t="shared" si="1"/>
        <v>-52.182281000000003</v>
      </c>
      <c r="J41" s="87">
        <v>15438806122.448999</v>
      </c>
      <c r="K41" s="87">
        <v>-7.7756490999999999</v>
      </c>
      <c r="N41" s="98">
        <f t="shared" si="2"/>
        <v>16.374836734694</v>
      </c>
      <c r="O41" s="11">
        <f t="shared" si="5"/>
        <v>-60.448639</v>
      </c>
      <c r="P41" s="98">
        <f t="shared" si="3"/>
        <v>-55.448639</v>
      </c>
    </row>
    <row r="42" spans="2:16" x14ac:dyDescent="0.25">
      <c r="B42" s="87">
        <v>6945306122.4490004</v>
      </c>
      <c r="C42" s="87">
        <v>-8.9127721999999991</v>
      </c>
      <c r="E42" s="87"/>
      <c r="F42" s="98">
        <f t="shared" si="0"/>
        <v>26.530612244897998</v>
      </c>
      <c r="G42" s="11">
        <f t="shared" si="4"/>
        <v>-57.387352</v>
      </c>
      <c r="H42" s="98">
        <f t="shared" si="1"/>
        <v>-52.387352</v>
      </c>
      <c r="J42" s="87">
        <v>15664224489.796</v>
      </c>
      <c r="K42" s="87">
        <v>-7.7846279000000003</v>
      </c>
      <c r="N42" s="98">
        <f t="shared" si="2"/>
        <v>16.601183673468999</v>
      </c>
      <c r="O42" s="11">
        <f t="shared" si="5"/>
        <v>-60.757430999999997</v>
      </c>
      <c r="P42" s="98">
        <f t="shared" si="3"/>
        <v>-55.757430999999997</v>
      </c>
    </row>
    <row r="43" spans="2:16" x14ac:dyDescent="0.25">
      <c r="B43" s="87">
        <v>7149285714.2856998</v>
      </c>
      <c r="C43" s="87">
        <v>-8.8823594999999997</v>
      </c>
      <c r="E43" s="87"/>
      <c r="F43" s="98">
        <f t="shared" si="0"/>
        <v>26.755102040816002</v>
      </c>
      <c r="G43" s="11">
        <f t="shared" si="4"/>
        <v>-57.430774999999997</v>
      </c>
      <c r="H43" s="98">
        <f t="shared" si="1"/>
        <v>-52.430774999999997</v>
      </c>
      <c r="J43" s="87">
        <v>15889642857.143</v>
      </c>
      <c r="K43" s="87">
        <v>-7.7302032000000001</v>
      </c>
      <c r="N43" s="98">
        <f t="shared" si="2"/>
        <v>16.827530612245003</v>
      </c>
      <c r="O43" s="11">
        <f t="shared" si="5"/>
        <v>-61.114277000000001</v>
      </c>
      <c r="P43" s="98">
        <f t="shared" si="3"/>
        <v>-56.114277000000001</v>
      </c>
    </row>
    <row r="44" spans="2:16" x14ac:dyDescent="0.25">
      <c r="B44" s="87">
        <v>7353265306.1224003</v>
      </c>
      <c r="C44" s="87">
        <v>-8.9630709</v>
      </c>
      <c r="E44" s="87"/>
      <c r="F44" s="98">
        <f t="shared" si="0"/>
        <v>26.979591836735</v>
      </c>
      <c r="G44" s="11">
        <f t="shared" si="4"/>
        <v>-58.305881999999997</v>
      </c>
      <c r="H44" s="98">
        <f t="shared" si="1"/>
        <v>-53.305881999999997</v>
      </c>
      <c r="J44" s="87">
        <v>16115061224.49</v>
      </c>
      <c r="K44" s="87">
        <v>-7.7337407999999996</v>
      </c>
      <c r="N44" s="98">
        <f t="shared" si="2"/>
        <v>17.053877551020001</v>
      </c>
      <c r="O44" s="11">
        <f t="shared" si="5"/>
        <v>-61.363498999999997</v>
      </c>
      <c r="P44" s="98">
        <f t="shared" si="3"/>
        <v>-56.363498999999997</v>
      </c>
    </row>
    <row r="45" spans="2:16" x14ac:dyDescent="0.25">
      <c r="B45" s="87">
        <v>7557244897.9591999</v>
      </c>
      <c r="C45" s="87">
        <v>-8.9851092999999995</v>
      </c>
      <c r="E45" s="87"/>
      <c r="F45" s="98">
        <f t="shared" si="0"/>
        <v>27.204081632653001</v>
      </c>
      <c r="G45" s="11">
        <f t="shared" si="4"/>
        <v>-59.422725999999997</v>
      </c>
      <c r="H45" s="98">
        <f t="shared" si="1"/>
        <v>-54.422725999999997</v>
      </c>
      <c r="J45" s="87">
        <v>16340479591.837</v>
      </c>
      <c r="K45" s="87">
        <v>-7.7193874999999998</v>
      </c>
      <c r="N45" s="98">
        <f t="shared" si="2"/>
        <v>17.280224489796002</v>
      </c>
      <c r="O45" s="11">
        <f t="shared" si="5"/>
        <v>-65.655383999999998</v>
      </c>
      <c r="P45" s="98">
        <f t="shared" si="3"/>
        <v>-60.655383999999998</v>
      </c>
    </row>
    <row r="46" spans="2:16" x14ac:dyDescent="0.25">
      <c r="B46" s="87">
        <v>7761224489.7959003</v>
      </c>
      <c r="C46" s="87">
        <v>-9.1369658000000005</v>
      </c>
      <c r="E46" s="87"/>
      <c r="F46" s="98">
        <f t="shared" si="0"/>
        <v>27.428571428571001</v>
      </c>
      <c r="G46" s="11">
        <f t="shared" si="4"/>
        <v>-59.732517000000001</v>
      </c>
      <c r="H46" s="98">
        <f t="shared" si="1"/>
        <v>-54.732517000000001</v>
      </c>
      <c r="J46" s="87">
        <v>16565897959.184</v>
      </c>
      <c r="K46" s="87">
        <v>-7.7356486000000002</v>
      </c>
      <c r="N46" s="98">
        <f t="shared" si="2"/>
        <v>17.506571428571</v>
      </c>
      <c r="O46" s="11">
        <f t="shared" si="5"/>
        <v>-68.011021</v>
      </c>
      <c r="P46" s="98">
        <f t="shared" si="3"/>
        <v>-63.011021</v>
      </c>
    </row>
    <row r="47" spans="2:16" x14ac:dyDescent="0.25">
      <c r="B47" s="87">
        <v>7965204081.6327</v>
      </c>
      <c r="C47" s="87">
        <v>-9.2524662000000006</v>
      </c>
      <c r="E47" s="87"/>
      <c r="F47" s="98">
        <f t="shared" si="0"/>
        <v>27.653061224490003</v>
      </c>
      <c r="G47" s="11">
        <f t="shared" si="4"/>
        <v>-59.624381999999997</v>
      </c>
      <c r="H47" s="98">
        <f t="shared" si="1"/>
        <v>-54.624381999999997</v>
      </c>
      <c r="J47" s="87">
        <v>16791316326.531</v>
      </c>
      <c r="K47" s="87">
        <v>-7.7353544000000003</v>
      </c>
      <c r="N47" s="98">
        <f t="shared" si="2"/>
        <v>17.732918367347001</v>
      </c>
      <c r="O47" s="11">
        <f t="shared" si="5"/>
        <v>-72.332847999999998</v>
      </c>
      <c r="P47" s="98">
        <f t="shared" si="3"/>
        <v>-67.332847999999998</v>
      </c>
    </row>
    <row r="48" spans="2:16" x14ac:dyDescent="0.25">
      <c r="B48" s="87">
        <v>8169183673.4694004</v>
      </c>
      <c r="C48" s="87">
        <v>-9.4852284999999998</v>
      </c>
      <c r="E48" s="87"/>
      <c r="F48" s="98">
        <f t="shared" si="0"/>
        <v>27.877551020407999</v>
      </c>
      <c r="G48" s="11">
        <f t="shared" si="4"/>
        <v>-59.707934999999999</v>
      </c>
      <c r="H48" s="98">
        <f t="shared" si="1"/>
        <v>-54.707934999999999</v>
      </c>
      <c r="J48" s="87">
        <v>17016734693.878</v>
      </c>
      <c r="K48" s="87">
        <v>-7.8186325999999999</v>
      </c>
      <c r="N48" s="98">
        <f t="shared" si="2"/>
        <v>17.959265306122003</v>
      </c>
      <c r="O48" s="11">
        <f t="shared" si="5"/>
        <v>-76.878142999999994</v>
      </c>
      <c r="P48" s="98">
        <f t="shared" si="3"/>
        <v>-71.878142999999994</v>
      </c>
    </row>
    <row r="49" spans="2:16" x14ac:dyDescent="0.25">
      <c r="B49" s="87">
        <v>8373163265.3060999</v>
      </c>
      <c r="C49" s="87">
        <v>-9.4203147999999999</v>
      </c>
      <c r="E49" s="87"/>
      <c r="F49" s="98">
        <f t="shared" si="0"/>
        <v>28.102040816327001</v>
      </c>
      <c r="G49" s="11">
        <f t="shared" si="4"/>
        <v>-60.657837000000001</v>
      </c>
      <c r="H49" s="98">
        <f t="shared" si="1"/>
        <v>-55.657837000000001</v>
      </c>
      <c r="J49" s="87">
        <v>17242153061.223999</v>
      </c>
      <c r="K49" s="87">
        <v>-7.7506408999999996</v>
      </c>
      <c r="N49" s="98">
        <f t="shared" si="2"/>
        <v>18.185612244898</v>
      </c>
      <c r="O49" s="11">
        <f t="shared" si="5"/>
        <v>-77.994011</v>
      </c>
      <c r="P49" s="98">
        <f t="shared" si="3"/>
        <v>-72.994011</v>
      </c>
    </row>
    <row r="50" spans="2:16" x14ac:dyDescent="0.25">
      <c r="B50" s="87">
        <v>8577142857.1429005</v>
      </c>
      <c r="C50" s="87">
        <v>-9.3820457000000008</v>
      </c>
      <c r="E50" s="87"/>
      <c r="F50" s="98">
        <f t="shared" si="0"/>
        <v>28.326530612244998</v>
      </c>
      <c r="G50" s="11">
        <f t="shared" si="4"/>
        <v>-61.23283</v>
      </c>
      <c r="H50" s="98">
        <f t="shared" si="1"/>
        <v>-56.23283</v>
      </c>
      <c r="J50" s="87">
        <v>17467571428.570999</v>
      </c>
      <c r="K50" s="87">
        <v>-7.8488902999999999</v>
      </c>
      <c r="N50" s="98">
        <f t="shared" si="2"/>
        <v>18.411959183673002</v>
      </c>
      <c r="O50" s="11">
        <f t="shared" si="5"/>
        <v>-78.609818000000004</v>
      </c>
      <c r="P50" s="98">
        <f t="shared" si="3"/>
        <v>-73.609818000000004</v>
      </c>
    </row>
    <row r="51" spans="2:16" x14ac:dyDescent="0.25">
      <c r="B51" s="87">
        <v>8781122448.9796009</v>
      </c>
      <c r="C51" s="87">
        <v>-9.5591907999999997</v>
      </c>
      <c r="E51" s="87"/>
      <c r="F51" s="98">
        <f t="shared" si="0"/>
        <v>28.551020408162998</v>
      </c>
      <c r="G51" s="11">
        <f t="shared" si="4"/>
        <v>-61.544002999999996</v>
      </c>
      <c r="H51" s="98">
        <f t="shared" si="1"/>
        <v>-56.544002999999996</v>
      </c>
      <c r="J51" s="87">
        <v>17692989795.917999</v>
      </c>
      <c r="K51" s="87">
        <v>-7.7930903000000002</v>
      </c>
      <c r="N51" s="98">
        <f t="shared" si="2"/>
        <v>18.638306122449002</v>
      </c>
      <c r="O51" s="11">
        <f t="shared" si="5"/>
        <v>-74.716521999999998</v>
      </c>
      <c r="P51" s="98">
        <f t="shared" si="3"/>
        <v>-69.716521999999998</v>
      </c>
    </row>
    <row r="52" spans="2:16" x14ac:dyDescent="0.25">
      <c r="B52" s="87">
        <v>8985102040.8162994</v>
      </c>
      <c r="C52" s="87">
        <v>-9.5942945000000002</v>
      </c>
      <c r="E52" s="87"/>
      <c r="F52" s="98">
        <f t="shared" si="0"/>
        <v>28.775510204082</v>
      </c>
      <c r="G52" s="11">
        <f t="shared" si="4"/>
        <v>-61.341422999999999</v>
      </c>
      <c r="H52" s="98">
        <f t="shared" si="1"/>
        <v>-56.341422999999999</v>
      </c>
      <c r="J52" s="87">
        <v>17918408163.264999</v>
      </c>
      <c r="K52" s="87">
        <v>-7.6231593999999996</v>
      </c>
      <c r="N52" s="98">
        <f t="shared" si="2"/>
        <v>18.864653061224001</v>
      </c>
      <c r="O52" s="11">
        <f t="shared" si="5"/>
        <v>-76.627517999999995</v>
      </c>
      <c r="P52" s="98">
        <f t="shared" si="3"/>
        <v>-71.627517999999995</v>
      </c>
    </row>
    <row r="53" spans="2:16" x14ac:dyDescent="0.25">
      <c r="B53" s="87">
        <v>9189081632.6530991</v>
      </c>
      <c r="C53" s="87">
        <v>-9.6401138</v>
      </c>
      <c r="E53" s="87"/>
      <c r="F53" s="98">
        <f t="shared" si="0"/>
        <v>29</v>
      </c>
      <c r="G53" s="11">
        <f t="shared" si="4"/>
        <v>-61.382221000000001</v>
      </c>
      <c r="H53" s="98">
        <f t="shared" si="1"/>
        <v>-56.382221000000001</v>
      </c>
      <c r="J53" s="87">
        <v>18143826530.612</v>
      </c>
      <c r="K53" s="87">
        <v>-7.6044450000000001</v>
      </c>
      <c r="N53" s="98">
        <f t="shared" si="2"/>
        <v>19.091000000000001</v>
      </c>
      <c r="O53" s="11">
        <f t="shared" si="5"/>
        <v>-74.801925999999995</v>
      </c>
      <c r="P53" s="98">
        <f t="shared" si="3"/>
        <v>-69.801925999999995</v>
      </c>
    </row>
    <row r="54" spans="2:16" x14ac:dyDescent="0.25">
      <c r="B54" s="87">
        <v>9393061224.4897995</v>
      </c>
      <c r="C54" s="87">
        <v>-9.5517711999999992</v>
      </c>
      <c r="E54" s="87"/>
      <c r="F54" s="98">
        <f t="shared" si="0"/>
        <v>29.224489795918</v>
      </c>
      <c r="G54" s="11">
        <f t="shared" si="4"/>
        <v>-61.910651999999999</v>
      </c>
      <c r="H54" s="98">
        <f t="shared" si="1"/>
        <v>-56.910651999999999</v>
      </c>
      <c r="J54" s="87">
        <v>18369244897.959</v>
      </c>
      <c r="K54" s="87">
        <v>-7.5257510999999999</v>
      </c>
      <c r="N54" s="98">
        <f t="shared" si="2"/>
        <v>19.317346938776002</v>
      </c>
      <c r="O54" s="11">
        <f t="shared" si="5"/>
        <v>-71.759231999999997</v>
      </c>
      <c r="P54" s="98">
        <f t="shared" si="3"/>
        <v>-66.759231999999997</v>
      </c>
    </row>
    <row r="55" spans="2:16" x14ac:dyDescent="0.25">
      <c r="B55" s="87">
        <v>9597040816.3264999</v>
      </c>
      <c r="C55" s="87">
        <v>-9.7774868000000001</v>
      </c>
      <c r="E55" s="87"/>
      <c r="F55" s="98">
        <f t="shared" si="0"/>
        <v>29.448979591837002</v>
      </c>
      <c r="G55" s="11">
        <f t="shared" si="4"/>
        <v>-62.390369</v>
      </c>
      <c r="H55" s="98">
        <f t="shared" si="1"/>
        <v>-57.390369</v>
      </c>
      <c r="J55" s="87">
        <v>18594663265.306</v>
      </c>
      <c r="K55" s="87">
        <v>-7.4414772999999999</v>
      </c>
      <c r="N55" s="98">
        <f t="shared" si="2"/>
        <v>19.543693877551</v>
      </c>
      <c r="O55" s="11">
        <f t="shared" si="5"/>
        <v>-70.482810999999998</v>
      </c>
      <c r="P55" s="98">
        <f t="shared" si="3"/>
        <v>-65.482810999999998</v>
      </c>
    </row>
    <row r="56" spans="2:16" x14ac:dyDescent="0.25">
      <c r="B56" s="87">
        <v>9801020408.1632996</v>
      </c>
      <c r="C56" s="87">
        <v>-10.093843</v>
      </c>
      <c r="E56" s="87"/>
      <c r="F56" s="98">
        <f t="shared" si="0"/>
        <v>29.673469387755002</v>
      </c>
      <c r="G56" s="11">
        <f t="shared" si="4"/>
        <v>-62.597355</v>
      </c>
      <c r="H56" s="98">
        <f t="shared" si="1"/>
        <v>-57.597355</v>
      </c>
      <c r="J56" s="87">
        <v>18820081632.653</v>
      </c>
      <c r="K56" s="87">
        <v>-7.4321526999999996</v>
      </c>
      <c r="N56" s="98">
        <f t="shared" si="2"/>
        <v>19.770040816327</v>
      </c>
      <c r="O56" s="11">
        <f t="shared" si="5"/>
        <v>-68.780304000000001</v>
      </c>
      <c r="P56" s="98">
        <f t="shared" si="3"/>
        <v>-63.780304000000001</v>
      </c>
    </row>
    <row r="57" spans="2:16" x14ac:dyDescent="0.25">
      <c r="B57" s="87">
        <v>10005000000</v>
      </c>
      <c r="C57" s="87">
        <v>-10.339354</v>
      </c>
      <c r="E57" s="87"/>
      <c r="F57" s="98">
        <f t="shared" si="0"/>
        <v>29.897959183672999</v>
      </c>
      <c r="G57" s="11">
        <f t="shared" si="4"/>
        <v>-62.329146999999999</v>
      </c>
      <c r="H57" s="98">
        <f t="shared" si="1"/>
        <v>-57.329146999999999</v>
      </c>
      <c r="J57" s="87">
        <v>19045500000</v>
      </c>
      <c r="K57" s="87">
        <v>-7.3434362000000002</v>
      </c>
      <c r="N57" s="98">
        <f t="shared" si="2"/>
        <v>19.996387755102003</v>
      </c>
      <c r="O57" s="11">
        <f t="shared" si="5"/>
        <v>-67.271355</v>
      </c>
      <c r="P57" s="98">
        <f t="shared" si="3"/>
        <v>-62.271355</v>
      </c>
    </row>
    <row r="58" spans="2:16" x14ac:dyDescent="0.25">
      <c r="B58" s="87">
        <v>10208979591.837</v>
      </c>
      <c r="C58" s="87">
        <v>-10.498810000000001</v>
      </c>
      <c r="E58" s="87"/>
      <c r="F58" s="98">
        <f t="shared" si="0"/>
        <v>30.122448979592001</v>
      </c>
      <c r="G58" s="11">
        <f t="shared" si="4"/>
        <v>-61.861503999999996</v>
      </c>
      <c r="H58" s="98">
        <f t="shared" si="1"/>
        <v>-56.861503999999996</v>
      </c>
      <c r="J58" s="87">
        <v>19270918367.347</v>
      </c>
      <c r="K58" s="87">
        <v>-7.2777957999999998</v>
      </c>
      <c r="N58" s="98">
        <f t="shared" si="2"/>
        <v>20.222734693877999</v>
      </c>
      <c r="O58" s="11">
        <f t="shared" si="5"/>
        <v>-64.558616999999998</v>
      </c>
      <c r="P58" s="98">
        <f t="shared" si="3"/>
        <v>-59.558616999999998</v>
      </c>
    </row>
    <row r="59" spans="2:16" x14ac:dyDescent="0.25">
      <c r="B59" s="87">
        <v>10412959183.673</v>
      </c>
      <c r="C59" s="87">
        <v>-10.722279</v>
      </c>
      <c r="E59" s="87"/>
      <c r="F59" s="98">
        <f t="shared" si="0"/>
        <v>30.346938775509997</v>
      </c>
      <c r="G59" s="11">
        <f t="shared" si="4"/>
        <v>-62.137585000000001</v>
      </c>
      <c r="H59" s="98">
        <f t="shared" si="1"/>
        <v>-57.137585000000001</v>
      </c>
      <c r="J59" s="87">
        <v>19496336734.694</v>
      </c>
      <c r="K59" s="87">
        <v>-7.1608396000000001</v>
      </c>
      <c r="N59" s="98">
        <f t="shared" si="2"/>
        <v>20.449081632653002</v>
      </c>
      <c r="O59" s="11">
        <f t="shared" si="5"/>
        <v>-66.581462999999999</v>
      </c>
      <c r="P59" s="98">
        <f t="shared" si="3"/>
        <v>-61.581462999999999</v>
      </c>
    </row>
    <row r="60" spans="2:16" x14ac:dyDescent="0.25">
      <c r="B60" s="87">
        <v>10616938775.51</v>
      </c>
      <c r="C60" s="87">
        <v>-10.314131</v>
      </c>
      <c r="E60" s="87"/>
      <c r="F60" s="98">
        <f t="shared" si="0"/>
        <v>30.571428571428999</v>
      </c>
      <c r="G60" s="11">
        <f t="shared" si="4"/>
        <v>-62.331550999999997</v>
      </c>
      <c r="H60" s="98">
        <f t="shared" si="1"/>
        <v>-57.331550999999997</v>
      </c>
      <c r="J60" s="87">
        <v>19721755102.041</v>
      </c>
      <c r="K60" s="87">
        <v>-7.0932078000000001</v>
      </c>
      <c r="N60" s="98">
        <f t="shared" si="2"/>
        <v>20.675428571429002</v>
      </c>
      <c r="O60" s="11">
        <f t="shared" si="5"/>
        <v>-74.464737</v>
      </c>
      <c r="P60" s="98">
        <f t="shared" si="3"/>
        <v>-69.464737</v>
      </c>
    </row>
    <row r="61" spans="2:16" x14ac:dyDescent="0.25">
      <c r="B61" s="87">
        <v>10820918367.347</v>
      </c>
      <c r="C61" s="87">
        <v>-10.508521999999999</v>
      </c>
      <c r="E61" s="87"/>
      <c r="F61" s="98">
        <f t="shared" si="0"/>
        <v>30.795918367346999</v>
      </c>
      <c r="G61" s="11">
        <f t="shared" si="4"/>
        <v>-62.458466000000001</v>
      </c>
      <c r="H61" s="98">
        <f t="shared" si="1"/>
        <v>-57.458466000000001</v>
      </c>
      <c r="J61" s="87">
        <v>19947173469.388</v>
      </c>
      <c r="K61" s="87">
        <v>-6.9481215000000001</v>
      </c>
      <c r="N61" s="98">
        <f t="shared" si="2"/>
        <v>20.901775510203997</v>
      </c>
      <c r="O61" s="11">
        <f t="shared" si="5"/>
        <v>-76.784278999999998</v>
      </c>
      <c r="P61" s="98">
        <f t="shared" si="3"/>
        <v>-71.784278999999998</v>
      </c>
    </row>
    <row r="62" spans="2:16" x14ac:dyDescent="0.25">
      <c r="B62" s="87">
        <v>11024897959.184</v>
      </c>
      <c r="C62" s="87">
        <v>-10.249366999999999</v>
      </c>
      <c r="E62" s="87"/>
      <c r="F62" s="98">
        <f t="shared" si="0"/>
        <v>31.020408163265</v>
      </c>
      <c r="G62" s="11">
        <f t="shared" si="4"/>
        <v>-61.354579999999999</v>
      </c>
      <c r="H62" s="98">
        <f t="shared" si="1"/>
        <v>-56.354579999999999</v>
      </c>
      <c r="J62" s="87">
        <v>20172591836.735001</v>
      </c>
      <c r="K62" s="87">
        <v>-6.7632551000000003</v>
      </c>
      <c r="N62" s="98">
        <f t="shared" si="2"/>
        <v>21.128122448980001</v>
      </c>
      <c r="O62" s="11">
        <f t="shared" si="5"/>
        <v>-74.811760000000007</v>
      </c>
      <c r="P62" s="98">
        <f t="shared" si="3"/>
        <v>-69.811760000000007</v>
      </c>
    </row>
    <row r="63" spans="2:16" x14ac:dyDescent="0.25">
      <c r="B63" s="87">
        <v>11228877551.02</v>
      </c>
      <c r="C63" s="87">
        <v>-10.108801</v>
      </c>
      <c r="E63" s="87"/>
      <c r="F63" s="98">
        <f t="shared" si="0"/>
        <v>31.244897959183998</v>
      </c>
      <c r="G63" s="11">
        <f t="shared" si="4"/>
        <v>-60.362797</v>
      </c>
      <c r="H63" s="98">
        <f t="shared" si="1"/>
        <v>-55.362797</v>
      </c>
      <c r="J63" s="87">
        <v>20398010204.082001</v>
      </c>
      <c r="K63" s="87">
        <v>-6.6690512000000002</v>
      </c>
      <c r="N63" s="98">
        <f t="shared" si="2"/>
        <v>21.354469387755</v>
      </c>
      <c r="O63" s="11">
        <f t="shared" si="5"/>
        <v>-67.760505999999992</v>
      </c>
      <c r="P63" s="98">
        <f t="shared" si="3"/>
        <v>-62.760505999999999</v>
      </c>
    </row>
    <row r="64" spans="2:16" x14ac:dyDescent="0.25">
      <c r="B64" s="87">
        <v>11432857142.857</v>
      </c>
      <c r="C64" s="87">
        <v>-10.293633</v>
      </c>
      <c r="E64" s="87"/>
      <c r="F64" s="98">
        <f t="shared" si="0"/>
        <v>31.469387755102002</v>
      </c>
      <c r="G64" s="11">
        <f t="shared" si="4"/>
        <v>-60.519638</v>
      </c>
      <c r="H64" s="98">
        <f t="shared" si="1"/>
        <v>-55.519638</v>
      </c>
      <c r="J64" s="87">
        <v>20623428571.429001</v>
      </c>
      <c r="K64" s="87">
        <v>-6.6253004000000004</v>
      </c>
      <c r="N64" s="98">
        <f t="shared" si="2"/>
        <v>21.580816326530996</v>
      </c>
      <c r="O64" s="11">
        <f t="shared" si="5"/>
        <v>-65.99654000000001</v>
      </c>
      <c r="P64" s="98">
        <f t="shared" si="3"/>
        <v>-60.996540000000003</v>
      </c>
    </row>
    <row r="65" spans="2:16" x14ac:dyDescent="0.25">
      <c r="B65" s="87">
        <v>11636836734.694</v>
      </c>
      <c r="C65" s="87">
        <v>-10.467257999999999</v>
      </c>
      <c r="E65" s="87"/>
      <c r="F65" s="98">
        <f t="shared" si="0"/>
        <v>31.693877551020002</v>
      </c>
      <c r="G65" s="11">
        <f t="shared" si="4"/>
        <v>-60.646842999999997</v>
      </c>
      <c r="H65" s="98">
        <f t="shared" si="1"/>
        <v>-55.646842999999997</v>
      </c>
      <c r="J65" s="87">
        <v>20848846938.776001</v>
      </c>
      <c r="K65" s="87">
        <v>-6.5874648000000002</v>
      </c>
      <c r="N65" s="98">
        <f t="shared" si="2"/>
        <v>21.807163265305999</v>
      </c>
      <c r="O65" s="11">
        <f t="shared" si="5"/>
        <v>-66.978825000000001</v>
      </c>
      <c r="P65" s="98">
        <f t="shared" si="3"/>
        <v>-61.978825000000001</v>
      </c>
    </row>
    <row r="66" spans="2:16" x14ac:dyDescent="0.25">
      <c r="B66" s="87">
        <v>11840816326.531</v>
      </c>
      <c r="C66" s="87">
        <v>-10.657119</v>
      </c>
      <c r="E66" s="87"/>
      <c r="F66" s="98">
        <f t="shared" si="0"/>
        <v>31.918367346939</v>
      </c>
      <c r="G66" s="11">
        <f t="shared" si="4"/>
        <v>-60.928626999999999</v>
      </c>
      <c r="H66" s="98">
        <f t="shared" si="1"/>
        <v>-55.928626999999999</v>
      </c>
      <c r="J66" s="87">
        <v>21074265306.122002</v>
      </c>
      <c r="K66" s="87">
        <v>-6.6085906000000003</v>
      </c>
      <c r="N66" s="98">
        <f t="shared" si="2"/>
        <v>22.033510204081999</v>
      </c>
      <c r="O66" s="11">
        <f t="shared" si="5"/>
        <v>-68.153896000000003</v>
      </c>
      <c r="P66" s="98">
        <f t="shared" si="3"/>
        <v>-63.153896000000003</v>
      </c>
    </row>
    <row r="67" spans="2:16" x14ac:dyDescent="0.25">
      <c r="B67" s="87">
        <v>12044795918.367001</v>
      </c>
      <c r="C67" s="87">
        <v>-11.180258</v>
      </c>
      <c r="E67" s="87"/>
      <c r="F67" s="98">
        <f t="shared" si="0"/>
        <v>32.142857142856997</v>
      </c>
      <c r="G67" s="11">
        <f t="shared" si="4"/>
        <v>-60.304485</v>
      </c>
      <c r="H67" s="98">
        <f t="shared" si="1"/>
        <v>-55.304485</v>
      </c>
      <c r="J67" s="87">
        <v>21299683673.469002</v>
      </c>
      <c r="K67" s="87">
        <v>-6.7015022999999996</v>
      </c>
      <c r="N67" s="98">
        <f t="shared" si="2"/>
        <v>22.259857142856998</v>
      </c>
      <c r="O67" s="11">
        <f t="shared" si="5"/>
        <v>-68.841351000000003</v>
      </c>
      <c r="P67" s="98">
        <f t="shared" si="3"/>
        <v>-63.841351000000003</v>
      </c>
    </row>
    <row r="68" spans="2:16" x14ac:dyDescent="0.25">
      <c r="B68" s="87">
        <v>12248775510.204</v>
      </c>
      <c r="C68" s="87">
        <v>-10.994049</v>
      </c>
      <c r="E68" s="87"/>
      <c r="F68" s="98">
        <f t="shared" si="0"/>
        <v>32.367346938776002</v>
      </c>
      <c r="G68" s="11">
        <f t="shared" si="4"/>
        <v>-60.199272000000001</v>
      </c>
      <c r="H68" s="98">
        <f t="shared" si="1"/>
        <v>-55.199272000000001</v>
      </c>
      <c r="J68" s="87">
        <v>21525102040.816002</v>
      </c>
      <c r="K68" s="87">
        <v>-6.7708396999999998</v>
      </c>
      <c r="N68" s="98">
        <f t="shared" si="2"/>
        <v>22.486204081632998</v>
      </c>
      <c r="O68" s="11">
        <f t="shared" si="5"/>
        <v>-69.426361</v>
      </c>
      <c r="P68" s="98">
        <f t="shared" si="3"/>
        <v>-64.426361</v>
      </c>
    </row>
    <row r="69" spans="2:16" x14ac:dyDescent="0.25">
      <c r="B69" s="87">
        <v>12452755102.041</v>
      </c>
      <c r="C69" s="87">
        <v>-11.155587000000001</v>
      </c>
      <c r="E69" s="87"/>
      <c r="F69" s="98">
        <f t="shared" ref="F69:F103" si="6">B177/1000000000</f>
        <v>32.591836734693999</v>
      </c>
      <c r="G69" s="11">
        <f t="shared" si="4"/>
        <v>-60.953693000000001</v>
      </c>
      <c r="H69" s="98">
        <f t="shared" ref="H69:H103" si="7">D177</f>
        <v>-55.953693000000001</v>
      </c>
      <c r="J69" s="87">
        <v>21750520408.162998</v>
      </c>
      <c r="K69" s="87">
        <v>-6.9385504999999998</v>
      </c>
      <c r="N69" s="98">
        <f t="shared" ref="N69:N103" si="8">J177/1000000000</f>
        <v>22.712551020408</v>
      </c>
      <c r="O69" s="11">
        <f t="shared" si="5"/>
        <v>-69.481650999999999</v>
      </c>
      <c r="P69" s="98">
        <f t="shared" ref="P69:P103" si="9">L177</f>
        <v>-64.481650999999999</v>
      </c>
    </row>
    <row r="70" spans="2:16" x14ac:dyDescent="0.25">
      <c r="B70" s="87">
        <v>12656734693.878</v>
      </c>
      <c r="C70" s="87">
        <v>-11.277326</v>
      </c>
      <c r="E70" s="87"/>
      <c r="F70" s="98">
        <f t="shared" si="6"/>
        <v>32.816326530612002</v>
      </c>
      <c r="G70" s="11">
        <f t="shared" ref="G70:G103" si="10">H70-5</f>
        <v>-61.649428999999998</v>
      </c>
      <c r="H70" s="98">
        <f t="shared" si="7"/>
        <v>-56.649428999999998</v>
      </c>
      <c r="J70" s="87">
        <v>21975938775.509998</v>
      </c>
      <c r="K70" s="87">
        <v>-7.1306181000000004</v>
      </c>
      <c r="N70" s="98">
        <f t="shared" si="8"/>
        <v>22.938897959183997</v>
      </c>
      <c r="O70" s="11">
        <f t="shared" ref="O70:O103" si="11">P70-5</f>
        <v>-68.576003999999998</v>
      </c>
      <c r="P70" s="98">
        <f t="shared" si="9"/>
        <v>-63.576003999999998</v>
      </c>
    </row>
    <row r="71" spans="2:16" x14ac:dyDescent="0.25">
      <c r="B71" s="87">
        <v>12860714285.714001</v>
      </c>
      <c r="C71" s="87">
        <v>-10.979395999999999</v>
      </c>
      <c r="E71" s="87"/>
      <c r="F71" s="98">
        <f t="shared" si="6"/>
        <v>33.040816326531001</v>
      </c>
      <c r="G71" s="11">
        <f t="shared" si="10"/>
        <v>-62.959938000000001</v>
      </c>
      <c r="H71" s="98">
        <f t="shared" si="7"/>
        <v>-57.959938000000001</v>
      </c>
      <c r="J71" s="87">
        <v>22201357142.856998</v>
      </c>
      <c r="K71" s="87">
        <v>-7.3247894999999996</v>
      </c>
      <c r="N71" s="98">
        <f t="shared" si="8"/>
        <v>23.165244897958999</v>
      </c>
      <c r="O71" s="11">
        <f t="shared" si="11"/>
        <v>-64.584270000000004</v>
      </c>
      <c r="P71" s="98">
        <f t="shared" si="9"/>
        <v>-59.584269999999997</v>
      </c>
    </row>
    <row r="72" spans="2:16" x14ac:dyDescent="0.25">
      <c r="B72" s="87">
        <v>13064693877.551001</v>
      </c>
      <c r="C72" s="87">
        <v>-10.63847</v>
      </c>
      <c r="E72" s="87"/>
      <c r="F72" s="98">
        <f t="shared" si="6"/>
        <v>33.265306122449005</v>
      </c>
      <c r="G72" s="11">
        <f t="shared" si="10"/>
        <v>-62.328175000000002</v>
      </c>
      <c r="H72" s="98">
        <f t="shared" si="7"/>
        <v>-57.328175000000002</v>
      </c>
      <c r="J72" s="87">
        <v>22426775510.203999</v>
      </c>
      <c r="K72" s="87">
        <v>-7.4644170000000001</v>
      </c>
      <c r="N72" s="98">
        <f t="shared" si="8"/>
        <v>23.391591836735</v>
      </c>
      <c r="O72" s="11">
        <f t="shared" si="11"/>
        <v>-61.14846</v>
      </c>
      <c r="P72" s="98">
        <f t="shared" si="9"/>
        <v>-56.14846</v>
      </c>
    </row>
    <row r="73" spans="2:16" x14ac:dyDescent="0.25">
      <c r="B73" s="87">
        <v>13268673469.388</v>
      </c>
      <c r="C73" s="87">
        <v>-10.722023</v>
      </c>
      <c r="E73" s="87"/>
      <c r="F73" s="98">
        <f t="shared" si="6"/>
        <v>33.489795918367001</v>
      </c>
      <c r="G73" s="11">
        <f t="shared" si="10"/>
        <v>-60.818958000000002</v>
      </c>
      <c r="H73" s="98">
        <f t="shared" si="7"/>
        <v>-55.818958000000002</v>
      </c>
      <c r="J73" s="87">
        <v>22652193877.550999</v>
      </c>
      <c r="K73" s="87">
        <v>-7.6290139999999997</v>
      </c>
      <c r="N73" s="98">
        <f t="shared" si="8"/>
        <v>23.617938775509998</v>
      </c>
      <c r="O73" s="11">
        <f t="shared" si="11"/>
        <v>-58.414467000000002</v>
      </c>
      <c r="P73" s="98">
        <f t="shared" si="9"/>
        <v>-53.414467000000002</v>
      </c>
    </row>
    <row r="74" spans="2:16" x14ac:dyDescent="0.25">
      <c r="B74" s="87">
        <v>13472653061.224001</v>
      </c>
      <c r="C74" s="87">
        <v>-10.632581</v>
      </c>
      <c r="E74" s="87"/>
      <c r="F74" s="98">
        <f t="shared" si="6"/>
        <v>33.714285714286</v>
      </c>
      <c r="G74" s="11">
        <f t="shared" si="10"/>
        <v>-61.221404999999997</v>
      </c>
      <c r="H74" s="98">
        <f t="shared" si="7"/>
        <v>-56.221404999999997</v>
      </c>
      <c r="J74" s="87">
        <v>22877612244.897999</v>
      </c>
      <c r="K74" s="87">
        <v>-8.9451590000000003</v>
      </c>
      <c r="N74" s="98">
        <f t="shared" si="8"/>
        <v>23.844285714285999</v>
      </c>
      <c r="O74" s="11">
        <f t="shared" si="11"/>
        <v>-58.613200999999997</v>
      </c>
      <c r="P74" s="98">
        <f t="shared" si="9"/>
        <v>-53.613200999999997</v>
      </c>
    </row>
    <row r="75" spans="2:16" x14ac:dyDescent="0.25">
      <c r="B75" s="87">
        <v>13676632653.061001</v>
      </c>
      <c r="C75" s="87">
        <v>-10.516552000000001</v>
      </c>
      <c r="E75" s="87"/>
      <c r="F75" s="98">
        <f t="shared" si="6"/>
        <v>33.938775510203996</v>
      </c>
      <c r="G75" s="11">
        <f t="shared" si="10"/>
        <v>-59.983066999999998</v>
      </c>
      <c r="H75" s="98">
        <f t="shared" si="7"/>
        <v>-54.983066999999998</v>
      </c>
      <c r="J75" s="87">
        <v>23103030612.244999</v>
      </c>
      <c r="K75" s="87">
        <v>-9.0320873000000006</v>
      </c>
      <c r="N75" s="98">
        <f t="shared" si="8"/>
        <v>24.070632653061001</v>
      </c>
      <c r="O75" s="11">
        <f t="shared" si="11"/>
        <v>-59.799179000000002</v>
      </c>
      <c r="P75" s="98">
        <f t="shared" si="9"/>
        <v>-54.799179000000002</v>
      </c>
    </row>
    <row r="76" spans="2:16" x14ac:dyDescent="0.25">
      <c r="B76" s="87">
        <v>13880612244.898001</v>
      </c>
      <c r="C76" s="87">
        <v>-10.718655</v>
      </c>
      <c r="E76" s="87"/>
      <c r="F76" s="98">
        <f t="shared" si="6"/>
        <v>34.163265306122</v>
      </c>
      <c r="G76" s="11">
        <f t="shared" si="10"/>
        <v>-60.965102999999999</v>
      </c>
      <c r="H76" s="98">
        <f t="shared" si="7"/>
        <v>-55.965102999999999</v>
      </c>
      <c r="J76" s="87">
        <v>23328448979.591999</v>
      </c>
      <c r="K76" s="87">
        <v>-9.0622167999999999</v>
      </c>
      <c r="N76" s="98">
        <f t="shared" si="8"/>
        <v>24.296979591837001</v>
      </c>
      <c r="O76" s="11">
        <f t="shared" si="11"/>
        <v>-60.213431999999997</v>
      </c>
      <c r="P76" s="98">
        <f t="shared" si="9"/>
        <v>-55.213431999999997</v>
      </c>
    </row>
    <row r="77" spans="2:16" x14ac:dyDescent="0.25">
      <c r="B77" s="87">
        <v>14084591836.735001</v>
      </c>
      <c r="C77" s="87">
        <v>-11.058047999999999</v>
      </c>
      <c r="E77" s="87"/>
      <c r="F77" s="98">
        <f t="shared" si="6"/>
        <v>34.387755102040998</v>
      </c>
      <c r="G77" s="11">
        <f t="shared" si="10"/>
        <v>-59.283259999999999</v>
      </c>
      <c r="H77" s="98">
        <f t="shared" si="7"/>
        <v>-54.283259999999999</v>
      </c>
      <c r="J77" s="87">
        <v>23553867346.938999</v>
      </c>
      <c r="K77" s="87">
        <v>-9.0845327000000005</v>
      </c>
      <c r="N77" s="98">
        <f t="shared" si="8"/>
        <v>24.523326530612</v>
      </c>
      <c r="O77" s="11">
        <f t="shared" si="11"/>
        <v>-60.037239</v>
      </c>
      <c r="P77" s="98">
        <f t="shared" si="9"/>
        <v>-55.037239</v>
      </c>
    </row>
    <row r="78" spans="2:16" x14ac:dyDescent="0.25">
      <c r="B78" s="87">
        <v>14288571428.570999</v>
      </c>
      <c r="C78" s="87">
        <v>-11.359799000000001</v>
      </c>
      <c r="E78" s="87"/>
      <c r="F78" s="98">
        <f t="shared" si="6"/>
        <v>34.612244897959002</v>
      </c>
      <c r="G78" s="11">
        <f t="shared" si="10"/>
        <v>-58.763390000000001</v>
      </c>
      <c r="H78" s="98">
        <f t="shared" si="7"/>
        <v>-53.763390000000001</v>
      </c>
      <c r="J78" s="87">
        <v>23779285714.285999</v>
      </c>
      <c r="K78" s="87">
        <v>-9.1292981999999991</v>
      </c>
      <c r="N78" s="98">
        <f t="shared" si="8"/>
        <v>24.749673469388</v>
      </c>
      <c r="O78" s="11">
        <f t="shared" si="11"/>
        <v>-58.707934999999999</v>
      </c>
      <c r="P78" s="98">
        <f t="shared" si="9"/>
        <v>-53.707934999999999</v>
      </c>
    </row>
    <row r="79" spans="2:16" x14ac:dyDescent="0.25">
      <c r="B79" s="87">
        <v>14492551020.408001</v>
      </c>
      <c r="C79" s="87">
        <v>-11.555626</v>
      </c>
      <c r="E79" s="87"/>
      <c r="F79" s="98">
        <f t="shared" si="6"/>
        <v>34.836734693878</v>
      </c>
      <c r="G79" s="11">
        <f t="shared" si="10"/>
        <v>-59.360382000000001</v>
      </c>
      <c r="H79" s="98">
        <f t="shared" si="7"/>
        <v>-54.360382000000001</v>
      </c>
      <c r="J79" s="87">
        <v>24004704081.632999</v>
      </c>
      <c r="K79" s="87">
        <v>-9.1802197000000003</v>
      </c>
      <c r="N79" s="98">
        <f t="shared" si="8"/>
        <v>24.976020408162999</v>
      </c>
      <c r="O79" s="11">
        <f t="shared" si="11"/>
        <v>-57.474003000000003</v>
      </c>
      <c r="P79" s="98">
        <f t="shared" si="9"/>
        <v>-52.474003000000003</v>
      </c>
    </row>
    <row r="80" spans="2:16" x14ac:dyDescent="0.25">
      <c r="B80" s="87">
        <v>14696530612.245001</v>
      </c>
      <c r="C80" s="87">
        <v>-12.233136</v>
      </c>
      <c r="E80" s="87"/>
      <c r="F80" s="98">
        <f t="shared" si="6"/>
        <v>35.061224489795997</v>
      </c>
      <c r="G80" s="11">
        <f t="shared" si="10"/>
        <v>-58.871657999999996</v>
      </c>
      <c r="H80" s="98">
        <f t="shared" si="7"/>
        <v>-53.871657999999996</v>
      </c>
      <c r="J80" s="87">
        <v>24230122448.98</v>
      </c>
      <c r="K80" s="87">
        <v>-9.191103</v>
      </c>
      <c r="N80" s="98">
        <f t="shared" si="8"/>
        <v>25.202367346938999</v>
      </c>
      <c r="O80" s="11">
        <f t="shared" si="11"/>
        <v>-55.936329000000001</v>
      </c>
      <c r="P80" s="98">
        <f t="shared" si="9"/>
        <v>-50.936329000000001</v>
      </c>
    </row>
    <row r="81" spans="2:16" x14ac:dyDescent="0.25">
      <c r="B81" s="87">
        <v>14900510204.082001</v>
      </c>
      <c r="C81" s="87">
        <v>-12.16892</v>
      </c>
      <c r="E81" s="87"/>
      <c r="F81" s="98">
        <f t="shared" si="6"/>
        <v>35.285714285713993</v>
      </c>
      <c r="G81" s="11">
        <f t="shared" si="10"/>
        <v>-60.983790999999997</v>
      </c>
      <c r="H81" s="98">
        <f t="shared" si="7"/>
        <v>-55.983790999999997</v>
      </c>
      <c r="J81" s="87">
        <v>24455540816.327</v>
      </c>
      <c r="K81" s="87">
        <v>-9.2506008000000008</v>
      </c>
      <c r="N81" s="98">
        <f t="shared" si="8"/>
        <v>25.428714285714001</v>
      </c>
      <c r="O81" s="11">
        <f t="shared" si="11"/>
        <v>-54.484439999999999</v>
      </c>
      <c r="P81" s="98">
        <f t="shared" si="9"/>
        <v>-49.484439999999999</v>
      </c>
    </row>
    <row r="82" spans="2:16" x14ac:dyDescent="0.25">
      <c r="B82" s="87">
        <v>15104489795.917999</v>
      </c>
      <c r="C82" s="87">
        <v>-12.30461</v>
      </c>
      <c r="E82" s="87"/>
      <c r="F82" s="98">
        <f t="shared" si="6"/>
        <v>35.510204081633006</v>
      </c>
      <c r="G82" s="11">
        <f t="shared" si="10"/>
        <v>-61.350676999999997</v>
      </c>
      <c r="H82" s="98">
        <f t="shared" si="7"/>
        <v>-56.350676999999997</v>
      </c>
      <c r="J82" s="87">
        <v>24680959183.673</v>
      </c>
      <c r="K82" s="87">
        <v>-9.3341007000000005</v>
      </c>
      <c r="N82" s="98">
        <f t="shared" si="8"/>
        <v>25.655061224490002</v>
      </c>
      <c r="O82" s="11">
        <f t="shared" si="11"/>
        <v>-53.770457999999998</v>
      </c>
      <c r="P82" s="98">
        <f t="shared" si="9"/>
        <v>-48.770457999999998</v>
      </c>
    </row>
    <row r="83" spans="2:16" x14ac:dyDescent="0.25">
      <c r="B83" s="87">
        <v>15308469387.754999</v>
      </c>
      <c r="C83" s="87">
        <v>-12.506276</v>
      </c>
      <c r="E83" s="87"/>
      <c r="F83" s="98">
        <f t="shared" si="6"/>
        <v>35.734693877551003</v>
      </c>
      <c r="G83" s="11">
        <f t="shared" si="10"/>
        <v>-63.242764000000001</v>
      </c>
      <c r="H83" s="98">
        <f t="shared" si="7"/>
        <v>-58.242764000000001</v>
      </c>
      <c r="J83" s="87">
        <v>24906377551.02</v>
      </c>
      <c r="K83" s="87">
        <v>-9.3992357000000002</v>
      </c>
      <c r="N83" s="98">
        <f t="shared" si="8"/>
        <v>25.881408163265</v>
      </c>
      <c r="O83" s="11">
        <f t="shared" si="11"/>
        <v>-53.581935999999999</v>
      </c>
      <c r="P83" s="98">
        <f t="shared" si="9"/>
        <v>-48.581935999999999</v>
      </c>
    </row>
    <row r="84" spans="2:16" x14ac:dyDescent="0.25">
      <c r="B84" s="87">
        <v>15512448979.591999</v>
      </c>
      <c r="C84" s="87">
        <v>-11.735037999999999</v>
      </c>
      <c r="E84" s="87"/>
      <c r="F84" s="98">
        <f t="shared" si="6"/>
        <v>35.959183673468999</v>
      </c>
      <c r="G84" s="11">
        <f t="shared" si="10"/>
        <v>-64.119595000000004</v>
      </c>
      <c r="H84" s="98">
        <f t="shared" si="7"/>
        <v>-59.119594999999997</v>
      </c>
      <c r="J84" s="87">
        <v>25131795918.367001</v>
      </c>
      <c r="K84" s="87">
        <v>-9.4554299999999998</v>
      </c>
      <c r="N84" s="98">
        <f t="shared" si="8"/>
        <v>26.107755102041001</v>
      </c>
      <c r="O84" s="11">
        <f t="shared" si="11"/>
        <v>-53.835926000000001</v>
      </c>
      <c r="P84" s="98">
        <f t="shared" si="9"/>
        <v>-48.835926000000001</v>
      </c>
    </row>
    <row r="85" spans="2:16" x14ac:dyDescent="0.25">
      <c r="B85" s="87">
        <v>15716428571.429001</v>
      </c>
      <c r="C85" s="87">
        <v>-10.93486</v>
      </c>
      <c r="E85" s="87"/>
      <c r="F85" s="98">
        <f t="shared" si="6"/>
        <v>36.183673469387998</v>
      </c>
      <c r="G85" s="11">
        <f t="shared" si="10"/>
        <v>-65.361973000000006</v>
      </c>
      <c r="H85" s="98">
        <f t="shared" si="7"/>
        <v>-60.361972999999999</v>
      </c>
      <c r="J85" s="87">
        <v>25357214285.714001</v>
      </c>
      <c r="K85" s="87">
        <v>-9.512867</v>
      </c>
      <c r="N85" s="98">
        <f t="shared" si="8"/>
        <v>26.334102040816003</v>
      </c>
      <c r="O85" s="11">
        <f t="shared" si="11"/>
        <v>-53.943286999999998</v>
      </c>
      <c r="P85" s="98">
        <f t="shared" si="9"/>
        <v>-48.943286999999998</v>
      </c>
    </row>
    <row r="86" spans="2:16" x14ac:dyDescent="0.25">
      <c r="B86" s="87">
        <v>15920408163.264999</v>
      </c>
      <c r="C86" s="87">
        <v>-10.442845999999999</v>
      </c>
      <c r="E86" s="87"/>
      <c r="F86" s="98">
        <f t="shared" si="6"/>
        <v>36.408163265306001</v>
      </c>
      <c r="G86" s="11">
        <f t="shared" si="10"/>
        <v>-65.274318999999991</v>
      </c>
      <c r="H86" s="98">
        <f t="shared" si="7"/>
        <v>-60.274318999999998</v>
      </c>
      <c r="J86" s="87">
        <v>25582632653.061001</v>
      </c>
      <c r="K86" s="87">
        <v>-9.5839396000000008</v>
      </c>
      <c r="N86" s="98">
        <f t="shared" si="8"/>
        <v>26.560448979592</v>
      </c>
      <c r="O86" s="11">
        <f t="shared" si="11"/>
        <v>-55.352725999999997</v>
      </c>
      <c r="P86" s="98">
        <f t="shared" si="9"/>
        <v>-50.352725999999997</v>
      </c>
    </row>
    <row r="87" spans="2:16" x14ac:dyDescent="0.25">
      <c r="B87" s="87">
        <v>16124387755.101999</v>
      </c>
      <c r="C87" s="87">
        <v>-9.9135466000000001</v>
      </c>
      <c r="E87" s="87"/>
      <c r="F87" s="98">
        <f t="shared" si="6"/>
        <v>36.632653061223998</v>
      </c>
      <c r="G87" s="11">
        <f t="shared" si="10"/>
        <v>-65.650295</v>
      </c>
      <c r="H87" s="98">
        <f t="shared" si="7"/>
        <v>-60.650295</v>
      </c>
      <c r="J87" s="87">
        <v>25808051020.408001</v>
      </c>
      <c r="K87" s="87">
        <v>-9.6292009000000007</v>
      </c>
      <c r="N87" s="98">
        <f t="shared" si="8"/>
        <v>26.786795918367002</v>
      </c>
      <c r="O87" s="11">
        <f t="shared" si="11"/>
        <v>-57.506805</v>
      </c>
      <c r="P87" s="98">
        <f t="shared" si="9"/>
        <v>-52.506805</v>
      </c>
    </row>
    <row r="88" spans="2:16" x14ac:dyDescent="0.25">
      <c r="B88" s="87">
        <v>16328367346.938999</v>
      </c>
      <c r="C88" s="87">
        <v>-9.7382889000000006</v>
      </c>
      <c r="E88" s="87"/>
      <c r="F88" s="98">
        <f t="shared" si="6"/>
        <v>36.857142857142996</v>
      </c>
      <c r="G88" s="11">
        <f t="shared" si="10"/>
        <v>-63.757435000000001</v>
      </c>
      <c r="H88" s="98">
        <f t="shared" si="7"/>
        <v>-58.757435000000001</v>
      </c>
      <c r="J88" s="87">
        <v>26033469387.755001</v>
      </c>
      <c r="K88" s="87">
        <v>-9.6622266999999997</v>
      </c>
      <c r="N88" s="98">
        <f t="shared" si="8"/>
        <v>27.013142857143002</v>
      </c>
      <c r="O88" s="11">
        <f t="shared" si="11"/>
        <v>-59.926174000000003</v>
      </c>
      <c r="P88" s="98">
        <f t="shared" si="9"/>
        <v>-54.926174000000003</v>
      </c>
    </row>
    <row r="89" spans="2:16" x14ac:dyDescent="0.25">
      <c r="B89" s="87">
        <v>16532346938.775999</v>
      </c>
      <c r="C89" s="87">
        <v>-9.5874529000000006</v>
      </c>
      <c r="E89" s="87"/>
      <c r="F89" s="98">
        <f t="shared" si="6"/>
        <v>37.081632653061</v>
      </c>
      <c r="G89" s="11">
        <f t="shared" si="10"/>
        <v>-63.153027000000002</v>
      </c>
      <c r="H89" s="98">
        <f t="shared" si="7"/>
        <v>-58.153027000000002</v>
      </c>
      <c r="J89" s="87">
        <v>26258887755.102001</v>
      </c>
      <c r="K89" s="87">
        <v>-9.7088269999999994</v>
      </c>
      <c r="N89" s="98">
        <f t="shared" si="8"/>
        <v>27.239489795918001</v>
      </c>
      <c r="O89" s="11">
        <f t="shared" si="11"/>
        <v>-59.918075999999999</v>
      </c>
      <c r="P89" s="98">
        <f t="shared" si="9"/>
        <v>-54.918075999999999</v>
      </c>
    </row>
    <row r="90" spans="2:16" x14ac:dyDescent="0.25">
      <c r="B90" s="87">
        <v>16736326530.612</v>
      </c>
      <c r="C90" s="87">
        <v>-9.6294211999999995</v>
      </c>
      <c r="E90" s="87"/>
      <c r="F90" s="98">
        <f t="shared" si="6"/>
        <v>37.306122448980005</v>
      </c>
      <c r="G90" s="11">
        <f t="shared" si="10"/>
        <v>-61.811684</v>
      </c>
      <c r="H90" s="98">
        <f t="shared" si="7"/>
        <v>-56.811684</v>
      </c>
      <c r="J90" s="87">
        <v>26484306122.449001</v>
      </c>
      <c r="K90" s="87">
        <v>-9.7953452999999993</v>
      </c>
      <c r="N90" s="98">
        <f t="shared" si="8"/>
        <v>27.465836734694001</v>
      </c>
      <c r="O90" s="11">
        <f t="shared" si="11"/>
        <v>-58.623615000000001</v>
      </c>
      <c r="P90" s="98">
        <f t="shared" si="9"/>
        <v>-53.623615000000001</v>
      </c>
    </row>
    <row r="91" spans="2:16" x14ac:dyDescent="0.25">
      <c r="B91" s="87">
        <v>16940306122.448999</v>
      </c>
      <c r="C91" s="87">
        <v>-9.3173303999999995</v>
      </c>
      <c r="E91" s="87"/>
      <c r="F91" s="98">
        <f t="shared" si="6"/>
        <v>37.530612244898002</v>
      </c>
      <c r="G91" s="11">
        <f t="shared" si="10"/>
        <v>-61.535499999999999</v>
      </c>
      <c r="H91" s="98">
        <f t="shared" si="7"/>
        <v>-56.535499999999999</v>
      </c>
      <c r="J91" s="87">
        <v>26709724489.796001</v>
      </c>
      <c r="K91" s="87">
        <v>-9.5517263000000003</v>
      </c>
      <c r="N91" s="98">
        <f t="shared" si="8"/>
        <v>27.692183673469003</v>
      </c>
      <c r="O91" s="11">
        <f t="shared" si="11"/>
        <v>-58.467567000000003</v>
      </c>
      <c r="P91" s="98">
        <f t="shared" si="9"/>
        <v>-53.467567000000003</v>
      </c>
    </row>
    <row r="92" spans="2:16" x14ac:dyDescent="0.25">
      <c r="B92" s="87">
        <v>17144285714.285999</v>
      </c>
      <c r="C92" s="87">
        <v>-8.8667745999999994</v>
      </c>
      <c r="E92" s="87"/>
      <c r="F92" s="98">
        <f t="shared" si="6"/>
        <v>37.755102040815999</v>
      </c>
      <c r="G92" s="11">
        <f t="shared" si="10"/>
        <v>-60.969588999999999</v>
      </c>
      <c r="H92" s="98">
        <f t="shared" si="7"/>
        <v>-55.969588999999999</v>
      </c>
      <c r="J92" s="87">
        <v>26935142857.143002</v>
      </c>
      <c r="K92" s="87">
        <v>-9.4404038999999997</v>
      </c>
      <c r="N92" s="98">
        <f t="shared" si="8"/>
        <v>27.918530612245</v>
      </c>
      <c r="O92" s="11">
        <f t="shared" si="11"/>
        <v>-59.644629999999999</v>
      </c>
      <c r="P92" s="98">
        <f t="shared" si="9"/>
        <v>-54.644629999999999</v>
      </c>
    </row>
    <row r="93" spans="2:16" x14ac:dyDescent="0.25">
      <c r="B93" s="87">
        <v>17348265306.122002</v>
      </c>
      <c r="C93" s="87">
        <v>-8.5124016000000005</v>
      </c>
      <c r="E93" s="87"/>
      <c r="F93" s="98">
        <f t="shared" si="6"/>
        <v>37.979591836735004</v>
      </c>
      <c r="G93" s="11">
        <f t="shared" si="10"/>
        <v>-60.057490999999999</v>
      </c>
      <c r="H93" s="98">
        <f t="shared" si="7"/>
        <v>-55.057490999999999</v>
      </c>
      <c r="J93" s="87">
        <v>27160561224.490002</v>
      </c>
      <c r="K93" s="87">
        <v>-9.3794717999999992</v>
      </c>
      <c r="N93" s="98">
        <f t="shared" si="8"/>
        <v>28.144877551020002</v>
      </c>
      <c r="O93" s="11">
        <f t="shared" si="11"/>
        <v>-60.129631000000003</v>
      </c>
      <c r="P93" s="98">
        <f t="shared" si="9"/>
        <v>-55.129631000000003</v>
      </c>
    </row>
    <row r="94" spans="2:16" x14ac:dyDescent="0.25">
      <c r="B94" s="87">
        <v>17552244897.959</v>
      </c>
      <c r="C94" s="87">
        <v>-8.3984690000000004</v>
      </c>
      <c r="E94" s="87"/>
      <c r="F94" s="98">
        <f t="shared" si="6"/>
        <v>38.204081632653001</v>
      </c>
      <c r="G94" s="11">
        <f t="shared" si="10"/>
        <v>-59.398074999999999</v>
      </c>
      <c r="H94" s="98">
        <f t="shared" si="7"/>
        <v>-54.398074999999999</v>
      </c>
      <c r="J94" s="87">
        <v>27385979591.837002</v>
      </c>
      <c r="K94" s="87">
        <v>-9.3517560999999993</v>
      </c>
      <c r="N94" s="98">
        <f t="shared" si="8"/>
        <v>28.371224489796003</v>
      </c>
      <c r="O94" s="11">
        <f t="shared" si="11"/>
        <v>-60.156021000000003</v>
      </c>
      <c r="P94" s="98">
        <f t="shared" si="9"/>
        <v>-55.156021000000003</v>
      </c>
    </row>
    <row r="95" spans="2:16" x14ac:dyDescent="0.25">
      <c r="B95" s="87">
        <v>17756224489.796001</v>
      </c>
      <c r="C95" s="87">
        <v>-8.3321656999999991</v>
      </c>
      <c r="E95" s="87"/>
      <c r="F95" s="98">
        <f t="shared" si="6"/>
        <v>38.428571428570997</v>
      </c>
      <c r="G95" s="11">
        <f t="shared" si="10"/>
        <v>-59.218189000000002</v>
      </c>
      <c r="H95" s="98">
        <f t="shared" si="7"/>
        <v>-54.218189000000002</v>
      </c>
      <c r="J95" s="87">
        <v>27611397959.183998</v>
      </c>
      <c r="K95" s="87">
        <v>-9.2634267999999995</v>
      </c>
      <c r="N95" s="98">
        <f t="shared" si="8"/>
        <v>28.597571428570998</v>
      </c>
      <c r="O95" s="11">
        <f t="shared" si="11"/>
        <v>-60.118923000000002</v>
      </c>
      <c r="P95" s="98">
        <f t="shared" si="9"/>
        <v>-55.118923000000002</v>
      </c>
    </row>
    <row r="96" spans="2:16" x14ac:dyDescent="0.25">
      <c r="B96" s="87">
        <v>17960204081.632999</v>
      </c>
      <c r="C96" s="87">
        <v>-8.3887996999999999</v>
      </c>
      <c r="E96" s="87"/>
      <c r="F96" s="98">
        <f t="shared" si="6"/>
        <v>38.653061224489996</v>
      </c>
      <c r="G96" s="11">
        <f t="shared" si="10"/>
        <v>-59.45393</v>
      </c>
      <c r="H96" s="98">
        <f t="shared" si="7"/>
        <v>-54.45393</v>
      </c>
      <c r="J96" s="87">
        <v>27836816326.530998</v>
      </c>
      <c r="K96" s="87">
        <v>-9.1431742000000007</v>
      </c>
      <c r="N96" s="98">
        <f t="shared" si="8"/>
        <v>28.823918367347002</v>
      </c>
      <c r="O96" s="11">
        <f t="shared" si="11"/>
        <v>-60.724254999999999</v>
      </c>
      <c r="P96" s="98">
        <f t="shared" si="9"/>
        <v>-55.724254999999999</v>
      </c>
    </row>
    <row r="97" spans="2:16" x14ac:dyDescent="0.25">
      <c r="B97" s="87">
        <v>18164183673.469002</v>
      </c>
      <c r="C97" s="87">
        <v>-8.4816637000000004</v>
      </c>
      <c r="E97" s="87"/>
      <c r="F97" s="98">
        <f t="shared" si="6"/>
        <v>38.877551020407999</v>
      </c>
      <c r="G97" s="11">
        <f t="shared" si="10"/>
        <v>-59.607146999999998</v>
      </c>
      <c r="H97" s="98">
        <f t="shared" si="7"/>
        <v>-54.607146999999998</v>
      </c>
      <c r="J97" s="87">
        <v>28062234693.877998</v>
      </c>
      <c r="K97" s="87">
        <v>-9.1218699999999995</v>
      </c>
      <c r="N97" s="98">
        <f t="shared" si="8"/>
        <v>29.050265306122</v>
      </c>
      <c r="O97" s="11">
        <f t="shared" si="11"/>
        <v>-62.170765000000003</v>
      </c>
      <c r="P97" s="98">
        <f t="shared" si="9"/>
        <v>-57.170765000000003</v>
      </c>
    </row>
    <row r="98" spans="2:16" x14ac:dyDescent="0.25">
      <c r="B98" s="87">
        <v>18368163265.306</v>
      </c>
      <c r="C98" s="87">
        <v>-8.7574471999999997</v>
      </c>
      <c r="E98" s="87"/>
      <c r="F98" s="98">
        <f t="shared" si="6"/>
        <v>39.102040816327005</v>
      </c>
      <c r="G98" s="11">
        <f t="shared" si="10"/>
        <v>-59.822696999999998</v>
      </c>
      <c r="H98" s="98">
        <f t="shared" si="7"/>
        <v>-54.822696999999998</v>
      </c>
      <c r="J98" s="87">
        <v>28287653061.223999</v>
      </c>
      <c r="K98" s="87">
        <v>-9.0351171000000008</v>
      </c>
      <c r="N98" s="98">
        <f t="shared" si="8"/>
        <v>29.276612244897997</v>
      </c>
      <c r="O98" s="11">
        <f t="shared" si="11"/>
        <v>-64.200996000000004</v>
      </c>
      <c r="P98" s="98">
        <f t="shared" si="9"/>
        <v>-59.200996000000004</v>
      </c>
    </row>
    <row r="99" spans="2:16" x14ac:dyDescent="0.25">
      <c r="B99" s="87">
        <v>18572142857.143002</v>
      </c>
      <c r="C99" s="87">
        <v>-9.1202144999999994</v>
      </c>
      <c r="E99" s="87"/>
      <c r="F99" s="98">
        <f t="shared" si="6"/>
        <v>39.326530612245001</v>
      </c>
      <c r="G99" s="11">
        <f t="shared" si="10"/>
        <v>-59.736958000000001</v>
      </c>
      <c r="H99" s="98">
        <f t="shared" si="7"/>
        <v>-54.736958000000001</v>
      </c>
      <c r="J99" s="87">
        <v>28513071428.570999</v>
      </c>
      <c r="K99" s="87">
        <v>-9.0132303</v>
      </c>
      <c r="N99" s="98">
        <f t="shared" si="8"/>
        <v>29.502959183672999</v>
      </c>
      <c r="O99" s="11">
        <f t="shared" si="11"/>
        <v>-65.989964000000001</v>
      </c>
      <c r="P99" s="98">
        <f t="shared" si="9"/>
        <v>-60.989964000000001</v>
      </c>
    </row>
    <row r="100" spans="2:16" x14ac:dyDescent="0.25">
      <c r="B100" s="87">
        <v>18776122448.98</v>
      </c>
      <c r="C100" s="87">
        <v>-9.6259049999999995</v>
      </c>
      <c r="E100" s="87"/>
      <c r="F100" s="98">
        <f t="shared" si="6"/>
        <v>39.551020408163005</v>
      </c>
      <c r="G100" s="11">
        <f t="shared" si="10"/>
        <v>-60.065818999999998</v>
      </c>
      <c r="H100" s="98">
        <f t="shared" si="7"/>
        <v>-55.065818999999998</v>
      </c>
      <c r="J100" s="87">
        <v>28738489795.917999</v>
      </c>
      <c r="K100" s="87">
        <v>-9.0769690999999995</v>
      </c>
      <c r="N100" s="98">
        <f t="shared" si="8"/>
        <v>29.729306122449</v>
      </c>
      <c r="O100" s="11">
        <f t="shared" si="11"/>
        <v>-66.585957000000008</v>
      </c>
      <c r="P100" s="98">
        <f t="shared" si="9"/>
        <v>-61.585957000000001</v>
      </c>
    </row>
    <row r="101" spans="2:16" x14ac:dyDescent="0.25">
      <c r="B101" s="87">
        <v>18980102040.816002</v>
      </c>
      <c r="C101" s="87">
        <v>-9.8199138999999995</v>
      </c>
      <c r="E101" s="87"/>
      <c r="F101" s="98">
        <f t="shared" si="6"/>
        <v>39.775510204082003</v>
      </c>
      <c r="G101" s="11">
        <f t="shared" si="10"/>
        <v>-59.699489999999997</v>
      </c>
      <c r="H101" s="98">
        <f t="shared" si="7"/>
        <v>-54.699489999999997</v>
      </c>
      <c r="J101" s="87">
        <v>28963908163.264999</v>
      </c>
      <c r="K101" s="87">
        <v>-9.0929108000000003</v>
      </c>
      <c r="N101" s="98">
        <f t="shared" si="8"/>
        <v>29.955653061223998</v>
      </c>
      <c r="O101" s="11">
        <f t="shared" si="11"/>
        <v>-66.453071999999992</v>
      </c>
      <c r="P101" s="98">
        <f t="shared" si="9"/>
        <v>-61.453071999999999</v>
      </c>
    </row>
    <row r="102" spans="2:16" x14ac:dyDescent="0.25">
      <c r="B102" s="87">
        <v>19184081632.653</v>
      </c>
      <c r="C102" s="87">
        <v>-9.9523296000000006</v>
      </c>
      <c r="E102" s="87"/>
      <c r="F102" s="98">
        <f t="shared" si="6"/>
        <v>40</v>
      </c>
      <c r="G102" s="11">
        <f t="shared" si="10"/>
        <v>-59.630043000000001</v>
      </c>
      <c r="H102" s="98">
        <f t="shared" si="7"/>
        <v>-54.630043000000001</v>
      </c>
      <c r="J102" s="87">
        <v>29189326530.612</v>
      </c>
      <c r="K102" s="87">
        <v>-9.2067908999999997</v>
      </c>
      <c r="N102" s="98">
        <f t="shared" si="8"/>
        <v>30.181999999999999</v>
      </c>
      <c r="O102" s="11">
        <f t="shared" si="11"/>
        <v>-66.725971000000001</v>
      </c>
      <c r="P102" s="98">
        <f t="shared" si="9"/>
        <v>-61.725971000000001</v>
      </c>
    </row>
    <row r="103" spans="2:16" x14ac:dyDescent="0.25">
      <c r="B103" s="87">
        <v>19388061224.490002</v>
      </c>
      <c r="C103" s="87">
        <v>-9.7312098000000002</v>
      </c>
      <c r="E103" s="87"/>
      <c r="F103" s="98" t="e">
        <f t="shared" si="6"/>
        <v>#VALUE!</v>
      </c>
      <c r="G103" s="11">
        <f t="shared" si="10"/>
        <v>-5</v>
      </c>
      <c r="H103" s="98">
        <f t="shared" si="7"/>
        <v>0</v>
      </c>
      <c r="J103" s="87">
        <v>29414744897.959</v>
      </c>
      <c r="K103" s="87">
        <v>-9.3651809999999998</v>
      </c>
      <c r="N103" s="98" t="e">
        <f t="shared" si="8"/>
        <v>#VALUE!</v>
      </c>
      <c r="O103" s="11">
        <f t="shared" si="11"/>
        <v>-5</v>
      </c>
      <c r="P103" s="98">
        <f t="shared" si="9"/>
        <v>0</v>
      </c>
    </row>
    <row r="104" spans="2:16" x14ac:dyDescent="0.25">
      <c r="B104" s="87">
        <v>19592040816.327</v>
      </c>
      <c r="C104" s="87">
        <v>-10.140179</v>
      </c>
      <c r="E104" s="87"/>
      <c r="J104" s="87">
        <v>29640163265.306</v>
      </c>
      <c r="K104" s="87">
        <v>-9.6083946000000005</v>
      </c>
    </row>
    <row r="105" spans="2:16" x14ac:dyDescent="0.25">
      <c r="B105" s="87">
        <v>19796020408.162998</v>
      </c>
      <c r="C105" s="87">
        <v>-10.360049</v>
      </c>
      <c r="E105" s="87"/>
      <c r="J105" s="87">
        <v>29865581632.653</v>
      </c>
      <c r="K105" s="87">
        <v>-9.8018160000000005</v>
      </c>
    </row>
    <row r="106" spans="2:16" x14ac:dyDescent="0.25">
      <c r="B106" s="87">
        <v>20000000000</v>
      </c>
      <c r="C106" s="87">
        <v>-11.033947</v>
      </c>
      <c r="E106" s="87"/>
      <c r="J106" s="87">
        <v>30091000000</v>
      </c>
      <c r="K106" s="87">
        <v>-10.188247</v>
      </c>
    </row>
    <row r="107" spans="2:16" x14ac:dyDescent="0.25">
      <c r="B107" s="87" t="s">
        <v>21</v>
      </c>
      <c r="E107" s="87"/>
      <c r="J107" s="87" t="s">
        <v>21</v>
      </c>
    </row>
    <row r="108" spans="2:16" x14ac:dyDescent="0.25">
      <c r="E108" s="87"/>
    </row>
    <row r="109" spans="2:16" x14ac:dyDescent="0.25">
      <c r="E109" s="87"/>
    </row>
    <row r="110" spans="2:16" x14ac:dyDescent="0.25">
      <c r="B110" s="87" t="s">
        <v>22</v>
      </c>
      <c r="E110" s="87"/>
      <c r="J110" s="87" t="s">
        <v>25</v>
      </c>
    </row>
    <row r="111" spans="2:16" x14ac:dyDescent="0.25">
      <c r="B111" s="87" t="s">
        <v>19</v>
      </c>
      <c r="C111" s="87" t="s">
        <v>112</v>
      </c>
      <c r="D111" s="87" t="s">
        <v>27</v>
      </c>
      <c r="E111" s="87"/>
      <c r="J111" s="87" t="s">
        <v>19</v>
      </c>
      <c r="K111" s="87" t="s">
        <v>110</v>
      </c>
      <c r="L111" s="87" t="s">
        <v>75</v>
      </c>
    </row>
    <row r="112" spans="2:16" x14ac:dyDescent="0.25">
      <c r="B112" s="87">
        <v>18000000000</v>
      </c>
      <c r="C112" s="87">
        <v>-64.200096000000002</v>
      </c>
      <c r="D112" s="87">
        <v>-46.673962000000003</v>
      </c>
      <c r="E112" s="87"/>
      <c r="J112" s="87">
        <v>8000000000</v>
      </c>
      <c r="K112" s="87">
        <v>-67.524719000000005</v>
      </c>
      <c r="L112" s="87">
        <v>-57.062023000000003</v>
      </c>
    </row>
    <row r="113" spans="2:12" x14ac:dyDescent="0.25">
      <c r="B113" s="87">
        <v>18224489795.917999</v>
      </c>
      <c r="C113" s="87">
        <v>-63.815510000000003</v>
      </c>
      <c r="D113" s="87">
        <v>-46.830348999999998</v>
      </c>
      <c r="E113" s="87"/>
      <c r="J113" s="87">
        <v>8226346938.7755003</v>
      </c>
      <c r="K113" s="87">
        <v>-73.583198999999993</v>
      </c>
      <c r="L113" s="87">
        <v>-59.485298</v>
      </c>
    </row>
    <row r="114" spans="2:12" x14ac:dyDescent="0.25">
      <c r="B114" s="87">
        <v>18448979591.837002</v>
      </c>
      <c r="C114" s="87">
        <v>-64.450287000000003</v>
      </c>
      <c r="D114" s="87">
        <v>-46.694285999999998</v>
      </c>
      <c r="E114" s="87"/>
      <c r="J114" s="87">
        <v>8452693877.5509996</v>
      </c>
      <c r="K114" s="87">
        <v>-66.615662</v>
      </c>
      <c r="L114" s="87">
        <v>-60.678359999999998</v>
      </c>
    </row>
    <row r="115" spans="2:12" x14ac:dyDescent="0.25">
      <c r="B115" s="87">
        <v>18673469387.755001</v>
      </c>
      <c r="C115" s="87">
        <v>-63.109966</v>
      </c>
      <c r="D115" s="87">
        <v>-46.255177000000003</v>
      </c>
      <c r="E115" s="87"/>
      <c r="J115" s="87">
        <v>8679040816.3264999</v>
      </c>
      <c r="K115" s="87">
        <v>-63.007117999999998</v>
      </c>
      <c r="L115" s="87">
        <v>-57.778778000000003</v>
      </c>
    </row>
    <row r="116" spans="2:12" x14ac:dyDescent="0.25">
      <c r="B116" s="87">
        <v>18897959183.673</v>
      </c>
      <c r="C116" s="87">
        <v>-61.798672000000003</v>
      </c>
      <c r="D116" s="87">
        <v>-45.752605000000003</v>
      </c>
      <c r="E116" s="87"/>
      <c r="J116" s="87">
        <v>8905387755.1019993</v>
      </c>
      <c r="K116" s="87">
        <v>-65.013283000000001</v>
      </c>
      <c r="L116" s="87">
        <v>-56.713721999999997</v>
      </c>
    </row>
    <row r="117" spans="2:12" x14ac:dyDescent="0.25">
      <c r="B117" s="87">
        <v>19122448979.591999</v>
      </c>
      <c r="C117" s="87">
        <v>-62.544272999999997</v>
      </c>
      <c r="D117" s="87">
        <v>-45.483795000000001</v>
      </c>
      <c r="E117" s="87"/>
      <c r="J117" s="87">
        <v>9131734693.8775997</v>
      </c>
      <c r="K117" s="87">
        <v>-63.877892000000003</v>
      </c>
      <c r="L117" s="87">
        <v>-57.339916000000002</v>
      </c>
    </row>
    <row r="118" spans="2:12" x14ac:dyDescent="0.25">
      <c r="B118" s="87">
        <v>19346938775.509998</v>
      </c>
      <c r="C118" s="87">
        <v>-61.791580000000003</v>
      </c>
      <c r="D118" s="87">
        <v>-45.601913000000003</v>
      </c>
      <c r="E118" s="87"/>
      <c r="J118" s="87">
        <v>9358081632.6530991</v>
      </c>
      <c r="K118" s="87">
        <v>-65.437804999999997</v>
      </c>
      <c r="L118" s="87">
        <v>-56.951248</v>
      </c>
    </row>
    <row r="119" spans="2:12" x14ac:dyDescent="0.25">
      <c r="B119" s="87">
        <v>19571428571.429001</v>
      </c>
      <c r="C119" s="87">
        <v>-61.371552000000001</v>
      </c>
      <c r="D119" s="87">
        <v>-45.447071000000001</v>
      </c>
      <c r="E119" s="87"/>
      <c r="J119" s="87">
        <v>9584428571.4286003</v>
      </c>
      <c r="K119" s="87">
        <v>-64.255950999999996</v>
      </c>
      <c r="L119" s="87">
        <v>-56.791775000000001</v>
      </c>
    </row>
    <row r="120" spans="2:12" x14ac:dyDescent="0.25">
      <c r="B120" s="87">
        <v>19795918367.347</v>
      </c>
      <c r="C120" s="87">
        <v>-61.013641</v>
      </c>
      <c r="D120" s="87">
        <v>-45.179844000000003</v>
      </c>
      <c r="E120" s="87"/>
      <c r="J120" s="87">
        <v>9810775510.2040997</v>
      </c>
      <c r="K120" s="87">
        <v>-63.648429999999998</v>
      </c>
      <c r="L120" s="87">
        <v>-56.207053999999999</v>
      </c>
    </row>
    <row r="121" spans="2:12" x14ac:dyDescent="0.25">
      <c r="B121" s="87">
        <v>20020408163.264999</v>
      </c>
      <c r="C121" s="87">
        <v>-59.72533</v>
      </c>
      <c r="D121" s="87">
        <v>-45.199142000000002</v>
      </c>
      <c r="E121" s="87"/>
      <c r="J121" s="87">
        <v>10037122448.98</v>
      </c>
      <c r="K121" s="87">
        <v>-63.754398000000002</v>
      </c>
      <c r="L121" s="87">
        <v>-55.342514000000001</v>
      </c>
    </row>
    <row r="122" spans="2:12" x14ac:dyDescent="0.25">
      <c r="B122" s="87">
        <v>20244897959.183998</v>
      </c>
      <c r="C122" s="87">
        <v>-59.818356000000001</v>
      </c>
      <c r="D122" s="87">
        <v>-45.265427000000003</v>
      </c>
      <c r="E122" s="87"/>
      <c r="J122" s="87">
        <v>10263469387.754999</v>
      </c>
      <c r="K122" s="87">
        <v>-61.547009000000003</v>
      </c>
      <c r="L122" s="87">
        <v>-54.584620999999999</v>
      </c>
    </row>
    <row r="123" spans="2:12" x14ac:dyDescent="0.25">
      <c r="B123" s="87">
        <v>20469387755.102001</v>
      </c>
      <c r="C123" s="87">
        <v>-59.245646999999998</v>
      </c>
      <c r="D123" s="87">
        <v>-45.610957999999997</v>
      </c>
      <c r="E123" s="87"/>
      <c r="J123" s="87">
        <v>10489816326.531</v>
      </c>
      <c r="K123" s="87">
        <v>-61.280642999999998</v>
      </c>
      <c r="L123" s="87">
        <v>-54.727271999999999</v>
      </c>
    </row>
    <row r="124" spans="2:12" x14ac:dyDescent="0.25">
      <c r="B124" s="87">
        <v>20693877551.02</v>
      </c>
      <c r="C124" s="87">
        <v>-58.93956</v>
      </c>
      <c r="D124" s="87">
        <v>-45.561996000000001</v>
      </c>
      <c r="E124" s="87"/>
      <c r="J124" s="87">
        <v>10716163265.306</v>
      </c>
      <c r="K124" s="87">
        <v>-64.075653000000003</v>
      </c>
      <c r="L124" s="87">
        <v>-56.348647999999997</v>
      </c>
    </row>
    <row r="125" spans="2:12" x14ac:dyDescent="0.25">
      <c r="B125" s="87">
        <v>20918367346.938999</v>
      </c>
      <c r="C125" s="87">
        <v>-58.000076</v>
      </c>
      <c r="D125" s="87">
        <v>-45.836875999999997</v>
      </c>
      <c r="E125" s="87"/>
      <c r="J125" s="87">
        <v>10942510204.082001</v>
      </c>
      <c r="K125" s="87">
        <v>-66.450760000000002</v>
      </c>
      <c r="L125" s="87">
        <v>-60.800873000000003</v>
      </c>
    </row>
    <row r="126" spans="2:12" x14ac:dyDescent="0.25">
      <c r="B126" s="87">
        <v>21142857142.856998</v>
      </c>
      <c r="C126" s="87">
        <v>-57.388294000000002</v>
      </c>
      <c r="D126" s="87">
        <v>-46.032124000000003</v>
      </c>
      <c r="E126" s="87"/>
      <c r="J126" s="87">
        <v>11168857142.857</v>
      </c>
      <c r="K126" s="87">
        <v>-74.579620000000006</v>
      </c>
      <c r="L126" s="87">
        <v>-63.618782000000003</v>
      </c>
    </row>
    <row r="127" spans="2:12" x14ac:dyDescent="0.25">
      <c r="B127" s="87">
        <v>21367346938.776001</v>
      </c>
      <c r="C127" s="87">
        <v>-56.857577999999997</v>
      </c>
      <c r="D127" s="87">
        <v>-46.707745000000003</v>
      </c>
      <c r="E127" s="87"/>
      <c r="J127" s="87">
        <v>11395204081.632999</v>
      </c>
      <c r="K127" s="87">
        <v>-72.409133999999995</v>
      </c>
      <c r="L127" s="87">
        <v>-66.298987999999994</v>
      </c>
    </row>
    <row r="128" spans="2:12" x14ac:dyDescent="0.25">
      <c r="B128" s="87">
        <v>21591836734.694</v>
      </c>
      <c r="C128" s="87">
        <v>-57.494433999999998</v>
      </c>
      <c r="D128" s="87">
        <v>-46.920997999999997</v>
      </c>
      <c r="E128" s="87"/>
      <c r="J128" s="87">
        <v>11621551020.408001</v>
      </c>
      <c r="K128" s="87">
        <v>-74.195510999999996</v>
      </c>
      <c r="L128" s="87">
        <v>-65.281554999999997</v>
      </c>
    </row>
    <row r="129" spans="2:12" x14ac:dyDescent="0.25">
      <c r="B129" s="87">
        <v>21816326530.612</v>
      </c>
      <c r="C129" s="87">
        <v>-56.244880999999999</v>
      </c>
      <c r="D129" s="87">
        <v>-47.582828999999997</v>
      </c>
      <c r="E129" s="87"/>
      <c r="J129" s="87">
        <v>11847897959.184</v>
      </c>
      <c r="K129" s="87">
        <v>-71.204032999999995</v>
      </c>
      <c r="L129" s="87">
        <v>-64.090209999999999</v>
      </c>
    </row>
    <row r="130" spans="2:12" x14ac:dyDescent="0.25">
      <c r="B130" s="87">
        <v>22040816326.530998</v>
      </c>
      <c r="C130" s="87">
        <v>-57.228831999999997</v>
      </c>
      <c r="D130" s="87">
        <v>-48.251475999999997</v>
      </c>
      <c r="E130" s="87"/>
      <c r="J130" s="87">
        <v>12074244897.959</v>
      </c>
      <c r="K130" s="87">
        <v>-68.458686999999998</v>
      </c>
      <c r="L130" s="87">
        <v>-62.943725999999998</v>
      </c>
    </row>
    <row r="131" spans="2:12" x14ac:dyDescent="0.25">
      <c r="B131" s="87">
        <v>22265306122.449001</v>
      </c>
      <c r="C131" s="87">
        <v>-58.211207999999999</v>
      </c>
      <c r="D131" s="87">
        <v>-49.262073999999998</v>
      </c>
      <c r="E131" s="87"/>
      <c r="J131" s="87">
        <v>12300591836.735001</v>
      </c>
      <c r="K131" s="87">
        <v>-70.410636999999994</v>
      </c>
      <c r="L131" s="87">
        <v>-62.162647</v>
      </c>
    </row>
    <row r="132" spans="2:12" x14ac:dyDescent="0.25">
      <c r="B132" s="87">
        <v>22489795918.367001</v>
      </c>
      <c r="C132" s="87">
        <v>-58.756045999999998</v>
      </c>
      <c r="D132" s="87">
        <v>-50.628875999999998</v>
      </c>
      <c r="E132" s="87"/>
      <c r="J132" s="87">
        <v>12526938775.51</v>
      </c>
      <c r="K132" s="87">
        <v>-68.564139999999995</v>
      </c>
      <c r="L132" s="87">
        <v>-62.893307</v>
      </c>
    </row>
    <row r="133" spans="2:12" x14ac:dyDescent="0.25">
      <c r="B133" s="87">
        <v>22714285714.285999</v>
      </c>
      <c r="C133" s="87">
        <v>-61.309840999999999</v>
      </c>
      <c r="D133" s="87">
        <v>-51.668118</v>
      </c>
      <c r="E133" s="87"/>
      <c r="J133" s="87">
        <v>12753285714.285999</v>
      </c>
      <c r="K133" s="87">
        <v>-70.322952000000001</v>
      </c>
      <c r="L133" s="87">
        <v>-63.095215000000003</v>
      </c>
    </row>
    <row r="134" spans="2:12" x14ac:dyDescent="0.25">
      <c r="B134" s="87">
        <v>22938775510.203999</v>
      </c>
      <c r="C134" s="87">
        <v>-61.40699</v>
      </c>
      <c r="D134" s="87">
        <v>-52.757342999999999</v>
      </c>
      <c r="E134" s="87"/>
      <c r="J134" s="87">
        <v>12979632653.061001</v>
      </c>
      <c r="K134" s="87">
        <v>-70.748962000000006</v>
      </c>
      <c r="L134" s="87">
        <v>-64.987396000000004</v>
      </c>
    </row>
    <row r="135" spans="2:12" x14ac:dyDescent="0.25">
      <c r="B135" s="87">
        <v>23163265306.122002</v>
      </c>
      <c r="C135" s="87">
        <v>-62.243670999999999</v>
      </c>
      <c r="D135" s="87">
        <v>-53.800834999999999</v>
      </c>
      <c r="E135" s="87"/>
      <c r="J135" s="87">
        <v>13205979591.837</v>
      </c>
      <c r="K135" s="87">
        <v>-73.983733999999998</v>
      </c>
      <c r="L135" s="87">
        <v>-68.904076000000003</v>
      </c>
    </row>
    <row r="136" spans="2:12" x14ac:dyDescent="0.25">
      <c r="B136" s="87">
        <v>23387755102.041</v>
      </c>
      <c r="C136" s="87">
        <v>-64.678459000000004</v>
      </c>
      <c r="D136" s="87">
        <v>-55.700812999999997</v>
      </c>
      <c r="E136" s="87"/>
      <c r="J136" s="87">
        <v>13432326530.612</v>
      </c>
      <c r="K136" s="87">
        <v>-82.023787999999996</v>
      </c>
      <c r="L136" s="87">
        <v>-68.388915999999995</v>
      </c>
    </row>
    <row r="137" spans="2:12" x14ac:dyDescent="0.25">
      <c r="B137" s="87">
        <v>23612244897.959</v>
      </c>
      <c r="C137" s="87">
        <v>-67.238349999999997</v>
      </c>
      <c r="D137" s="87">
        <v>-56.803814000000003</v>
      </c>
      <c r="E137" s="87"/>
      <c r="J137" s="87">
        <v>13658673469.388</v>
      </c>
      <c r="K137" s="87">
        <v>-69.224007</v>
      </c>
      <c r="L137" s="87">
        <v>-64.064575000000005</v>
      </c>
    </row>
    <row r="138" spans="2:12" x14ac:dyDescent="0.25">
      <c r="B138" s="87">
        <v>23836734693.877998</v>
      </c>
      <c r="C138" s="87">
        <v>-65.481712000000002</v>
      </c>
      <c r="D138" s="87">
        <v>-56.935516</v>
      </c>
      <c r="E138" s="87"/>
      <c r="J138" s="87">
        <v>13885020408.163</v>
      </c>
      <c r="K138" s="87">
        <v>-61.209831000000001</v>
      </c>
      <c r="L138" s="87">
        <v>-57.955719000000002</v>
      </c>
    </row>
    <row r="139" spans="2:12" x14ac:dyDescent="0.25">
      <c r="B139" s="87">
        <v>24061224489.796001</v>
      </c>
      <c r="C139" s="87">
        <v>-65.051154999999994</v>
      </c>
      <c r="D139" s="87">
        <v>-54.999640999999997</v>
      </c>
      <c r="E139" s="87"/>
      <c r="J139" s="87">
        <v>14111367346.938999</v>
      </c>
      <c r="K139" s="87">
        <v>-64.031090000000006</v>
      </c>
      <c r="L139" s="87">
        <v>-57.395167999999998</v>
      </c>
    </row>
    <row r="140" spans="2:12" x14ac:dyDescent="0.25">
      <c r="B140" s="87">
        <v>24285714285.714001</v>
      </c>
      <c r="C140" s="87">
        <v>-61.459601999999997</v>
      </c>
      <c r="D140" s="87">
        <v>-53.201805</v>
      </c>
      <c r="E140" s="87"/>
      <c r="J140" s="87">
        <v>14337714285.714001</v>
      </c>
      <c r="K140" s="87">
        <v>-68.010345000000001</v>
      </c>
      <c r="L140" s="87">
        <v>-60.842013999999999</v>
      </c>
    </row>
    <row r="141" spans="2:12" x14ac:dyDescent="0.25">
      <c r="B141" s="87">
        <v>24510204081.632999</v>
      </c>
      <c r="C141" s="87">
        <v>-60.329597</v>
      </c>
      <c r="D141" s="87">
        <v>-51.707348000000003</v>
      </c>
      <c r="E141" s="87"/>
      <c r="J141" s="87">
        <v>14564061224.49</v>
      </c>
      <c r="K141" s="87">
        <v>-72.012198999999995</v>
      </c>
      <c r="L141" s="87">
        <v>-62.611564999999999</v>
      </c>
    </row>
    <row r="142" spans="2:12" x14ac:dyDescent="0.25">
      <c r="B142" s="87">
        <v>24734693877.550999</v>
      </c>
      <c r="C142" s="87">
        <v>-60.832988999999998</v>
      </c>
      <c r="D142" s="87">
        <v>-51.187846999999998</v>
      </c>
      <c r="E142" s="87"/>
      <c r="J142" s="87">
        <v>14790408163.264999</v>
      </c>
      <c r="K142" s="87">
        <v>-69.759895</v>
      </c>
      <c r="L142" s="87">
        <v>-63.204506000000002</v>
      </c>
    </row>
    <row r="143" spans="2:12" x14ac:dyDescent="0.25">
      <c r="B143" s="87">
        <v>24959183673.469002</v>
      </c>
      <c r="C143" s="87">
        <v>-60.126038000000001</v>
      </c>
      <c r="D143" s="87">
        <v>-51.189480000000003</v>
      </c>
      <c r="E143" s="87"/>
      <c r="J143" s="87">
        <v>15016755102.041</v>
      </c>
      <c r="K143" s="87">
        <v>-70.140213000000003</v>
      </c>
      <c r="L143" s="87">
        <v>-63.274943999999998</v>
      </c>
    </row>
    <row r="144" spans="2:12" x14ac:dyDescent="0.25">
      <c r="B144" s="87">
        <v>25183673469.388</v>
      </c>
      <c r="C144" s="87">
        <v>-60.285240000000002</v>
      </c>
      <c r="D144" s="87">
        <v>-50.947243</v>
      </c>
      <c r="E144" s="87"/>
      <c r="J144" s="87">
        <v>15243102040.816</v>
      </c>
      <c r="K144" s="87">
        <v>-72.506377999999998</v>
      </c>
      <c r="L144" s="87">
        <v>-63.394680000000001</v>
      </c>
    </row>
    <row r="145" spans="2:12" x14ac:dyDescent="0.25">
      <c r="B145" s="87">
        <v>25408163265.306</v>
      </c>
      <c r="C145" s="87">
        <v>-59.782505</v>
      </c>
      <c r="D145" s="87">
        <v>-50.237667000000002</v>
      </c>
      <c r="E145" s="87"/>
      <c r="J145" s="87">
        <v>15469448979.591999</v>
      </c>
      <c r="K145" s="87">
        <v>-70.451881</v>
      </c>
      <c r="L145" s="87">
        <v>-63.858173000000001</v>
      </c>
    </row>
    <row r="146" spans="2:12" x14ac:dyDescent="0.25">
      <c r="B146" s="87">
        <v>25632653061.223999</v>
      </c>
      <c r="C146" s="87">
        <v>-57.644374999999997</v>
      </c>
      <c r="D146" s="87">
        <v>-50.191029</v>
      </c>
      <c r="E146" s="87"/>
      <c r="J146" s="87">
        <v>15695795918.367001</v>
      </c>
      <c r="K146" s="87">
        <v>-71.762184000000005</v>
      </c>
      <c r="L146" s="87">
        <v>-60.477898000000003</v>
      </c>
    </row>
    <row r="147" spans="2:12" x14ac:dyDescent="0.25">
      <c r="B147" s="87">
        <v>25857142857.143002</v>
      </c>
      <c r="C147" s="87">
        <v>-59.919449</v>
      </c>
      <c r="D147" s="87">
        <v>-50.318626000000002</v>
      </c>
      <c r="E147" s="87"/>
      <c r="J147" s="87">
        <v>15922142857.143</v>
      </c>
      <c r="K147" s="87">
        <v>-62.510117000000001</v>
      </c>
      <c r="L147" s="87">
        <v>-58.193053999999997</v>
      </c>
    </row>
    <row r="148" spans="2:12" x14ac:dyDescent="0.25">
      <c r="B148" s="87">
        <v>26081632653.061001</v>
      </c>
      <c r="C148" s="87">
        <v>-60.150261</v>
      </c>
      <c r="D148" s="87">
        <v>-51.748192000000003</v>
      </c>
      <c r="E148" s="87"/>
      <c r="J148" s="87">
        <v>16148489795.917999</v>
      </c>
      <c r="K148" s="87">
        <v>-63.555435000000003</v>
      </c>
      <c r="L148" s="87">
        <v>-55.122813999999998</v>
      </c>
    </row>
    <row r="149" spans="2:12" x14ac:dyDescent="0.25">
      <c r="B149" s="87">
        <v>26306122448.98</v>
      </c>
      <c r="C149" s="87">
        <v>-62.005401999999997</v>
      </c>
      <c r="D149" s="87">
        <v>-52.182281000000003</v>
      </c>
      <c r="E149" s="87"/>
      <c r="J149" s="87">
        <v>16374836734.694</v>
      </c>
      <c r="K149" s="87">
        <v>-62.486221</v>
      </c>
      <c r="L149" s="87">
        <v>-55.448639</v>
      </c>
    </row>
    <row r="150" spans="2:12" x14ac:dyDescent="0.25">
      <c r="B150" s="87">
        <v>26530612244.897999</v>
      </c>
      <c r="C150" s="87">
        <v>-61.476326</v>
      </c>
      <c r="D150" s="87">
        <v>-52.387352</v>
      </c>
      <c r="E150" s="87"/>
      <c r="J150" s="87">
        <v>16601183673.469</v>
      </c>
      <c r="K150" s="87">
        <v>-63.493042000000003</v>
      </c>
      <c r="L150" s="87">
        <v>-55.757430999999997</v>
      </c>
    </row>
    <row r="151" spans="2:12" x14ac:dyDescent="0.25">
      <c r="B151" s="87">
        <v>26755102040.816002</v>
      </c>
      <c r="C151" s="87">
        <v>-61.054870999999999</v>
      </c>
      <c r="D151" s="87">
        <v>-52.430774999999997</v>
      </c>
      <c r="E151" s="87"/>
      <c r="J151" s="87">
        <v>16827530612.245001</v>
      </c>
      <c r="K151" s="87">
        <v>-64.483413999999996</v>
      </c>
      <c r="L151" s="87">
        <v>-56.114277000000001</v>
      </c>
    </row>
    <row r="152" spans="2:12" x14ac:dyDescent="0.25">
      <c r="B152" s="87">
        <v>26979591836.735001</v>
      </c>
      <c r="C152" s="87">
        <v>-62.635795999999999</v>
      </c>
      <c r="D152" s="87">
        <v>-53.305881999999997</v>
      </c>
      <c r="E152" s="87"/>
      <c r="J152" s="87">
        <v>17053877551.02</v>
      </c>
      <c r="K152" s="87">
        <v>-63.656005999999998</v>
      </c>
      <c r="L152" s="87">
        <v>-56.363498999999997</v>
      </c>
    </row>
    <row r="153" spans="2:12" x14ac:dyDescent="0.25">
      <c r="B153" s="87">
        <v>27204081632.653</v>
      </c>
      <c r="C153" s="87">
        <v>-64.384986999999995</v>
      </c>
      <c r="D153" s="87">
        <v>-54.422725999999997</v>
      </c>
      <c r="E153" s="87"/>
      <c r="J153" s="87">
        <v>17280224489.796001</v>
      </c>
      <c r="K153" s="87">
        <v>-64.255699000000007</v>
      </c>
      <c r="L153" s="87">
        <v>-60.655383999999998</v>
      </c>
    </row>
    <row r="154" spans="2:12" x14ac:dyDescent="0.25">
      <c r="B154" s="87">
        <v>27428571428.570999</v>
      </c>
      <c r="C154" s="87">
        <v>-64.534972999999994</v>
      </c>
      <c r="D154" s="87">
        <v>-54.732517000000001</v>
      </c>
      <c r="E154" s="87"/>
      <c r="J154" s="87">
        <v>17506571428.570999</v>
      </c>
      <c r="K154" s="87">
        <v>-77.472617999999997</v>
      </c>
      <c r="L154" s="87">
        <v>-63.011021</v>
      </c>
    </row>
    <row r="155" spans="2:12" x14ac:dyDescent="0.25">
      <c r="B155" s="87">
        <v>27653061224.490002</v>
      </c>
      <c r="C155" s="87">
        <v>-63.639133000000001</v>
      </c>
      <c r="D155" s="87">
        <v>-54.624381999999997</v>
      </c>
      <c r="E155" s="87"/>
      <c r="J155" s="87">
        <v>17732918367.347</v>
      </c>
      <c r="K155" s="87">
        <v>-70.697372000000001</v>
      </c>
      <c r="L155" s="87">
        <v>-67.332847999999998</v>
      </c>
    </row>
    <row r="156" spans="2:12" x14ac:dyDescent="0.25">
      <c r="B156" s="87">
        <v>27877551020.408001</v>
      </c>
      <c r="C156" s="87">
        <v>-64.234572999999997</v>
      </c>
      <c r="D156" s="87">
        <v>-54.707934999999999</v>
      </c>
      <c r="E156" s="87"/>
      <c r="J156" s="87">
        <v>17959265306.122002</v>
      </c>
      <c r="K156" s="87">
        <v>-77.093688999999998</v>
      </c>
      <c r="L156" s="87">
        <v>-71.878142999999994</v>
      </c>
    </row>
    <row r="157" spans="2:12" x14ac:dyDescent="0.25">
      <c r="B157" s="87">
        <v>28102040816.327</v>
      </c>
      <c r="C157" s="87">
        <v>-65.043700999999999</v>
      </c>
      <c r="D157" s="87">
        <v>-55.657837000000001</v>
      </c>
      <c r="E157" s="87"/>
      <c r="J157" s="87">
        <v>18185612244.897999</v>
      </c>
      <c r="K157" s="87">
        <v>-90.864052000000001</v>
      </c>
      <c r="L157" s="87">
        <v>-72.994011</v>
      </c>
    </row>
    <row r="158" spans="2:12" x14ac:dyDescent="0.25">
      <c r="B158" s="87">
        <v>28326530612.244999</v>
      </c>
      <c r="C158" s="87">
        <v>-66.481407000000004</v>
      </c>
      <c r="D158" s="87">
        <v>-56.23283</v>
      </c>
      <c r="E158" s="87"/>
      <c r="J158" s="87">
        <v>18411959183.673</v>
      </c>
      <c r="K158" s="87">
        <v>-73.777634000000006</v>
      </c>
      <c r="L158" s="87">
        <v>-73.609818000000004</v>
      </c>
    </row>
    <row r="159" spans="2:12" x14ac:dyDescent="0.25">
      <c r="B159" s="87">
        <v>28551020408.162998</v>
      </c>
      <c r="C159" s="87">
        <v>-66.148314999999997</v>
      </c>
      <c r="D159" s="87">
        <v>-56.544002999999996</v>
      </c>
      <c r="E159" s="87"/>
      <c r="J159" s="87">
        <v>18638306122.449001</v>
      </c>
      <c r="K159" s="87">
        <v>-78.759429999999995</v>
      </c>
      <c r="L159" s="87">
        <v>-69.716521999999998</v>
      </c>
    </row>
    <row r="160" spans="2:12" x14ac:dyDescent="0.25">
      <c r="B160" s="87">
        <v>28775510204.082001</v>
      </c>
      <c r="C160" s="87">
        <v>-66.426017999999999</v>
      </c>
      <c r="D160" s="87">
        <v>-56.341422999999999</v>
      </c>
      <c r="E160" s="87"/>
      <c r="J160" s="87">
        <v>18864653061.223999</v>
      </c>
      <c r="K160" s="87">
        <v>-79.011878999999993</v>
      </c>
      <c r="L160" s="87">
        <v>-71.627517999999995</v>
      </c>
    </row>
    <row r="161" spans="2:12" x14ac:dyDescent="0.25">
      <c r="B161" s="87">
        <v>29000000000</v>
      </c>
      <c r="C161" s="87">
        <v>-66.660622000000004</v>
      </c>
      <c r="D161" s="87">
        <v>-56.382221000000001</v>
      </c>
      <c r="E161" s="87"/>
      <c r="J161" s="87">
        <v>19091000000</v>
      </c>
      <c r="K161" s="87">
        <v>-79.328299999999999</v>
      </c>
      <c r="L161" s="87">
        <v>-69.801925999999995</v>
      </c>
    </row>
    <row r="162" spans="2:12" x14ac:dyDescent="0.25">
      <c r="B162" s="87">
        <v>29224489795.917999</v>
      </c>
      <c r="C162" s="87">
        <v>-66.992026999999993</v>
      </c>
      <c r="D162" s="87">
        <v>-56.910651999999999</v>
      </c>
      <c r="E162" s="87"/>
      <c r="J162" s="87">
        <v>19317346938.776001</v>
      </c>
      <c r="K162" s="87">
        <v>-73.118972999999997</v>
      </c>
      <c r="L162" s="87">
        <v>-66.759231999999997</v>
      </c>
    </row>
    <row r="163" spans="2:12" x14ac:dyDescent="0.25">
      <c r="B163" s="87">
        <v>29448979591.837002</v>
      </c>
      <c r="C163" s="87">
        <v>-68.639754999999994</v>
      </c>
      <c r="D163" s="87">
        <v>-57.390369</v>
      </c>
      <c r="E163" s="87"/>
      <c r="J163" s="87">
        <v>19543693877.550999</v>
      </c>
      <c r="K163" s="87">
        <v>-69.612503000000004</v>
      </c>
      <c r="L163" s="87">
        <v>-65.482810999999998</v>
      </c>
    </row>
    <row r="164" spans="2:12" x14ac:dyDescent="0.25">
      <c r="B164" s="87">
        <v>29673469387.755001</v>
      </c>
      <c r="C164" s="87">
        <v>-68.074546999999995</v>
      </c>
      <c r="D164" s="87">
        <v>-57.597355</v>
      </c>
      <c r="E164" s="87"/>
      <c r="J164" s="87">
        <v>19770040816.327</v>
      </c>
      <c r="K164" s="87">
        <v>-75.248795000000001</v>
      </c>
      <c r="L164" s="87">
        <v>-63.780304000000001</v>
      </c>
    </row>
    <row r="165" spans="2:12" x14ac:dyDescent="0.25">
      <c r="B165" s="87">
        <v>29897959183.673</v>
      </c>
      <c r="C165" s="87">
        <v>-67.622703999999999</v>
      </c>
      <c r="D165" s="87">
        <v>-57.329146999999999</v>
      </c>
      <c r="E165" s="87"/>
      <c r="J165" s="87">
        <v>19996387755.102001</v>
      </c>
      <c r="K165" s="87">
        <v>-67.681777999999994</v>
      </c>
      <c r="L165" s="87">
        <v>-62.271355</v>
      </c>
    </row>
    <row r="166" spans="2:12" x14ac:dyDescent="0.25">
      <c r="B166" s="87">
        <v>30122448979.591999</v>
      </c>
      <c r="C166" s="87">
        <v>-67.362212999999997</v>
      </c>
      <c r="D166" s="87">
        <v>-56.861503999999996</v>
      </c>
      <c r="E166" s="87"/>
      <c r="J166" s="87">
        <v>20222734693.877998</v>
      </c>
      <c r="K166" s="87">
        <v>-64.688072000000005</v>
      </c>
      <c r="L166" s="87">
        <v>-59.558616999999998</v>
      </c>
    </row>
    <row r="167" spans="2:12" x14ac:dyDescent="0.25">
      <c r="B167" s="87">
        <v>30346938775.509998</v>
      </c>
      <c r="C167" s="87">
        <v>-66.466285999999997</v>
      </c>
      <c r="D167" s="87">
        <v>-57.137585000000001</v>
      </c>
      <c r="E167" s="87"/>
      <c r="J167" s="87">
        <v>20449081632.653</v>
      </c>
      <c r="K167" s="87">
        <v>-66.686424000000002</v>
      </c>
      <c r="L167" s="87">
        <v>-61.581462999999999</v>
      </c>
    </row>
    <row r="168" spans="2:12" x14ac:dyDescent="0.25">
      <c r="B168" s="87">
        <v>30571428571.429001</v>
      </c>
      <c r="C168" s="87">
        <v>-68.236052999999998</v>
      </c>
      <c r="D168" s="87">
        <v>-57.331550999999997</v>
      </c>
      <c r="E168" s="87"/>
      <c r="J168" s="87">
        <v>20675428571.429001</v>
      </c>
      <c r="K168" s="87">
        <v>-73.427498</v>
      </c>
      <c r="L168" s="87">
        <v>-69.464737</v>
      </c>
    </row>
    <row r="169" spans="2:12" x14ac:dyDescent="0.25">
      <c r="B169" s="87">
        <v>30795918367.347</v>
      </c>
      <c r="C169" s="87">
        <v>-68.162002999999999</v>
      </c>
      <c r="D169" s="87">
        <v>-57.458466000000001</v>
      </c>
      <c r="E169" s="87"/>
      <c r="J169" s="87">
        <v>20901775510.203999</v>
      </c>
      <c r="K169" s="87">
        <v>-88.162102000000004</v>
      </c>
      <c r="L169" s="87">
        <v>-71.784278999999998</v>
      </c>
    </row>
    <row r="170" spans="2:12" x14ac:dyDescent="0.25">
      <c r="B170" s="87">
        <v>31020408163.264999</v>
      </c>
      <c r="C170" s="87">
        <v>-67.395354999999995</v>
      </c>
      <c r="D170" s="87">
        <v>-56.354579999999999</v>
      </c>
      <c r="E170" s="87"/>
      <c r="J170" s="87">
        <v>21128122448.98</v>
      </c>
      <c r="K170" s="87">
        <v>-73.584586999999999</v>
      </c>
      <c r="L170" s="87">
        <v>-69.811760000000007</v>
      </c>
    </row>
    <row r="171" spans="2:12" x14ac:dyDescent="0.25">
      <c r="B171" s="87">
        <v>31244897959.183998</v>
      </c>
      <c r="C171" s="87">
        <v>-65.811012000000005</v>
      </c>
      <c r="D171" s="87">
        <v>-55.362797</v>
      </c>
      <c r="E171" s="87"/>
      <c r="J171" s="87">
        <v>21354469387.755001</v>
      </c>
      <c r="K171" s="87">
        <v>-67.586158999999995</v>
      </c>
      <c r="L171" s="87">
        <v>-62.760505999999999</v>
      </c>
    </row>
    <row r="172" spans="2:12" x14ac:dyDescent="0.25">
      <c r="B172" s="87">
        <v>31469387755.102001</v>
      </c>
      <c r="C172" s="87">
        <v>-65.713448</v>
      </c>
      <c r="D172" s="87">
        <v>-55.519638</v>
      </c>
      <c r="E172" s="87"/>
      <c r="J172" s="87">
        <v>21580816326.530998</v>
      </c>
      <c r="K172" s="87">
        <v>-67.191695999999993</v>
      </c>
      <c r="L172" s="87">
        <v>-60.996540000000003</v>
      </c>
    </row>
    <row r="173" spans="2:12" x14ac:dyDescent="0.25">
      <c r="B173" s="87">
        <v>31693877551.02</v>
      </c>
      <c r="C173" s="87">
        <v>-68.364341999999994</v>
      </c>
      <c r="D173" s="87">
        <v>-55.646842999999997</v>
      </c>
      <c r="E173" s="87"/>
      <c r="J173" s="87">
        <v>21807163265.306</v>
      </c>
      <c r="K173" s="87">
        <v>-68.622649999999993</v>
      </c>
      <c r="L173" s="87">
        <v>-61.978825000000001</v>
      </c>
    </row>
    <row r="174" spans="2:12" x14ac:dyDescent="0.25">
      <c r="B174" s="87">
        <v>31918367346.938999</v>
      </c>
      <c r="C174" s="87">
        <v>-66.289696000000006</v>
      </c>
      <c r="D174" s="87">
        <v>-55.928626999999999</v>
      </c>
      <c r="E174" s="87"/>
      <c r="J174" s="87">
        <v>22033510204.082001</v>
      </c>
      <c r="K174" s="87">
        <v>-70.962128000000007</v>
      </c>
      <c r="L174" s="87">
        <v>-63.153896000000003</v>
      </c>
    </row>
    <row r="175" spans="2:12" x14ac:dyDescent="0.25">
      <c r="B175" s="87">
        <v>32142857142.856998</v>
      </c>
      <c r="C175" s="87">
        <v>-66.544158999999993</v>
      </c>
      <c r="D175" s="87">
        <v>-55.304485</v>
      </c>
      <c r="E175" s="87"/>
      <c r="J175" s="87">
        <v>22259857142.856998</v>
      </c>
      <c r="K175" s="87">
        <v>-71.270865999999998</v>
      </c>
      <c r="L175" s="87">
        <v>-63.841351000000003</v>
      </c>
    </row>
    <row r="176" spans="2:12" x14ac:dyDescent="0.25">
      <c r="B176" s="87">
        <v>32367346938.776001</v>
      </c>
      <c r="C176" s="87">
        <v>-65.974800000000002</v>
      </c>
      <c r="D176" s="87">
        <v>-55.199272000000001</v>
      </c>
      <c r="E176" s="87"/>
      <c r="J176" s="87">
        <v>22486204081.632999</v>
      </c>
      <c r="K176" s="87">
        <v>-71.210883999999993</v>
      </c>
      <c r="L176" s="87">
        <v>-64.426361</v>
      </c>
    </row>
    <row r="177" spans="2:12" x14ac:dyDescent="0.25">
      <c r="B177" s="87">
        <v>32591836734.694</v>
      </c>
      <c r="C177" s="87">
        <v>-65.418755000000004</v>
      </c>
      <c r="D177" s="87">
        <v>-55.953693000000001</v>
      </c>
      <c r="E177" s="87"/>
      <c r="J177" s="87">
        <v>22712551020.408001</v>
      </c>
      <c r="K177" s="87">
        <v>-73.215553</v>
      </c>
      <c r="L177" s="87">
        <v>-64.481650999999999</v>
      </c>
    </row>
    <row r="178" spans="2:12" x14ac:dyDescent="0.25">
      <c r="B178" s="87">
        <v>32816326530.612</v>
      </c>
      <c r="C178" s="87">
        <v>-68.460601999999994</v>
      </c>
      <c r="D178" s="87">
        <v>-56.649428999999998</v>
      </c>
      <c r="E178" s="87"/>
      <c r="J178" s="87">
        <v>22938897959.183998</v>
      </c>
      <c r="K178" s="87">
        <v>-73.057106000000005</v>
      </c>
      <c r="L178" s="87">
        <v>-63.576003999999998</v>
      </c>
    </row>
    <row r="179" spans="2:12" x14ac:dyDescent="0.25">
      <c r="B179" s="87">
        <v>33040816326.530998</v>
      </c>
      <c r="C179" s="87">
        <v>-67.940094000000002</v>
      </c>
      <c r="D179" s="87">
        <v>-57.959938000000001</v>
      </c>
      <c r="E179" s="87"/>
      <c r="J179" s="87">
        <v>23165244897.959</v>
      </c>
      <c r="K179" s="87">
        <v>-70.061615000000003</v>
      </c>
      <c r="L179" s="87">
        <v>-59.584269999999997</v>
      </c>
    </row>
    <row r="180" spans="2:12" x14ac:dyDescent="0.25">
      <c r="B180" s="87">
        <v>33265306122.449001</v>
      </c>
      <c r="C180" s="87">
        <v>-69.346908999999997</v>
      </c>
      <c r="D180" s="87">
        <v>-57.328175000000002</v>
      </c>
      <c r="E180" s="87"/>
      <c r="J180" s="87">
        <v>23391591836.735001</v>
      </c>
      <c r="K180" s="87">
        <v>-62.673557000000002</v>
      </c>
      <c r="L180" s="87">
        <v>-56.14846</v>
      </c>
    </row>
    <row r="181" spans="2:12" x14ac:dyDescent="0.25">
      <c r="B181" s="87">
        <v>33489795918.367001</v>
      </c>
      <c r="C181" s="87">
        <v>-66.990784000000005</v>
      </c>
      <c r="D181" s="87">
        <v>-55.818958000000002</v>
      </c>
      <c r="E181" s="87"/>
      <c r="J181" s="87">
        <v>23617938775.509998</v>
      </c>
      <c r="K181" s="87">
        <v>-62.889052999999997</v>
      </c>
      <c r="L181" s="87">
        <v>-53.414467000000002</v>
      </c>
    </row>
    <row r="182" spans="2:12" x14ac:dyDescent="0.25">
      <c r="B182" s="87">
        <v>33714285714.285999</v>
      </c>
      <c r="C182" s="87">
        <v>-64.255684000000002</v>
      </c>
      <c r="D182" s="87">
        <v>-56.221404999999997</v>
      </c>
      <c r="E182" s="87"/>
      <c r="J182" s="87">
        <v>23844285714.285999</v>
      </c>
      <c r="K182" s="87">
        <v>-61.956837</v>
      </c>
      <c r="L182" s="87">
        <v>-53.613200999999997</v>
      </c>
    </row>
    <row r="183" spans="2:12" x14ac:dyDescent="0.25">
      <c r="B183" s="87">
        <v>33938775510.203999</v>
      </c>
      <c r="C183" s="87">
        <v>-71.391220000000004</v>
      </c>
      <c r="D183" s="87">
        <v>-54.983066999999998</v>
      </c>
      <c r="E183" s="87"/>
      <c r="J183" s="87">
        <v>24070632653.061001</v>
      </c>
      <c r="K183" s="87">
        <v>-63.38776</v>
      </c>
      <c r="L183" s="87">
        <v>-54.799179000000002</v>
      </c>
    </row>
    <row r="184" spans="2:12" x14ac:dyDescent="0.25">
      <c r="B184" s="87">
        <v>34163265306.122002</v>
      </c>
      <c r="C184" s="87">
        <v>-64.450858999999994</v>
      </c>
      <c r="D184" s="87">
        <v>-55.965102999999999</v>
      </c>
      <c r="E184" s="87"/>
      <c r="J184" s="87">
        <v>24296979591.837002</v>
      </c>
      <c r="K184" s="87">
        <v>-66.553566000000004</v>
      </c>
      <c r="L184" s="87">
        <v>-55.213431999999997</v>
      </c>
    </row>
    <row r="185" spans="2:12" x14ac:dyDescent="0.25">
      <c r="B185" s="87">
        <v>34387755102.041</v>
      </c>
      <c r="C185" s="87">
        <v>-68.010909999999996</v>
      </c>
      <c r="D185" s="87">
        <v>-54.283259999999999</v>
      </c>
      <c r="E185" s="87"/>
      <c r="J185" s="87">
        <v>24523326530.612</v>
      </c>
      <c r="K185" s="87">
        <v>-63.320895999999998</v>
      </c>
      <c r="L185" s="87">
        <v>-55.037239</v>
      </c>
    </row>
    <row r="186" spans="2:12" x14ac:dyDescent="0.25">
      <c r="B186" s="87">
        <v>34612244897.959</v>
      </c>
      <c r="C186" s="87">
        <v>-67.094680999999994</v>
      </c>
      <c r="D186" s="87">
        <v>-53.763390000000001</v>
      </c>
      <c r="E186" s="87"/>
      <c r="J186" s="87">
        <v>24749673469.388</v>
      </c>
      <c r="K186" s="87">
        <v>-63.013069000000002</v>
      </c>
      <c r="L186" s="87">
        <v>-53.707934999999999</v>
      </c>
    </row>
    <row r="187" spans="2:12" x14ac:dyDescent="0.25">
      <c r="B187" s="87">
        <v>34836734693.877998</v>
      </c>
      <c r="C187" s="87">
        <v>-63.164391000000002</v>
      </c>
      <c r="D187" s="87">
        <v>-54.360382000000001</v>
      </c>
      <c r="E187" s="87"/>
      <c r="J187" s="87">
        <v>24976020408.162998</v>
      </c>
      <c r="K187" s="87">
        <v>-62.773784999999997</v>
      </c>
      <c r="L187" s="87">
        <v>-52.474003000000003</v>
      </c>
    </row>
    <row r="188" spans="2:12" x14ac:dyDescent="0.25">
      <c r="B188" s="87">
        <v>35061224489.795998</v>
      </c>
      <c r="C188" s="87">
        <v>-69.368003999999999</v>
      </c>
      <c r="D188" s="87">
        <v>-53.871657999999996</v>
      </c>
      <c r="E188" s="87"/>
      <c r="J188" s="87">
        <v>25202367346.938999</v>
      </c>
      <c r="K188" s="87">
        <v>-59.823925000000003</v>
      </c>
      <c r="L188" s="87">
        <v>-50.936329000000001</v>
      </c>
    </row>
    <row r="189" spans="2:12" x14ac:dyDescent="0.25">
      <c r="B189" s="87">
        <v>35285714285.713997</v>
      </c>
      <c r="C189" s="87">
        <v>-64.258765999999994</v>
      </c>
      <c r="D189" s="87">
        <v>-55.983790999999997</v>
      </c>
      <c r="E189" s="87"/>
      <c r="J189" s="87">
        <v>25428714285.714001</v>
      </c>
      <c r="K189" s="87">
        <v>-58.578811999999999</v>
      </c>
      <c r="L189" s="87">
        <v>-49.484439999999999</v>
      </c>
    </row>
    <row r="190" spans="2:12" x14ac:dyDescent="0.25">
      <c r="B190" s="87">
        <v>35510204081.633003</v>
      </c>
      <c r="C190" s="87">
        <v>-67.437354999999997</v>
      </c>
      <c r="D190" s="87">
        <v>-56.350676999999997</v>
      </c>
      <c r="E190" s="87"/>
      <c r="J190" s="87">
        <v>25655061224.490002</v>
      </c>
      <c r="K190" s="87">
        <v>-58.602825000000003</v>
      </c>
      <c r="L190" s="87">
        <v>-48.770457999999998</v>
      </c>
    </row>
    <row r="191" spans="2:12" x14ac:dyDescent="0.25">
      <c r="B191" s="87">
        <v>35734693877.551003</v>
      </c>
      <c r="C191" s="87">
        <v>-68.647163000000006</v>
      </c>
      <c r="D191" s="87">
        <v>-58.242764000000001</v>
      </c>
      <c r="E191" s="87"/>
      <c r="J191" s="87">
        <v>25881408163.264999</v>
      </c>
      <c r="K191" s="87">
        <v>-57.855747000000001</v>
      </c>
      <c r="L191" s="87">
        <v>-48.581935999999999</v>
      </c>
    </row>
    <row r="192" spans="2:12" x14ac:dyDescent="0.25">
      <c r="B192" s="87">
        <v>35959183673.469002</v>
      </c>
      <c r="C192" s="87">
        <v>-68.738449000000003</v>
      </c>
      <c r="D192" s="87">
        <v>-59.119594999999997</v>
      </c>
      <c r="E192" s="87"/>
      <c r="J192" s="87">
        <v>26107755102.041</v>
      </c>
      <c r="K192" s="87">
        <v>-58.162598000000003</v>
      </c>
      <c r="L192" s="87">
        <v>-48.835926000000001</v>
      </c>
    </row>
    <row r="193" spans="2:12" x14ac:dyDescent="0.25">
      <c r="B193" s="87">
        <v>36183673469.388</v>
      </c>
      <c r="C193" s="87">
        <v>-69.212456000000003</v>
      </c>
      <c r="D193" s="87">
        <v>-60.361972999999999</v>
      </c>
      <c r="E193" s="87"/>
      <c r="J193" s="87">
        <v>26334102040.816002</v>
      </c>
      <c r="K193" s="87">
        <v>-59.489685000000001</v>
      </c>
      <c r="L193" s="87">
        <v>-48.943286999999998</v>
      </c>
    </row>
    <row r="194" spans="2:12" x14ac:dyDescent="0.25">
      <c r="B194" s="87">
        <v>36408163265.306</v>
      </c>
      <c r="C194" s="87">
        <v>-72.090171999999995</v>
      </c>
      <c r="D194" s="87">
        <v>-60.274318999999998</v>
      </c>
      <c r="E194" s="87"/>
      <c r="J194" s="87">
        <v>26560448979.591999</v>
      </c>
      <c r="K194" s="87">
        <v>-58.343975</v>
      </c>
      <c r="L194" s="87">
        <v>-50.352725999999997</v>
      </c>
    </row>
    <row r="195" spans="2:12" x14ac:dyDescent="0.25">
      <c r="B195" s="87">
        <v>36632653061.223999</v>
      </c>
      <c r="C195" s="87">
        <v>-68.054535000000001</v>
      </c>
      <c r="D195" s="87">
        <v>-60.650295</v>
      </c>
      <c r="E195" s="87"/>
      <c r="J195" s="87">
        <v>26786795918.367001</v>
      </c>
      <c r="K195" s="87">
        <v>-62.280414999999998</v>
      </c>
      <c r="L195" s="87">
        <v>-52.506805</v>
      </c>
    </row>
    <row r="196" spans="2:12" x14ac:dyDescent="0.25">
      <c r="B196" s="87">
        <v>36857142857.142998</v>
      </c>
      <c r="C196" s="87">
        <v>-69.619698</v>
      </c>
      <c r="D196" s="87">
        <v>-58.757435000000001</v>
      </c>
      <c r="E196" s="87"/>
      <c r="J196" s="87">
        <v>27013142857.143002</v>
      </c>
      <c r="K196" s="87">
        <v>-65.683494999999994</v>
      </c>
      <c r="L196" s="87">
        <v>-54.926174000000003</v>
      </c>
    </row>
    <row r="197" spans="2:12" x14ac:dyDescent="0.25">
      <c r="B197" s="87">
        <v>37081632653.060997</v>
      </c>
      <c r="C197" s="87">
        <v>-65.294571000000005</v>
      </c>
      <c r="D197" s="87">
        <v>-58.153027000000002</v>
      </c>
      <c r="E197" s="87"/>
      <c r="J197" s="87">
        <v>27239489795.917999</v>
      </c>
      <c r="K197" s="87">
        <v>-65.186211</v>
      </c>
      <c r="L197" s="87">
        <v>-54.918075999999999</v>
      </c>
    </row>
    <row r="198" spans="2:12" x14ac:dyDescent="0.25">
      <c r="B198" s="87">
        <v>37306122448.980003</v>
      </c>
      <c r="C198" s="87">
        <v>-65.322456000000003</v>
      </c>
      <c r="D198" s="87">
        <v>-56.811684</v>
      </c>
      <c r="E198" s="87"/>
      <c r="J198" s="87">
        <v>27465836734.694</v>
      </c>
      <c r="K198" s="87">
        <v>-62.056145000000001</v>
      </c>
      <c r="L198" s="87">
        <v>-53.623615000000001</v>
      </c>
    </row>
    <row r="199" spans="2:12" x14ac:dyDescent="0.25">
      <c r="B199" s="87">
        <v>37530612244.898003</v>
      </c>
      <c r="C199" s="87">
        <v>-65.061058000000003</v>
      </c>
      <c r="D199" s="87">
        <v>-56.535499999999999</v>
      </c>
      <c r="E199" s="87"/>
      <c r="J199" s="87">
        <v>27692183673.469002</v>
      </c>
      <c r="K199" s="87">
        <v>-61.623145999999998</v>
      </c>
      <c r="L199" s="87">
        <v>-53.467567000000003</v>
      </c>
    </row>
    <row r="200" spans="2:12" x14ac:dyDescent="0.25">
      <c r="B200" s="87">
        <v>37755102040.816002</v>
      </c>
      <c r="C200" s="87">
        <v>-64.342415000000003</v>
      </c>
      <c r="D200" s="87">
        <v>-55.969588999999999</v>
      </c>
      <c r="E200" s="87"/>
      <c r="J200" s="87">
        <v>27918530612.244999</v>
      </c>
      <c r="K200" s="87">
        <v>-64.481773000000004</v>
      </c>
      <c r="L200" s="87">
        <v>-54.644629999999999</v>
      </c>
    </row>
    <row r="201" spans="2:12" x14ac:dyDescent="0.25">
      <c r="B201" s="87">
        <v>37979591836.735001</v>
      </c>
      <c r="C201" s="87">
        <v>-63.707928000000003</v>
      </c>
      <c r="D201" s="87">
        <v>-55.057490999999999</v>
      </c>
      <c r="E201" s="87"/>
      <c r="J201" s="87">
        <v>28144877551.02</v>
      </c>
      <c r="K201" s="87">
        <v>-65.357451999999995</v>
      </c>
      <c r="L201" s="87">
        <v>-55.129631000000003</v>
      </c>
    </row>
    <row r="202" spans="2:12" x14ac:dyDescent="0.25">
      <c r="B202" s="87">
        <v>38204081632.653</v>
      </c>
      <c r="C202" s="87">
        <v>-62.750042000000001</v>
      </c>
      <c r="D202" s="87">
        <v>-54.398074999999999</v>
      </c>
      <c r="E202" s="87"/>
      <c r="J202" s="87">
        <v>28371224489.796001</v>
      </c>
      <c r="K202" s="87">
        <v>-62.849834000000001</v>
      </c>
      <c r="L202" s="87">
        <v>-55.156021000000003</v>
      </c>
    </row>
    <row r="203" spans="2:12" x14ac:dyDescent="0.25">
      <c r="B203" s="87">
        <v>38428571428.570999</v>
      </c>
      <c r="C203" s="87">
        <v>-63.095588999999997</v>
      </c>
      <c r="D203" s="87">
        <v>-54.218189000000002</v>
      </c>
      <c r="E203" s="87"/>
      <c r="J203" s="87">
        <v>28597571428.570999</v>
      </c>
      <c r="K203" s="87">
        <v>-64.430999999999997</v>
      </c>
      <c r="L203" s="87">
        <v>-55.118923000000002</v>
      </c>
    </row>
    <row r="204" spans="2:12" x14ac:dyDescent="0.25">
      <c r="B204" s="87">
        <v>38653061224.489998</v>
      </c>
      <c r="C204" s="87">
        <v>-64.312515000000005</v>
      </c>
      <c r="D204" s="87">
        <v>-54.45393</v>
      </c>
      <c r="E204" s="87"/>
      <c r="J204" s="87">
        <v>28823918367.347</v>
      </c>
      <c r="K204" s="87">
        <v>-65.201256000000001</v>
      </c>
      <c r="L204" s="87">
        <v>-55.724254999999999</v>
      </c>
    </row>
    <row r="205" spans="2:12" x14ac:dyDescent="0.25">
      <c r="B205" s="87">
        <v>38877551020.407997</v>
      </c>
      <c r="C205" s="87">
        <v>-64.519729999999996</v>
      </c>
      <c r="D205" s="87">
        <v>-54.607146999999998</v>
      </c>
      <c r="E205" s="87"/>
      <c r="J205" s="87">
        <v>29050265306.122002</v>
      </c>
      <c r="K205" s="87">
        <v>-64.723624999999998</v>
      </c>
      <c r="L205" s="87">
        <v>-57.170765000000003</v>
      </c>
    </row>
    <row r="206" spans="2:12" x14ac:dyDescent="0.25">
      <c r="B206" s="87">
        <v>39102040816.327003</v>
      </c>
      <c r="C206" s="87">
        <v>-64.387343999999999</v>
      </c>
      <c r="D206" s="87">
        <v>-54.822696999999998</v>
      </c>
      <c r="E206" s="87"/>
      <c r="J206" s="87">
        <v>29276612244.897999</v>
      </c>
      <c r="K206" s="87">
        <v>-68.964088000000004</v>
      </c>
      <c r="L206" s="87">
        <v>-59.200996000000004</v>
      </c>
    </row>
    <row r="207" spans="2:12" x14ac:dyDescent="0.25">
      <c r="B207" s="87">
        <v>39326530612.245003</v>
      </c>
      <c r="C207" s="87">
        <v>-65.064468000000005</v>
      </c>
      <c r="D207" s="87">
        <v>-54.736958000000001</v>
      </c>
      <c r="E207" s="87"/>
      <c r="J207" s="87">
        <v>29502959183.673</v>
      </c>
      <c r="K207" s="87">
        <v>-71.580153999999993</v>
      </c>
      <c r="L207" s="87">
        <v>-60.989964000000001</v>
      </c>
    </row>
    <row r="208" spans="2:12" x14ac:dyDescent="0.25">
      <c r="B208" s="87">
        <v>39551020408.163002</v>
      </c>
      <c r="C208" s="87">
        <v>-64.582786999999996</v>
      </c>
      <c r="D208" s="87">
        <v>-55.065818999999998</v>
      </c>
      <c r="E208" s="87"/>
      <c r="J208" s="87">
        <v>29729306122.449001</v>
      </c>
      <c r="K208" s="87">
        <v>-70.606009999999998</v>
      </c>
      <c r="L208" s="87">
        <v>-61.585957000000001</v>
      </c>
    </row>
    <row r="209" spans="2:12" x14ac:dyDescent="0.25">
      <c r="B209" s="87">
        <v>39775510204.082001</v>
      </c>
      <c r="C209" s="87">
        <v>-65.781647000000007</v>
      </c>
      <c r="D209" s="87">
        <v>-54.699489999999997</v>
      </c>
      <c r="E209" s="87"/>
      <c r="J209" s="87">
        <v>29955653061.223999</v>
      </c>
      <c r="K209" s="87">
        <v>-71.347099</v>
      </c>
      <c r="L209" s="87">
        <v>-61.453071999999999</v>
      </c>
    </row>
    <row r="210" spans="2:12" x14ac:dyDescent="0.25">
      <c r="B210" s="87">
        <v>40000000000</v>
      </c>
      <c r="C210" s="87">
        <v>-65.268210999999994</v>
      </c>
      <c r="D210" s="87">
        <v>-54.630043000000001</v>
      </c>
      <c r="E210" s="87"/>
      <c r="J210" s="87">
        <v>30182000000</v>
      </c>
      <c r="K210" s="87">
        <v>-72.004562000000007</v>
      </c>
      <c r="L210" s="87">
        <v>-61.725971000000001</v>
      </c>
    </row>
    <row r="211" spans="2:12" x14ac:dyDescent="0.25">
      <c r="B211" s="87" t="s">
        <v>21</v>
      </c>
      <c r="E211" s="87"/>
      <c r="J211" s="87" t="s">
        <v>21</v>
      </c>
    </row>
    <row r="212" spans="2:12" x14ac:dyDescent="0.25">
      <c r="E212" s="87"/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12"/>
  <sheetViews>
    <sheetView workbookViewId="0"/>
  </sheetViews>
  <sheetFormatPr defaultRowHeight="15" x14ac:dyDescent="0.25"/>
  <cols>
    <col min="1" max="1" width="13.7109375" style="39" customWidth="1"/>
    <col min="2" max="3" width="10.85546875" style="87" customWidth="1"/>
    <col min="4" max="4" width="8.5703125" style="87" customWidth="1"/>
    <col min="5" max="5" width="5.5703125" style="9" customWidth="1"/>
    <col min="6" max="6" width="12.85546875" style="98" bestFit="1" customWidth="1"/>
    <col min="7" max="7" width="18.5703125" style="12" bestFit="1" customWidth="1"/>
    <col min="8" max="8" width="20.5703125" style="12" bestFit="1" customWidth="1"/>
    <col min="9" max="9" width="13.7109375" style="39" customWidth="1"/>
    <col min="10" max="10" width="13.85546875" style="87" customWidth="1"/>
    <col min="11" max="11" width="7.5703125" style="87" customWidth="1"/>
    <col min="12" max="12" width="9" style="87" customWidth="1"/>
    <col min="13" max="13" width="10" style="9" bestFit="1" customWidth="1"/>
    <col min="14" max="14" width="12.85546875" style="98" bestFit="1" customWidth="1"/>
    <col min="15" max="15" width="18.5703125" style="12" bestFit="1" customWidth="1"/>
    <col min="16" max="16" width="20.5703125" style="12" bestFit="1" customWidth="1"/>
    <col min="17" max="17" width="2.7109375" style="9" customWidth="1"/>
    <col min="18" max="16384" width="9.140625" style="87"/>
  </cols>
  <sheetData>
    <row r="1" spans="1:17" x14ac:dyDescent="0.25">
      <c r="B1" s="87" t="s">
        <v>95</v>
      </c>
      <c r="E1" s="87"/>
      <c r="F1" s="98" t="s">
        <v>2</v>
      </c>
      <c r="G1" s="13" t="s">
        <v>105</v>
      </c>
      <c r="H1" s="43">
        <f>D112</f>
        <v>-47.230747000000001</v>
      </c>
      <c r="J1" s="87" t="s">
        <v>95</v>
      </c>
      <c r="N1" s="98" t="s">
        <v>2</v>
      </c>
      <c r="O1" s="13" t="s">
        <v>105</v>
      </c>
      <c r="P1" s="43">
        <f>L112</f>
        <v>-57.062023000000003</v>
      </c>
    </row>
    <row r="2" spans="1:17" x14ac:dyDescent="0.25">
      <c r="A2" s="49" t="s">
        <v>104</v>
      </c>
      <c r="B2" s="87" t="s">
        <v>246</v>
      </c>
      <c r="C2" s="87" t="s">
        <v>276</v>
      </c>
      <c r="D2" s="87" t="s">
        <v>277</v>
      </c>
      <c r="E2" s="87" t="s">
        <v>278</v>
      </c>
      <c r="H2" s="11"/>
      <c r="I2" s="49" t="s">
        <v>103</v>
      </c>
      <c r="J2" s="87" t="s">
        <v>246</v>
      </c>
      <c r="K2" s="87" t="s">
        <v>276</v>
      </c>
      <c r="L2" s="87" t="s">
        <v>277</v>
      </c>
      <c r="M2" s="9" t="s">
        <v>278</v>
      </c>
      <c r="P2" s="11"/>
    </row>
    <row r="3" spans="1:17" s="15" customFormat="1" x14ac:dyDescent="0.25">
      <c r="A3" s="39"/>
      <c r="B3" s="87" t="s">
        <v>207</v>
      </c>
      <c r="C3" s="87" t="s">
        <v>285</v>
      </c>
      <c r="D3" s="87" t="s">
        <v>293</v>
      </c>
      <c r="E3" s="87"/>
      <c r="F3" s="13" t="s">
        <v>12</v>
      </c>
      <c r="G3" s="13">
        <f>ABS(AVERAGE(G5:G103))</f>
        <v>71.07423465656565</v>
      </c>
      <c r="H3" s="81" t="s">
        <v>243</v>
      </c>
      <c r="I3" s="39"/>
      <c r="J3" s="87" t="s">
        <v>207</v>
      </c>
      <c r="K3" s="87" t="s">
        <v>285</v>
      </c>
      <c r="L3" s="87" t="s">
        <v>294</v>
      </c>
      <c r="M3" s="14"/>
      <c r="N3" s="13" t="s">
        <v>12</v>
      </c>
      <c r="O3" s="13">
        <f>ABS(AVERAGE(O5:O103))</f>
        <v>64.334044909090892</v>
      </c>
      <c r="P3" s="81" t="s">
        <v>243</v>
      </c>
      <c r="Q3" s="14"/>
    </row>
    <row r="4" spans="1:17" x14ac:dyDescent="0.25">
      <c r="B4" s="87" t="s">
        <v>98</v>
      </c>
      <c r="E4" s="87"/>
      <c r="G4" s="11"/>
      <c r="H4" s="11"/>
      <c r="J4" s="87" t="s">
        <v>98</v>
      </c>
      <c r="O4" s="11"/>
      <c r="P4" s="11"/>
    </row>
    <row r="5" spans="1:17" x14ac:dyDescent="0.25">
      <c r="E5" s="87"/>
      <c r="F5" s="98">
        <f t="shared" ref="F5:F68" si="0">B113/1000000000</f>
        <v>18.326530612244998</v>
      </c>
      <c r="G5" s="11">
        <f>H5-5</f>
        <v>-52.239024999999998</v>
      </c>
      <c r="H5" s="98">
        <f t="shared" ref="H5:H68" si="1">D113</f>
        <v>-47.239024999999998</v>
      </c>
      <c r="N5" s="98">
        <f t="shared" ref="N5:N68" si="2">J113/1000000000</f>
        <v>8.2263469387754995</v>
      </c>
      <c r="O5" s="11">
        <f>P5-5</f>
        <v>-64.485298</v>
      </c>
      <c r="P5" s="98">
        <f t="shared" ref="P5:P68" si="3">L113</f>
        <v>-59.485298</v>
      </c>
    </row>
    <row r="6" spans="1:17" x14ac:dyDescent="0.25">
      <c r="B6" s="87" t="s">
        <v>99</v>
      </c>
      <c r="E6" s="87"/>
      <c r="F6" s="98">
        <f t="shared" si="0"/>
        <v>18.653061224490003</v>
      </c>
      <c r="G6" s="11">
        <f t="shared" ref="G6:G69" si="4">H6-5</f>
        <v>-52.525351999999998</v>
      </c>
      <c r="H6" s="98">
        <f t="shared" si="1"/>
        <v>-47.525351999999998</v>
      </c>
      <c r="J6" s="87" t="s">
        <v>99</v>
      </c>
      <c r="N6" s="98">
        <f t="shared" si="2"/>
        <v>8.452693877550999</v>
      </c>
      <c r="O6" s="11">
        <f t="shared" ref="O6:O69" si="5">P6-5</f>
        <v>-65.678359999999998</v>
      </c>
      <c r="P6" s="98">
        <f t="shared" si="3"/>
        <v>-60.678359999999998</v>
      </c>
    </row>
    <row r="7" spans="1:17" x14ac:dyDescent="0.25">
      <c r="B7" s="87" t="s">
        <v>19</v>
      </c>
      <c r="C7" s="87" t="s">
        <v>109</v>
      </c>
      <c r="E7" s="87"/>
      <c r="F7" s="98">
        <f t="shared" si="0"/>
        <v>18.979591836735</v>
      </c>
      <c r="G7" s="11">
        <f t="shared" si="4"/>
        <v>-52.760238999999999</v>
      </c>
      <c r="H7" s="98">
        <f t="shared" si="1"/>
        <v>-47.760238999999999</v>
      </c>
      <c r="J7" s="87" t="s">
        <v>19</v>
      </c>
      <c r="K7" s="87" t="s">
        <v>109</v>
      </c>
      <c r="N7" s="98">
        <f t="shared" si="2"/>
        <v>8.6790408163265003</v>
      </c>
      <c r="O7" s="11">
        <f t="shared" si="5"/>
        <v>-62.778778000000003</v>
      </c>
      <c r="P7" s="98">
        <f t="shared" si="3"/>
        <v>-57.778778000000003</v>
      </c>
    </row>
    <row r="8" spans="1:17" x14ac:dyDescent="0.25">
      <c r="B8" s="87">
        <v>10000000</v>
      </c>
      <c r="C8" s="87">
        <v>-17.405313</v>
      </c>
      <c r="E8" s="87"/>
      <c r="F8" s="98">
        <f t="shared" si="0"/>
        <v>19.306122448979998</v>
      </c>
      <c r="G8" s="11">
        <f t="shared" si="4"/>
        <v>-52.885306999999997</v>
      </c>
      <c r="H8" s="98">
        <f t="shared" si="1"/>
        <v>-47.885306999999997</v>
      </c>
      <c r="J8" s="87">
        <v>8000000000</v>
      </c>
      <c r="K8" s="87">
        <v>-15.143039999999999</v>
      </c>
      <c r="N8" s="98">
        <f t="shared" si="2"/>
        <v>8.9053877551019998</v>
      </c>
      <c r="O8" s="11">
        <f t="shared" si="5"/>
        <v>-61.713721999999997</v>
      </c>
      <c r="P8" s="98">
        <f t="shared" si="3"/>
        <v>-56.713721999999997</v>
      </c>
    </row>
    <row r="9" spans="1:17" x14ac:dyDescent="0.25">
      <c r="B9" s="87">
        <v>213979591.83673</v>
      </c>
      <c r="C9" s="87">
        <v>-17.389187</v>
      </c>
      <c r="E9" s="87"/>
      <c r="F9" s="98">
        <f t="shared" si="0"/>
        <v>19.632653061223998</v>
      </c>
      <c r="G9" s="11">
        <f t="shared" si="4"/>
        <v>-53.097712999999999</v>
      </c>
      <c r="H9" s="98">
        <f t="shared" si="1"/>
        <v>-48.097712999999999</v>
      </c>
      <c r="J9" s="87">
        <v>8225418367.3469</v>
      </c>
      <c r="K9" s="87">
        <v>-7.1604891000000004</v>
      </c>
      <c r="N9" s="98">
        <f t="shared" si="2"/>
        <v>9.1317346938776005</v>
      </c>
      <c r="O9" s="11">
        <f t="shared" si="5"/>
        <v>-62.339916000000002</v>
      </c>
      <c r="P9" s="98">
        <f t="shared" si="3"/>
        <v>-57.339916000000002</v>
      </c>
    </row>
    <row r="10" spans="1:17" x14ac:dyDescent="0.25">
      <c r="B10" s="87">
        <v>417959183.67347002</v>
      </c>
      <c r="C10" s="87">
        <v>-17.184094999999999</v>
      </c>
      <c r="E10" s="87"/>
      <c r="F10" s="98">
        <f t="shared" si="0"/>
        <v>19.959183673469003</v>
      </c>
      <c r="G10" s="11">
        <f t="shared" si="4"/>
        <v>-53.562430999999997</v>
      </c>
      <c r="H10" s="98">
        <f t="shared" si="1"/>
        <v>-48.562430999999997</v>
      </c>
      <c r="J10" s="87">
        <v>8450836734.6939001</v>
      </c>
      <c r="K10" s="87">
        <v>-6.9641580999999997</v>
      </c>
      <c r="N10" s="98">
        <f t="shared" si="2"/>
        <v>9.3580816326530982</v>
      </c>
      <c r="O10" s="11">
        <f t="shared" si="5"/>
        <v>-61.951248</v>
      </c>
      <c r="P10" s="98">
        <f t="shared" si="3"/>
        <v>-56.951248</v>
      </c>
    </row>
    <row r="11" spans="1:17" x14ac:dyDescent="0.25">
      <c r="B11" s="87">
        <v>621938775.51020002</v>
      </c>
      <c r="C11" s="87">
        <v>-16.692298999999998</v>
      </c>
      <c r="E11" s="87"/>
      <c r="F11" s="98">
        <f t="shared" si="0"/>
        <v>20.285714285714</v>
      </c>
      <c r="G11" s="11">
        <f t="shared" si="4"/>
        <v>-54.492134</v>
      </c>
      <c r="H11" s="98">
        <f t="shared" si="1"/>
        <v>-49.492134</v>
      </c>
      <c r="J11" s="87">
        <v>8676255102.0408001</v>
      </c>
      <c r="K11" s="87">
        <v>-7.0462537000000003</v>
      </c>
      <c r="N11" s="98">
        <f t="shared" si="2"/>
        <v>9.5844285714285995</v>
      </c>
      <c r="O11" s="11">
        <f t="shared" si="5"/>
        <v>-61.791775000000001</v>
      </c>
      <c r="P11" s="98">
        <f t="shared" si="3"/>
        <v>-56.791775000000001</v>
      </c>
    </row>
    <row r="12" spans="1:17" x14ac:dyDescent="0.25">
      <c r="B12" s="87">
        <v>825918367.34694004</v>
      </c>
      <c r="C12" s="87">
        <v>-16.681792999999999</v>
      </c>
      <c r="E12" s="87"/>
      <c r="F12" s="98">
        <f t="shared" si="0"/>
        <v>20.612244897958998</v>
      </c>
      <c r="G12" s="11">
        <f t="shared" si="4"/>
        <v>-55.463721999999997</v>
      </c>
      <c r="H12" s="98">
        <f t="shared" si="1"/>
        <v>-50.463721999999997</v>
      </c>
      <c r="J12" s="87">
        <v>8901673469.3878002</v>
      </c>
      <c r="K12" s="87">
        <v>-7.2893195000000004</v>
      </c>
      <c r="N12" s="98">
        <f t="shared" si="2"/>
        <v>9.810775510204099</v>
      </c>
      <c r="O12" s="11">
        <f t="shared" si="5"/>
        <v>-61.207053999999999</v>
      </c>
      <c r="P12" s="98">
        <f t="shared" si="3"/>
        <v>-56.207053999999999</v>
      </c>
    </row>
    <row r="13" spans="1:17" x14ac:dyDescent="0.25">
      <c r="B13" s="87">
        <v>1029897959.1837</v>
      </c>
      <c r="C13" s="87">
        <v>-16.787510000000001</v>
      </c>
      <c r="E13" s="87"/>
      <c r="F13" s="98">
        <f t="shared" si="0"/>
        <v>20.938775510204</v>
      </c>
      <c r="G13" s="11">
        <f t="shared" si="4"/>
        <v>-56.704532999999998</v>
      </c>
      <c r="H13" s="98">
        <f t="shared" si="1"/>
        <v>-51.704532999999998</v>
      </c>
      <c r="J13" s="87">
        <v>9127091836.7346992</v>
      </c>
      <c r="K13" s="87">
        <v>-7.4215650999999996</v>
      </c>
      <c r="N13" s="98">
        <f t="shared" si="2"/>
        <v>10.03712244898</v>
      </c>
      <c r="O13" s="11">
        <f t="shared" si="5"/>
        <v>-60.342514000000001</v>
      </c>
      <c r="P13" s="98">
        <f t="shared" si="3"/>
        <v>-55.342514000000001</v>
      </c>
    </row>
    <row r="14" spans="1:17" x14ac:dyDescent="0.25">
      <c r="B14" s="87">
        <v>1233877551.0204</v>
      </c>
      <c r="C14" s="87">
        <v>-16.223562000000001</v>
      </c>
      <c r="E14" s="87"/>
      <c r="F14" s="98">
        <f t="shared" si="0"/>
        <v>21.265306122449001</v>
      </c>
      <c r="G14" s="11">
        <f t="shared" si="4"/>
        <v>-58.415359000000002</v>
      </c>
      <c r="H14" s="98">
        <f t="shared" si="1"/>
        <v>-53.415359000000002</v>
      </c>
      <c r="J14" s="87">
        <v>9352510204.0816002</v>
      </c>
      <c r="K14" s="87">
        <v>-7.5983605000000001</v>
      </c>
      <c r="N14" s="98">
        <f t="shared" si="2"/>
        <v>10.263469387754999</v>
      </c>
      <c r="O14" s="11">
        <f t="shared" si="5"/>
        <v>-59.584620999999999</v>
      </c>
      <c r="P14" s="98">
        <f t="shared" si="3"/>
        <v>-54.584620999999999</v>
      </c>
    </row>
    <row r="15" spans="1:17" x14ac:dyDescent="0.25">
      <c r="B15" s="87">
        <v>1437857142.8571</v>
      </c>
      <c r="C15" s="87">
        <v>-15.908709999999999</v>
      </c>
      <c r="E15" s="87"/>
      <c r="F15" s="98">
        <f t="shared" si="0"/>
        <v>21.591836734693999</v>
      </c>
      <c r="G15" s="11">
        <f t="shared" si="4"/>
        <v>-59.752754000000003</v>
      </c>
      <c r="H15" s="98">
        <f t="shared" si="1"/>
        <v>-54.752754000000003</v>
      </c>
      <c r="J15" s="87">
        <v>9577928571.4286003</v>
      </c>
      <c r="K15" s="87">
        <v>-7.6979856</v>
      </c>
      <c r="N15" s="98">
        <f t="shared" si="2"/>
        <v>10.489816326531001</v>
      </c>
      <c r="O15" s="11">
        <f t="shared" si="5"/>
        <v>-59.727271999999999</v>
      </c>
      <c r="P15" s="98">
        <f t="shared" si="3"/>
        <v>-54.727271999999999</v>
      </c>
    </row>
    <row r="16" spans="1:17" x14ac:dyDescent="0.25">
      <c r="B16" s="87">
        <v>1641836734.6939001</v>
      </c>
      <c r="C16" s="87">
        <v>-15.723596000000001</v>
      </c>
      <c r="E16" s="87"/>
      <c r="F16" s="98">
        <f t="shared" si="0"/>
        <v>21.918367346939</v>
      </c>
      <c r="G16" s="11">
        <f t="shared" si="4"/>
        <v>-60.810988999999999</v>
      </c>
      <c r="H16" s="98">
        <f t="shared" si="1"/>
        <v>-55.810988999999999</v>
      </c>
      <c r="J16" s="87">
        <v>9803346938.7754993</v>
      </c>
      <c r="K16" s="87">
        <v>-7.6705202999999997</v>
      </c>
      <c r="N16" s="98">
        <f t="shared" si="2"/>
        <v>10.716163265305999</v>
      </c>
      <c r="O16" s="11">
        <f t="shared" si="5"/>
        <v>-61.348647999999997</v>
      </c>
      <c r="P16" s="98">
        <f t="shared" si="3"/>
        <v>-56.348647999999997</v>
      </c>
    </row>
    <row r="17" spans="2:16" x14ac:dyDescent="0.25">
      <c r="B17" s="87">
        <v>1845816326.5306001</v>
      </c>
      <c r="C17" s="87">
        <v>-14.959507</v>
      </c>
      <c r="E17" s="87"/>
      <c r="F17" s="98">
        <f t="shared" si="0"/>
        <v>22.244897959183998</v>
      </c>
      <c r="G17" s="11">
        <f t="shared" si="4"/>
        <v>-61.704085999999997</v>
      </c>
      <c r="H17" s="98">
        <f t="shared" si="1"/>
        <v>-56.704085999999997</v>
      </c>
      <c r="J17" s="87">
        <v>10028765306.122</v>
      </c>
      <c r="K17" s="87">
        <v>-7.6691098000000002</v>
      </c>
      <c r="N17" s="98">
        <f t="shared" si="2"/>
        <v>10.942510204082001</v>
      </c>
      <c r="O17" s="11">
        <f t="shared" si="5"/>
        <v>-65.800872999999996</v>
      </c>
      <c r="P17" s="98">
        <f t="shared" si="3"/>
        <v>-60.800873000000003</v>
      </c>
    </row>
    <row r="18" spans="2:16" x14ac:dyDescent="0.25">
      <c r="B18" s="87">
        <v>2049795918.3673</v>
      </c>
      <c r="C18" s="87">
        <v>-14.284672</v>
      </c>
      <c r="E18" s="87"/>
      <c r="F18" s="98">
        <f t="shared" si="0"/>
        <v>22.571428571428999</v>
      </c>
      <c r="G18" s="11">
        <f t="shared" si="4"/>
        <v>-62.806891999999998</v>
      </c>
      <c r="H18" s="98">
        <f t="shared" si="1"/>
        <v>-57.806891999999998</v>
      </c>
      <c r="J18" s="87">
        <v>10254183673.469</v>
      </c>
      <c r="K18" s="87">
        <v>-7.5826592000000002</v>
      </c>
      <c r="N18" s="98">
        <f t="shared" si="2"/>
        <v>11.168857142857</v>
      </c>
      <c r="O18" s="11">
        <f t="shared" si="5"/>
        <v>-68.61878200000001</v>
      </c>
      <c r="P18" s="98">
        <f t="shared" si="3"/>
        <v>-63.618782000000003</v>
      </c>
    </row>
    <row r="19" spans="2:16" x14ac:dyDescent="0.25">
      <c r="B19" s="87">
        <v>2253775510.2041001</v>
      </c>
      <c r="C19" s="87">
        <v>-13.737118000000001</v>
      </c>
      <c r="E19" s="87"/>
      <c r="F19" s="98">
        <f t="shared" si="0"/>
        <v>22.897959183672999</v>
      </c>
      <c r="G19" s="11">
        <f t="shared" si="4"/>
        <v>-64.384956000000003</v>
      </c>
      <c r="H19" s="98">
        <f t="shared" si="1"/>
        <v>-59.384956000000003</v>
      </c>
      <c r="J19" s="87">
        <v>10479602040.816</v>
      </c>
      <c r="K19" s="87">
        <v>-7.5764107999999997</v>
      </c>
      <c r="N19" s="98">
        <f t="shared" si="2"/>
        <v>11.395204081632999</v>
      </c>
      <c r="O19" s="11">
        <f t="shared" si="5"/>
        <v>-71.298987999999994</v>
      </c>
      <c r="P19" s="98">
        <f t="shared" si="3"/>
        <v>-66.298987999999994</v>
      </c>
    </row>
    <row r="20" spans="2:16" x14ac:dyDescent="0.25">
      <c r="B20" s="87">
        <v>2457755102.0408001</v>
      </c>
      <c r="C20" s="87">
        <v>-13.100533</v>
      </c>
      <c r="E20" s="87"/>
      <c r="F20" s="98">
        <f t="shared" si="0"/>
        <v>23.224489795918</v>
      </c>
      <c r="G20" s="11">
        <f t="shared" si="4"/>
        <v>-65.331233999999995</v>
      </c>
      <c r="H20" s="98">
        <f t="shared" si="1"/>
        <v>-60.331234000000002</v>
      </c>
      <c r="J20" s="87">
        <v>10705020408.163</v>
      </c>
      <c r="K20" s="87">
        <v>-7.5624169999999999</v>
      </c>
      <c r="N20" s="98">
        <f t="shared" si="2"/>
        <v>11.621551020408001</v>
      </c>
      <c r="O20" s="11">
        <f t="shared" si="5"/>
        <v>-70.281554999999997</v>
      </c>
      <c r="P20" s="98">
        <f t="shared" si="3"/>
        <v>-65.281554999999997</v>
      </c>
    </row>
    <row r="21" spans="2:16" x14ac:dyDescent="0.25">
      <c r="B21" s="87">
        <v>2661734693.8776002</v>
      </c>
      <c r="C21" s="87">
        <v>-12.599796</v>
      </c>
      <c r="E21" s="87"/>
      <c r="F21" s="98">
        <f t="shared" si="0"/>
        <v>23.551020408162998</v>
      </c>
      <c r="G21" s="11">
        <f t="shared" si="4"/>
        <v>-66.255832999999996</v>
      </c>
      <c r="H21" s="98">
        <f t="shared" si="1"/>
        <v>-61.255833000000003</v>
      </c>
      <c r="J21" s="87">
        <v>10930438775.51</v>
      </c>
      <c r="K21" s="87">
        <v>-7.6222792000000004</v>
      </c>
      <c r="N21" s="98">
        <f t="shared" si="2"/>
        <v>11.847897959183999</v>
      </c>
      <c r="O21" s="11">
        <f t="shared" si="5"/>
        <v>-69.090209999999999</v>
      </c>
      <c r="P21" s="98">
        <f t="shared" si="3"/>
        <v>-64.090209999999999</v>
      </c>
    </row>
    <row r="22" spans="2:16" x14ac:dyDescent="0.25">
      <c r="B22" s="87">
        <v>2865714285.7143002</v>
      </c>
      <c r="C22" s="87">
        <v>-11.077596</v>
      </c>
      <c r="E22" s="87"/>
      <c r="F22" s="98">
        <f t="shared" si="0"/>
        <v>23.877551020407999</v>
      </c>
      <c r="G22" s="11">
        <f t="shared" si="4"/>
        <v>-66.491520000000008</v>
      </c>
      <c r="H22" s="98">
        <f t="shared" si="1"/>
        <v>-61.491520000000001</v>
      </c>
      <c r="J22" s="87">
        <v>11155857142.857</v>
      </c>
      <c r="K22" s="87">
        <v>-7.5187273000000001</v>
      </c>
      <c r="N22" s="98">
        <f t="shared" si="2"/>
        <v>12.074244897959</v>
      </c>
      <c r="O22" s="11">
        <f t="shared" si="5"/>
        <v>-67.943725999999998</v>
      </c>
      <c r="P22" s="98">
        <f t="shared" si="3"/>
        <v>-62.943725999999998</v>
      </c>
    </row>
    <row r="23" spans="2:16" x14ac:dyDescent="0.25">
      <c r="B23" s="87">
        <v>3069693877.5510001</v>
      </c>
      <c r="C23" s="87">
        <v>-10.443695999999999</v>
      </c>
      <c r="E23" s="87"/>
      <c r="F23" s="98">
        <f t="shared" si="0"/>
        <v>24.204081632653001</v>
      </c>
      <c r="G23" s="11">
        <f t="shared" si="4"/>
        <v>-66.816642999999999</v>
      </c>
      <c r="H23" s="98">
        <f t="shared" si="1"/>
        <v>-61.816642999999999</v>
      </c>
      <c r="J23" s="87">
        <v>11381275510.204</v>
      </c>
      <c r="K23" s="87">
        <v>-7.4421701000000002</v>
      </c>
      <c r="N23" s="98">
        <f t="shared" si="2"/>
        <v>12.300591836735</v>
      </c>
      <c r="O23" s="11">
        <f t="shared" si="5"/>
        <v>-67.162646999999993</v>
      </c>
      <c r="P23" s="98">
        <f t="shared" si="3"/>
        <v>-62.162647</v>
      </c>
    </row>
    <row r="24" spans="2:16" x14ac:dyDescent="0.25">
      <c r="B24" s="87">
        <v>3273673469.3878002</v>
      </c>
      <c r="C24" s="87">
        <v>-10.076618</v>
      </c>
      <c r="E24" s="87"/>
      <c r="F24" s="98">
        <f t="shared" si="0"/>
        <v>24.530612244897998</v>
      </c>
      <c r="G24" s="11">
        <f t="shared" si="4"/>
        <v>-67.089000999999996</v>
      </c>
      <c r="H24" s="98">
        <f t="shared" si="1"/>
        <v>-62.089001000000003</v>
      </c>
      <c r="J24" s="87">
        <v>11606693877.551001</v>
      </c>
      <c r="K24" s="87">
        <v>-7.3264073999999999</v>
      </c>
      <c r="N24" s="98">
        <f t="shared" si="2"/>
        <v>12.526938775510001</v>
      </c>
      <c r="O24" s="11">
        <f t="shared" si="5"/>
        <v>-67.893306999999993</v>
      </c>
      <c r="P24" s="98">
        <f t="shared" si="3"/>
        <v>-62.893307</v>
      </c>
    </row>
    <row r="25" spans="2:16" x14ac:dyDescent="0.25">
      <c r="B25" s="87">
        <v>3477653061.2245002</v>
      </c>
      <c r="C25" s="87">
        <v>-9.2796640000000004</v>
      </c>
      <c r="E25" s="87"/>
      <c r="F25" s="98">
        <f t="shared" si="0"/>
        <v>24.857142857143003</v>
      </c>
      <c r="G25" s="11">
        <f t="shared" si="4"/>
        <v>-66.92062</v>
      </c>
      <c r="H25" s="98">
        <f t="shared" si="1"/>
        <v>-61.92062</v>
      </c>
      <c r="J25" s="87">
        <v>11832112244.898001</v>
      </c>
      <c r="K25" s="87">
        <v>-7.1954435999999999</v>
      </c>
      <c r="N25" s="98">
        <f t="shared" si="2"/>
        <v>12.753285714285999</v>
      </c>
      <c r="O25" s="11">
        <f t="shared" si="5"/>
        <v>-68.095214999999996</v>
      </c>
      <c r="P25" s="98">
        <f t="shared" si="3"/>
        <v>-63.095215000000003</v>
      </c>
    </row>
    <row r="26" spans="2:16" x14ac:dyDescent="0.25">
      <c r="B26" s="87">
        <v>3681632653.0612001</v>
      </c>
      <c r="C26" s="87">
        <v>-8.8338909000000001</v>
      </c>
      <c r="E26" s="87"/>
      <c r="F26" s="98">
        <f t="shared" si="0"/>
        <v>25.183673469388001</v>
      </c>
      <c r="G26" s="11">
        <f t="shared" si="4"/>
        <v>-66.639377999999994</v>
      </c>
      <c r="H26" s="98">
        <f t="shared" si="1"/>
        <v>-61.639378000000001</v>
      </c>
      <c r="J26" s="87">
        <v>12057530612.245001</v>
      </c>
      <c r="K26" s="87">
        <v>-7.0657639999999997</v>
      </c>
      <c r="N26" s="98">
        <f t="shared" si="2"/>
        <v>12.979632653061001</v>
      </c>
      <c r="O26" s="11">
        <f t="shared" si="5"/>
        <v>-69.987396000000004</v>
      </c>
      <c r="P26" s="98">
        <f t="shared" si="3"/>
        <v>-64.987396000000004</v>
      </c>
    </row>
    <row r="27" spans="2:16" x14ac:dyDescent="0.25">
      <c r="B27" s="87">
        <v>3885612244.8979998</v>
      </c>
      <c r="C27" s="87">
        <v>-8.7978325000000002</v>
      </c>
      <c r="E27" s="87"/>
      <c r="F27" s="98">
        <f t="shared" si="0"/>
        <v>25.510204081632999</v>
      </c>
      <c r="G27" s="11">
        <f t="shared" si="4"/>
        <v>-66.316203999999999</v>
      </c>
      <c r="H27" s="98">
        <f t="shared" si="1"/>
        <v>-61.316203999999999</v>
      </c>
      <c r="J27" s="87">
        <v>12282948979.591999</v>
      </c>
      <c r="K27" s="87">
        <v>-6.9809723000000004</v>
      </c>
      <c r="N27" s="98">
        <f t="shared" si="2"/>
        <v>13.205979591837</v>
      </c>
      <c r="O27" s="11">
        <f t="shared" si="5"/>
        <v>-73.904076000000003</v>
      </c>
      <c r="P27" s="98">
        <f t="shared" si="3"/>
        <v>-68.904076000000003</v>
      </c>
    </row>
    <row r="28" spans="2:16" x14ac:dyDescent="0.25">
      <c r="B28" s="87">
        <v>4089591836.7347002</v>
      </c>
      <c r="C28" s="87">
        <v>-8.7663382999999993</v>
      </c>
      <c r="E28" s="87"/>
      <c r="F28" s="98">
        <f t="shared" si="0"/>
        <v>25.836734693877997</v>
      </c>
      <c r="G28" s="11">
        <f t="shared" si="4"/>
        <v>-66.462029000000001</v>
      </c>
      <c r="H28" s="98">
        <f t="shared" si="1"/>
        <v>-61.462029000000001</v>
      </c>
      <c r="J28" s="87">
        <v>12508367346.938999</v>
      </c>
      <c r="K28" s="87">
        <v>-6.8987894000000001</v>
      </c>
      <c r="N28" s="98">
        <f t="shared" si="2"/>
        <v>13.432326530612</v>
      </c>
      <c r="O28" s="11">
        <f t="shared" si="5"/>
        <v>-73.388915999999995</v>
      </c>
      <c r="P28" s="98">
        <f t="shared" si="3"/>
        <v>-68.388915999999995</v>
      </c>
    </row>
    <row r="29" spans="2:16" x14ac:dyDescent="0.25">
      <c r="B29" s="87">
        <v>4293571428.5714002</v>
      </c>
      <c r="C29" s="87">
        <v>-8.8160399999999992</v>
      </c>
      <c r="E29" s="87"/>
      <c r="F29" s="98">
        <f t="shared" si="0"/>
        <v>26.163265306122003</v>
      </c>
      <c r="G29" s="11">
        <f t="shared" si="4"/>
        <v>-66.663876000000002</v>
      </c>
      <c r="H29" s="98">
        <f t="shared" si="1"/>
        <v>-61.663876000000002</v>
      </c>
      <c r="J29" s="87">
        <v>12733785714.285999</v>
      </c>
      <c r="K29" s="87">
        <v>-6.7380481000000003</v>
      </c>
      <c r="N29" s="98">
        <f t="shared" si="2"/>
        <v>13.658673469388001</v>
      </c>
      <c r="O29" s="11">
        <f t="shared" si="5"/>
        <v>-69.064575000000005</v>
      </c>
      <c r="P29" s="98">
        <f t="shared" si="3"/>
        <v>-64.064575000000005</v>
      </c>
    </row>
    <row r="30" spans="2:16" x14ac:dyDescent="0.25">
      <c r="B30" s="87">
        <v>4497551020.4082003</v>
      </c>
      <c r="C30" s="87">
        <v>-8.8787602999999997</v>
      </c>
      <c r="E30" s="87"/>
      <c r="F30" s="98">
        <f t="shared" si="0"/>
        <v>26.489795918367001</v>
      </c>
      <c r="G30" s="11">
        <f t="shared" si="4"/>
        <v>-66.573127999999997</v>
      </c>
      <c r="H30" s="98">
        <f t="shared" si="1"/>
        <v>-61.573127999999997</v>
      </c>
      <c r="J30" s="87">
        <v>12959204081.632999</v>
      </c>
      <c r="K30" s="87">
        <v>-6.7135673000000002</v>
      </c>
      <c r="N30" s="98">
        <f t="shared" si="2"/>
        <v>13.885020408162999</v>
      </c>
      <c r="O30" s="11">
        <f t="shared" si="5"/>
        <v>-62.955719000000002</v>
      </c>
      <c r="P30" s="98">
        <f t="shared" si="3"/>
        <v>-57.955719000000002</v>
      </c>
    </row>
    <row r="31" spans="2:16" x14ac:dyDescent="0.25">
      <c r="B31" s="87">
        <v>4701530612.2448997</v>
      </c>
      <c r="C31" s="87">
        <v>-8.9908066000000009</v>
      </c>
      <c r="E31" s="87"/>
      <c r="F31" s="98">
        <f t="shared" si="0"/>
        <v>26.816326530611999</v>
      </c>
      <c r="G31" s="11">
        <f t="shared" si="4"/>
        <v>-66.608626999999998</v>
      </c>
      <c r="H31" s="98">
        <f t="shared" si="1"/>
        <v>-61.608626999999998</v>
      </c>
      <c r="J31" s="87">
        <v>13184622448.98</v>
      </c>
      <c r="K31" s="87">
        <v>-6.6418413999999997</v>
      </c>
      <c r="N31" s="98">
        <f t="shared" si="2"/>
        <v>14.111367346939</v>
      </c>
      <c r="O31" s="11">
        <f t="shared" si="5"/>
        <v>-62.395167999999998</v>
      </c>
      <c r="P31" s="98">
        <f t="shared" si="3"/>
        <v>-57.395167999999998</v>
      </c>
    </row>
    <row r="32" spans="2:16" x14ac:dyDescent="0.25">
      <c r="B32" s="87">
        <v>4905510204.0816002</v>
      </c>
      <c r="C32" s="87">
        <v>-9.0568810000000006</v>
      </c>
      <c r="E32" s="87"/>
      <c r="F32" s="98">
        <f t="shared" si="0"/>
        <v>27.142857142856997</v>
      </c>
      <c r="G32" s="11">
        <f t="shared" si="4"/>
        <v>-66.936390000000003</v>
      </c>
      <c r="H32" s="98">
        <f t="shared" si="1"/>
        <v>-61.936390000000003</v>
      </c>
      <c r="J32" s="87">
        <v>13410040816.327</v>
      </c>
      <c r="K32" s="87">
        <v>-6.6888499000000001</v>
      </c>
      <c r="N32" s="98">
        <f t="shared" si="2"/>
        <v>14.337714285714</v>
      </c>
      <c r="O32" s="11">
        <f t="shared" si="5"/>
        <v>-65.842014000000006</v>
      </c>
      <c r="P32" s="98">
        <f t="shared" si="3"/>
        <v>-60.842013999999999</v>
      </c>
    </row>
    <row r="33" spans="2:16" x14ac:dyDescent="0.25">
      <c r="B33" s="87">
        <v>5109489795.9183998</v>
      </c>
      <c r="C33" s="87">
        <v>-9.0009526999999991</v>
      </c>
      <c r="E33" s="87"/>
      <c r="F33" s="98">
        <f t="shared" si="0"/>
        <v>27.469387755102002</v>
      </c>
      <c r="G33" s="11">
        <f t="shared" si="4"/>
        <v>-67.351489999999998</v>
      </c>
      <c r="H33" s="98">
        <f t="shared" si="1"/>
        <v>-62.351489999999998</v>
      </c>
      <c r="J33" s="87">
        <v>13635459183.673</v>
      </c>
      <c r="K33" s="87">
        <v>-6.7340999000000004</v>
      </c>
      <c r="N33" s="98">
        <f t="shared" si="2"/>
        <v>14.564061224490001</v>
      </c>
      <c r="O33" s="11">
        <f t="shared" si="5"/>
        <v>-67.611564999999999</v>
      </c>
      <c r="P33" s="98">
        <f t="shared" si="3"/>
        <v>-62.611564999999999</v>
      </c>
    </row>
    <row r="34" spans="2:16" x14ac:dyDescent="0.25">
      <c r="B34" s="87">
        <v>5313469387.7551003</v>
      </c>
      <c r="C34" s="87">
        <v>-8.9132671000000006</v>
      </c>
      <c r="E34" s="87"/>
      <c r="F34" s="98">
        <f t="shared" si="0"/>
        <v>27.795918367346999</v>
      </c>
      <c r="G34" s="11">
        <f t="shared" si="4"/>
        <v>-67.868481000000003</v>
      </c>
      <c r="H34" s="98">
        <f t="shared" si="1"/>
        <v>-62.868481000000003</v>
      </c>
      <c r="J34" s="87">
        <v>13860877551.02</v>
      </c>
      <c r="K34" s="87">
        <v>-6.8409534000000001</v>
      </c>
      <c r="N34" s="98">
        <f t="shared" si="2"/>
        <v>14.790408163264999</v>
      </c>
      <c r="O34" s="11">
        <f t="shared" si="5"/>
        <v>-68.204506000000009</v>
      </c>
      <c r="P34" s="98">
        <f t="shared" si="3"/>
        <v>-63.204506000000002</v>
      </c>
    </row>
    <row r="35" spans="2:16" x14ac:dyDescent="0.25">
      <c r="B35" s="87">
        <v>5517448979.5917997</v>
      </c>
      <c r="C35" s="87">
        <v>-9.0365170999999993</v>
      </c>
      <c r="E35" s="87"/>
      <c r="F35" s="98">
        <f t="shared" si="0"/>
        <v>28.122448979592001</v>
      </c>
      <c r="G35" s="11">
        <f t="shared" si="4"/>
        <v>-68.009228000000007</v>
      </c>
      <c r="H35" s="98">
        <f t="shared" si="1"/>
        <v>-63.009228</v>
      </c>
      <c r="J35" s="87">
        <v>14086295918.367001</v>
      </c>
      <c r="K35" s="87">
        <v>-7.0227170000000001</v>
      </c>
      <c r="N35" s="98">
        <f t="shared" si="2"/>
        <v>15.016755102041</v>
      </c>
      <c r="O35" s="11">
        <f t="shared" si="5"/>
        <v>-68.274944000000005</v>
      </c>
      <c r="P35" s="98">
        <f t="shared" si="3"/>
        <v>-63.274943999999998</v>
      </c>
    </row>
    <row r="36" spans="2:16" x14ac:dyDescent="0.25">
      <c r="B36" s="87">
        <v>5721428571.4286003</v>
      </c>
      <c r="C36" s="87">
        <v>-9.0350923999999999</v>
      </c>
      <c r="E36" s="87"/>
      <c r="F36" s="98">
        <f t="shared" si="0"/>
        <v>28.448979591837002</v>
      </c>
      <c r="G36" s="11">
        <f t="shared" si="4"/>
        <v>-68.452731999999997</v>
      </c>
      <c r="H36" s="98">
        <f t="shared" si="1"/>
        <v>-63.452731999999997</v>
      </c>
      <c r="J36" s="87">
        <v>14311714285.714001</v>
      </c>
      <c r="K36" s="87">
        <v>-7.2020825999999998</v>
      </c>
      <c r="N36" s="98">
        <f t="shared" si="2"/>
        <v>15.243102040816</v>
      </c>
      <c r="O36" s="11">
        <f t="shared" si="5"/>
        <v>-68.394679999999994</v>
      </c>
      <c r="P36" s="98">
        <f t="shared" si="3"/>
        <v>-63.394680000000001</v>
      </c>
    </row>
    <row r="37" spans="2:16" x14ac:dyDescent="0.25">
      <c r="B37" s="87">
        <v>5925408163.2652998</v>
      </c>
      <c r="C37" s="87">
        <v>-9.1460314</v>
      </c>
      <c r="E37" s="87"/>
      <c r="F37" s="98">
        <f t="shared" si="0"/>
        <v>28.775510204082</v>
      </c>
      <c r="G37" s="11">
        <f t="shared" si="4"/>
        <v>-68.76126099999999</v>
      </c>
      <c r="H37" s="98">
        <f t="shared" si="1"/>
        <v>-63.761260999999998</v>
      </c>
      <c r="J37" s="87">
        <v>14537132653.061001</v>
      </c>
      <c r="K37" s="87">
        <v>-7.3027867999999998</v>
      </c>
      <c r="N37" s="98">
        <f t="shared" si="2"/>
        <v>15.469448979591998</v>
      </c>
      <c r="O37" s="11">
        <f t="shared" si="5"/>
        <v>-68.858172999999994</v>
      </c>
      <c r="P37" s="98">
        <f t="shared" si="3"/>
        <v>-63.858173000000001</v>
      </c>
    </row>
    <row r="38" spans="2:16" x14ac:dyDescent="0.25">
      <c r="B38" s="87">
        <v>6129387755.1020002</v>
      </c>
      <c r="C38" s="87">
        <v>-9.3071423000000006</v>
      </c>
      <c r="E38" s="87"/>
      <c r="F38" s="98">
        <f t="shared" si="0"/>
        <v>29.102040816327001</v>
      </c>
      <c r="G38" s="11">
        <f t="shared" si="4"/>
        <v>-68.96463399999999</v>
      </c>
      <c r="H38" s="98">
        <f t="shared" si="1"/>
        <v>-63.964633999999997</v>
      </c>
      <c r="J38" s="87">
        <v>14762551020.408001</v>
      </c>
      <c r="K38" s="87">
        <v>-7.4428729999999996</v>
      </c>
      <c r="N38" s="98">
        <f t="shared" si="2"/>
        <v>15.695795918367001</v>
      </c>
      <c r="O38" s="11">
        <f t="shared" si="5"/>
        <v>-65.47789800000001</v>
      </c>
      <c r="P38" s="98">
        <f t="shared" si="3"/>
        <v>-60.477898000000003</v>
      </c>
    </row>
    <row r="39" spans="2:16" x14ac:dyDescent="0.25">
      <c r="B39" s="87">
        <v>6333367346.9387999</v>
      </c>
      <c r="C39" s="87">
        <v>-9.2527255999999998</v>
      </c>
      <c r="E39" s="87"/>
      <c r="F39" s="98">
        <f t="shared" si="0"/>
        <v>29.428571428571001</v>
      </c>
      <c r="G39" s="11">
        <f t="shared" si="4"/>
        <v>-69.092133000000004</v>
      </c>
      <c r="H39" s="98">
        <f t="shared" si="1"/>
        <v>-64.092133000000004</v>
      </c>
      <c r="J39" s="87">
        <v>14987969387.754999</v>
      </c>
      <c r="K39" s="87">
        <v>-7.5531359</v>
      </c>
      <c r="N39" s="98">
        <f t="shared" si="2"/>
        <v>15.922142857142999</v>
      </c>
      <c r="O39" s="11">
        <f t="shared" si="5"/>
        <v>-63.193053999999997</v>
      </c>
      <c r="P39" s="98">
        <f t="shared" si="3"/>
        <v>-58.193053999999997</v>
      </c>
    </row>
    <row r="40" spans="2:16" x14ac:dyDescent="0.25">
      <c r="B40" s="87">
        <v>6537346938.7755003</v>
      </c>
      <c r="C40" s="87">
        <v>-9.1092061999999991</v>
      </c>
      <c r="E40" s="87"/>
      <c r="F40" s="98">
        <f t="shared" si="0"/>
        <v>29.755102040816002</v>
      </c>
      <c r="G40" s="11">
        <f t="shared" si="4"/>
        <v>-69.196869000000007</v>
      </c>
      <c r="H40" s="98">
        <f t="shared" si="1"/>
        <v>-64.196869000000007</v>
      </c>
      <c r="J40" s="87">
        <v>15213387755.101999</v>
      </c>
      <c r="K40" s="87">
        <v>-7.5856500000000002</v>
      </c>
      <c r="N40" s="98">
        <f t="shared" si="2"/>
        <v>16.148489795918</v>
      </c>
      <c r="O40" s="11">
        <f t="shared" si="5"/>
        <v>-60.122813999999998</v>
      </c>
      <c r="P40" s="98">
        <f t="shared" si="3"/>
        <v>-55.122813999999998</v>
      </c>
    </row>
    <row r="41" spans="2:16" x14ac:dyDescent="0.25">
      <c r="B41" s="87">
        <v>6741326530.6121998</v>
      </c>
      <c r="C41" s="87">
        <v>-8.9838170999999996</v>
      </c>
      <c r="E41" s="87"/>
      <c r="F41" s="98">
        <f t="shared" si="0"/>
        <v>30.081632653061</v>
      </c>
      <c r="G41" s="11">
        <f t="shared" si="4"/>
        <v>-70.223838999999998</v>
      </c>
      <c r="H41" s="98">
        <f t="shared" si="1"/>
        <v>-65.223838999999998</v>
      </c>
      <c r="J41" s="87">
        <v>15438806122.448999</v>
      </c>
      <c r="K41" s="87">
        <v>-7.7756490999999999</v>
      </c>
      <c r="N41" s="98">
        <f t="shared" si="2"/>
        <v>16.374836734694</v>
      </c>
      <c r="O41" s="11">
        <f t="shared" si="5"/>
        <v>-60.448639</v>
      </c>
      <c r="P41" s="98">
        <f t="shared" si="3"/>
        <v>-55.448639</v>
      </c>
    </row>
    <row r="42" spans="2:16" x14ac:dyDescent="0.25">
      <c r="B42" s="87">
        <v>6945306122.4490004</v>
      </c>
      <c r="C42" s="87">
        <v>-8.8960437999999993</v>
      </c>
      <c r="E42" s="87"/>
      <c r="F42" s="98">
        <f t="shared" si="0"/>
        <v>30.408163265306001</v>
      </c>
      <c r="G42" s="11">
        <f t="shared" si="4"/>
        <v>-70.817466999999994</v>
      </c>
      <c r="H42" s="98">
        <f t="shared" si="1"/>
        <v>-65.817466999999994</v>
      </c>
      <c r="J42" s="87">
        <v>15664224489.796</v>
      </c>
      <c r="K42" s="87">
        <v>-7.7846279000000003</v>
      </c>
      <c r="N42" s="98">
        <f t="shared" si="2"/>
        <v>16.601183673468999</v>
      </c>
      <c r="O42" s="11">
        <f t="shared" si="5"/>
        <v>-60.757430999999997</v>
      </c>
      <c r="P42" s="98">
        <f t="shared" si="3"/>
        <v>-55.757430999999997</v>
      </c>
    </row>
    <row r="43" spans="2:16" x14ac:dyDescent="0.25">
      <c r="B43" s="87">
        <v>7149285714.2856998</v>
      </c>
      <c r="C43" s="87">
        <v>-8.8791618000000003</v>
      </c>
      <c r="E43" s="87"/>
      <c r="F43" s="98">
        <f t="shared" si="0"/>
        <v>30.734693877550999</v>
      </c>
      <c r="G43" s="11">
        <f t="shared" si="4"/>
        <v>-71.118590999999995</v>
      </c>
      <c r="H43" s="98">
        <f t="shared" si="1"/>
        <v>-66.118590999999995</v>
      </c>
      <c r="J43" s="87">
        <v>15889642857.143</v>
      </c>
      <c r="K43" s="87">
        <v>-7.7302032000000001</v>
      </c>
      <c r="N43" s="98">
        <f t="shared" si="2"/>
        <v>16.827530612245003</v>
      </c>
      <c r="O43" s="11">
        <f t="shared" si="5"/>
        <v>-61.114277000000001</v>
      </c>
      <c r="P43" s="98">
        <f t="shared" si="3"/>
        <v>-56.114277000000001</v>
      </c>
    </row>
    <row r="44" spans="2:16" x14ac:dyDescent="0.25">
      <c r="B44" s="87">
        <v>7353265306.1224003</v>
      </c>
      <c r="C44" s="87">
        <v>-8.9458952000000007</v>
      </c>
      <c r="E44" s="87"/>
      <c r="F44" s="98">
        <f t="shared" si="0"/>
        <v>31.061224489796</v>
      </c>
      <c r="G44" s="11">
        <f t="shared" si="4"/>
        <v>-71.440544000000003</v>
      </c>
      <c r="H44" s="98">
        <f t="shared" si="1"/>
        <v>-66.440544000000003</v>
      </c>
      <c r="J44" s="87">
        <v>16115061224.49</v>
      </c>
      <c r="K44" s="87">
        <v>-7.7337407999999996</v>
      </c>
      <c r="N44" s="98">
        <f t="shared" si="2"/>
        <v>17.053877551020001</v>
      </c>
      <c r="O44" s="11">
        <f t="shared" si="5"/>
        <v>-61.363498999999997</v>
      </c>
      <c r="P44" s="98">
        <f t="shared" si="3"/>
        <v>-56.363498999999997</v>
      </c>
    </row>
    <row r="45" spans="2:16" x14ac:dyDescent="0.25">
      <c r="B45" s="87">
        <v>7557244897.9591999</v>
      </c>
      <c r="C45" s="87">
        <v>-8.9860334000000002</v>
      </c>
      <c r="E45" s="87"/>
      <c r="F45" s="98">
        <f t="shared" si="0"/>
        <v>31.387755102041002</v>
      </c>
      <c r="G45" s="11">
        <f t="shared" si="4"/>
        <v>-72.058593999999999</v>
      </c>
      <c r="H45" s="98">
        <f t="shared" si="1"/>
        <v>-67.058593999999999</v>
      </c>
      <c r="J45" s="87">
        <v>16340479591.837</v>
      </c>
      <c r="K45" s="87">
        <v>-7.7193874999999998</v>
      </c>
      <c r="N45" s="98">
        <f t="shared" si="2"/>
        <v>17.280224489796002</v>
      </c>
      <c r="O45" s="11">
        <f t="shared" si="5"/>
        <v>-65.655383999999998</v>
      </c>
      <c r="P45" s="98">
        <f t="shared" si="3"/>
        <v>-60.655383999999998</v>
      </c>
    </row>
    <row r="46" spans="2:16" x14ac:dyDescent="0.25">
      <c r="B46" s="87">
        <v>7761224489.7959003</v>
      </c>
      <c r="C46" s="87">
        <v>-9.1414471000000006</v>
      </c>
      <c r="E46" s="87"/>
      <c r="F46" s="98">
        <f t="shared" si="0"/>
        <v>31.714285714286</v>
      </c>
      <c r="G46" s="11">
        <f t="shared" si="4"/>
        <v>-72.370987</v>
      </c>
      <c r="H46" s="98">
        <f t="shared" si="1"/>
        <v>-67.370987</v>
      </c>
      <c r="J46" s="87">
        <v>16565897959.184</v>
      </c>
      <c r="K46" s="87">
        <v>-7.7356486000000002</v>
      </c>
      <c r="N46" s="98">
        <f t="shared" si="2"/>
        <v>17.506571428571</v>
      </c>
      <c r="O46" s="11">
        <f t="shared" si="5"/>
        <v>-68.011021</v>
      </c>
      <c r="P46" s="98">
        <f t="shared" si="3"/>
        <v>-63.011021</v>
      </c>
    </row>
    <row r="47" spans="2:16" x14ac:dyDescent="0.25">
      <c r="B47" s="87">
        <v>7965204081.6327</v>
      </c>
      <c r="C47" s="87">
        <v>-9.2417145000000005</v>
      </c>
      <c r="E47" s="87"/>
      <c r="F47" s="98">
        <f t="shared" si="0"/>
        <v>32.040816326531001</v>
      </c>
      <c r="G47" s="11">
        <f t="shared" si="4"/>
        <v>-71.944038000000006</v>
      </c>
      <c r="H47" s="98">
        <f t="shared" si="1"/>
        <v>-66.944038000000006</v>
      </c>
      <c r="J47" s="87">
        <v>16791316326.531</v>
      </c>
      <c r="K47" s="87">
        <v>-7.7353544000000003</v>
      </c>
      <c r="N47" s="98">
        <f t="shared" si="2"/>
        <v>17.732918367347001</v>
      </c>
      <c r="O47" s="11">
        <f t="shared" si="5"/>
        <v>-72.332847999999998</v>
      </c>
      <c r="P47" s="98">
        <f t="shared" si="3"/>
        <v>-67.332847999999998</v>
      </c>
    </row>
    <row r="48" spans="2:16" x14ac:dyDescent="0.25">
      <c r="B48" s="87">
        <v>8169183673.4694004</v>
      </c>
      <c r="C48" s="87">
        <v>-9.4733266999999994</v>
      </c>
      <c r="E48" s="87"/>
      <c r="F48" s="98">
        <f t="shared" si="0"/>
        <v>32.367346938776002</v>
      </c>
      <c r="G48" s="11">
        <f t="shared" si="4"/>
        <v>-71.547805999999994</v>
      </c>
      <c r="H48" s="98">
        <f t="shared" si="1"/>
        <v>-66.547805999999994</v>
      </c>
      <c r="J48" s="87">
        <v>17016734693.878</v>
      </c>
      <c r="K48" s="87">
        <v>-7.8186325999999999</v>
      </c>
      <c r="N48" s="98">
        <f t="shared" si="2"/>
        <v>17.959265306122003</v>
      </c>
      <c r="O48" s="11">
        <f t="shared" si="5"/>
        <v>-76.878142999999994</v>
      </c>
      <c r="P48" s="98">
        <f t="shared" si="3"/>
        <v>-71.878142999999994</v>
      </c>
    </row>
    <row r="49" spans="2:16" x14ac:dyDescent="0.25">
      <c r="B49" s="87">
        <v>8373163265.3060999</v>
      </c>
      <c r="C49" s="87">
        <v>-9.4193802000000009</v>
      </c>
      <c r="E49" s="87"/>
      <c r="F49" s="98">
        <f t="shared" si="0"/>
        <v>32.693877551020002</v>
      </c>
      <c r="G49" s="11">
        <f t="shared" si="4"/>
        <v>-71.514435000000006</v>
      </c>
      <c r="H49" s="98">
        <f t="shared" si="1"/>
        <v>-66.514435000000006</v>
      </c>
      <c r="J49" s="87">
        <v>17242153061.223999</v>
      </c>
      <c r="K49" s="87">
        <v>-7.7506408999999996</v>
      </c>
      <c r="N49" s="98">
        <f t="shared" si="2"/>
        <v>18.185612244898</v>
      </c>
      <c r="O49" s="11">
        <f t="shared" si="5"/>
        <v>-77.994011</v>
      </c>
      <c r="P49" s="98">
        <f t="shared" si="3"/>
        <v>-72.994011</v>
      </c>
    </row>
    <row r="50" spans="2:16" x14ac:dyDescent="0.25">
      <c r="B50" s="87">
        <v>8577142857.1429005</v>
      </c>
      <c r="C50" s="87">
        <v>-9.3677443999999994</v>
      </c>
      <c r="E50" s="87"/>
      <c r="F50" s="98">
        <f t="shared" si="0"/>
        <v>33.020408163264996</v>
      </c>
      <c r="G50" s="11">
        <f t="shared" si="4"/>
        <v>-71.237235999999996</v>
      </c>
      <c r="H50" s="98">
        <f t="shared" si="1"/>
        <v>-66.237235999999996</v>
      </c>
      <c r="J50" s="87">
        <v>17467571428.570999</v>
      </c>
      <c r="K50" s="87">
        <v>-7.8488902999999999</v>
      </c>
      <c r="N50" s="98">
        <f t="shared" si="2"/>
        <v>18.411959183673002</v>
      </c>
      <c r="O50" s="11">
        <f t="shared" si="5"/>
        <v>-78.609818000000004</v>
      </c>
      <c r="P50" s="98">
        <f t="shared" si="3"/>
        <v>-73.609818000000004</v>
      </c>
    </row>
    <row r="51" spans="2:16" x14ac:dyDescent="0.25">
      <c r="B51" s="87">
        <v>8781122448.9796009</v>
      </c>
      <c r="C51" s="87">
        <v>-9.5540447000000004</v>
      </c>
      <c r="E51" s="87"/>
      <c r="F51" s="98">
        <f t="shared" si="0"/>
        <v>33.346938775509997</v>
      </c>
      <c r="G51" s="11">
        <f t="shared" si="4"/>
        <v>-71.420653999999999</v>
      </c>
      <c r="H51" s="98">
        <f t="shared" si="1"/>
        <v>-66.420653999999999</v>
      </c>
      <c r="J51" s="87">
        <v>17692989795.917999</v>
      </c>
      <c r="K51" s="87">
        <v>-7.7930903000000002</v>
      </c>
      <c r="N51" s="98">
        <f t="shared" si="2"/>
        <v>18.638306122449002</v>
      </c>
      <c r="O51" s="11">
        <f t="shared" si="5"/>
        <v>-74.716521999999998</v>
      </c>
      <c r="P51" s="98">
        <f t="shared" si="3"/>
        <v>-69.716521999999998</v>
      </c>
    </row>
    <row r="52" spans="2:16" x14ac:dyDescent="0.25">
      <c r="B52" s="87">
        <v>8985102040.8162994</v>
      </c>
      <c r="C52" s="87">
        <v>-9.5901622999999994</v>
      </c>
      <c r="E52" s="87"/>
      <c r="F52" s="98">
        <f t="shared" si="0"/>
        <v>33.673469387754999</v>
      </c>
      <c r="G52" s="11">
        <f t="shared" si="4"/>
        <v>-71.495934000000005</v>
      </c>
      <c r="H52" s="98">
        <f t="shared" si="1"/>
        <v>-66.495934000000005</v>
      </c>
      <c r="J52" s="87">
        <v>17918408163.264999</v>
      </c>
      <c r="K52" s="87">
        <v>-7.6231593999999996</v>
      </c>
      <c r="N52" s="98">
        <f t="shared" si="2"/>
        <v>18.864653061224001</v>
      </c>
      <c r="O52" s="11">
        <f t="shared" si="5"/>
        <v>-76.627517999999995</v>
      </c>
      <c r="P52" s="98">
        <f t="shared" si="3"/>
        <v>-71.627517999999995</v>
      </c>
    </row>
    <row r="53" spans="2:16" x14ac:dyDescent="0.25">
      <c r="B53" s="87">
        <v>9189081632.6530991</v>
      </c>
      <c r="C53" s="87">
        <v>-9.6264973000000005</v>
      </c>
      <c r="E53" s="87"/>
      <c r="F53" s="98">
        <f t="shared" si="0"/>
        <v>34</v>
      </c>
      <c r="G53" s="11">
        <f t="shared" si="4"/>
        <v>-71.459343000000004</v>
      </c>
      <c r="H53" s="98">
        <f t="shared" si="1"/>
        <v>-66.459343000000004</v>
      </c>
      <c r="J53" s="87">
        <v>18143826530.612</v>
      </c>
      <c r="K53" s="87">
        <v>-7.6044450000000001</v>
      </c>
      <c r="N53" s="98">
        <f t="shared" si="2"/>
        <v>19.091000000000001</v>
      </c>
      <c r="O53" s="11">
        <f t="shared" si="5"/>
        <v>-74.801925999999995</v>
      </c>
      <c r="P53" s="98">
        <f t="shared" si="3"/>
        <v>-69.801925999999995</v>
      </c>
    </row>
    <row r="54" spans="2:16" x14ac:dyDescent="0.25">
      <c r="B54" s="87">
        <v>9393061224.4897995</v>
      </c>
      <c r="C54" s="87">
        <v>-9.5474586000000006</v>
      </c>
      <c r="E54" s="87"/>
      <c r="F54" s="98">
        <f t="shared" si="0"/>
        <v>34.326530612245001</v>
      </c>
      <c r="G54" s="11">
        <f t="shared" si="4"/>
        <v>-72.183837999999994</v>
      </c>
      <c r="H54" s="98">
        <f t="shared" si="1"/>
        <v>-67.183837999999994</v>
      </c>
      <c r="J54" s="87">
        <v>18369244897.959</v>
      </c>
      <c r="K54" s="87">
        <v>-7.5257510999999999</v>
      </c>
      <c r="N54" s="98">
        <f t="shared" si="2"/>
        <v>19.317346938776002</v>
      </c>
      <c r="O54" s="11">
        <f t="shared" si="5"/>
        <v>-71.759231999999997</v>
      </c>
      <c r="P54" s="98">
        <f t="shared" si="3"/>
        <v>-66.759231999999997</v>
      </c>
    </row>
    <row r="55" spans="2:16" x14ac:dyDescent="0.25">
      <c r="B55" s="87">
        <v>9597040816.3264999</v>
      </c>
      <c r="C55" s="87">
        <v>-9.7823744000000001</v>
      </c>
      <c r="E55" s="87"/>
      <c r="F55" s="98">
        <f t="shared" si="0"/>
        <v>34.653061224489996</v>
      </c>
      <c r="G55" s="11">
        <f t="shared" si="4"/>
        <v>-73.295974999999999</v>
      </c>
      <c r="H55" s="98">
        <f t="shared" si="1"/>
        <v>-68.295974999999999</v>
      </c>
      <c r="J55" s="87">
        <v>18594663265.306</v>
      </c>
      <c r="K55" s="87">
        <v>-7.4414772999999999</v>
      </c>
      <c r="N55" s="98">
        <f t="shared" si="2"/>
        <v>19.543693877551</v>
      </c>
      <c r="O55" s="11">
        <f t="shared" si="5"/>
        <v>-70.482810999999998</v>
      </c>
      <c r="P55" s="98">
        <f t="shared" si="3"/>
        <v>-65.482810999999998</v>
      </c>
    </row>
    <row r="56" spans="2:16" x14ac:dyDescent="0.25">
      <c r="B56" s="87">
        <v>9801020408.1632996</v>
      </c>
      <c r="C56" s="87">
        <v>-10.076832</v>
      </c>
      <c r="E56" s="87"/>
      <c r="F56" s="98">
        <f t="shared" si="0"/>
        <v>34.979591836735004</v>
      </c>
      <c r="G56" s="11">
        <f t="shared" si="4"/>
        <v>-74.767059000000003</v>
      </c>
      <c r="H56" s="98">
        <f t="shared" si="1"/>
        <v>-69.767059000000003</v>
      </c>
      <c r="J56" s="87">
        <v>18820081632.653</v>
      </c>
      <c r="K56" s="87">
        <v>-7.4321526999999996</v>
      </c>
      <c r="N56" s="98">
        <f t="shared" si="2"/>
        <v>19.770040816327</v>
      </c>
      <c r="O56" s="11">
        <f t="shared" si="5"/>
        <v>-68.780304000000001</v>
      </c>
      <c r="P56" s="98">
        <f t="shared" si="3"/>
        <v>-63.780304000000001</v>
      </c>
    </row>
    <row r="57" spans="2:16" x14ac:dyDescent="0.25">
      <c r="B57" s="87">
        <v>10005000000</v>
      </c>
      <c r="C57" s="87">
        <v>-10.324056000000001</v>
      </c>
      <c r="E57" s="87"/>
      <c r="F57" s="98">
        <f t="shared" si="0"/>
        <v>35.306122448980005</v>
      </c>
      <c r="G57" s="11">
        <f t="shared" si="4"/>
        <v>-77.838806000000005</v>
      </c>
      <c r="H57" s="98">
        <f t="shared" si="1"/>
        <v>-72.838806000000005</v>
      </c>
      <c r="J57" s="87">
        <v>19045500000</v>
      </c>
      <c r="K57" s="87">
        <v>-7.3434362000000002</v>
      </c>
      <c r="N57" s="98">
        <f t="shared" si="2"/>
        <v>19.996387755102003</v>
      </c>
      <c r="O57" s="11">
        <f t="shared" si="5"/>
        <v>-67.271355</v>
      </c>
      <c r="P57" s="98">
        <f t="shared" si="3"/>
        <v>-62.271355</v>
      </c>
    </row>
    <row r="58" spans="2:16" x14ac:dyDescent="0.25">
      <c r="B58" s="87">
        <v>10208979591.837</v>
      </c>
      <c r="C58" s="87">
        <v>-10.504505999999999</v>
      </c>
      <c r="E58" s="87"/>
      <c r="F58" s="98">
        <f t="shared" si="0"/>
        <v>35.632653061223998</v>
      </c>
      <c r="G58" s="11">
        <f t="shared" si="4"/>
        <v>-79.737526000000003</v>
      </c>
      <c r="H58" s="98">
        <f t="shared" si="1"/>
        <v>-74.737526000000003</v>
      </c>
      <c r="J58" s="87">
        <v>19270918367.347</v>
      </c>
      <c r="K58" s="87">
        <v>-7.2777957999999998</v>
      </c>
      <c r="N58" s="98">
        <f t="shared" si="2"/>
        <v>20.222734693877999</v>
      </c>
      <c r="O58" s="11">
        <f t="shared" si="5"/>
        <v>-64.558616999999998</v>
      </c>
      <c r="P58" s="98">
        <f t="shared" si="3"/>
        <v>-59.558616999999998</v>
      </c>
    </row>
    <row r="59" spans="2:16" x14ac:dyDescent="0.25">
      <c r="B59" s="87">
        <v>10412959183.673</v>
      </c>
      <c r="C59" s="87">
        <v>-10.722194</v>
      </c>
      <c r="E59" s="87"/>
      <c r="F59" s="98">
        <f t="shared" si="0"/>
        <v>35.959183673468999</v>
      </c>
      <c r="G59" s="11">
        <f t="shared" si="4"/>
        <v>-81.197861000000003</v>
      </c>
      <c r="H59" s="98">
        <f t="shared" si="1"/>
        <v>-76.197861000000003</v>
      </c>
      <c r="J59" s="87">
        <v>19496336734.694</v>
      </c>
      <c r="K59" s="87">
        <v>-7.1608396000000001</v>
      </c>
      <c r="N59" s="98">
        <f t="shared" si="2"/>
        <v>20.449081632653002</v>
      </c>
      <c r="O59" s="11">
        <f t="shared" si="5"/>
        <v>-66.581462999999999</v>
      </c>
      <c r="P59" s="98">
        <f t="shared" si="3"/>
        <v>-61.581462999999999</v>
      </c>
    </row>
    <row r="60" spans="2:16" x14ac:dyDescent="0.25">
      <c r="B60" s="87">
        <v>10616938775.51</v>
      </c>
      <c r="C60" s="87">
        <v>-10.310384000000001</v>
      </c>
      <c r="E60" s="87"/>
      <c r="F60" s="98">
        <f t="shared" si="0"/>
        <v>36.285714285713993</v>
      </c>
      <c r="G60" s="11">
        <f t="shared" si="4"/>
        <v>-79.907753</v>
      </c>
      <c r="H60" s="98">
        <f t="shared" si="1"/>
        <v>-74.907753</v>
      </c>
      <c r="J60" s="87">
        <v>19721755102.041</v>
      </c>
      <c r="K60" s="87">
        <v>-7.0932078000000001</v>
      </c>
      <c r="N60" s="98">
        <f t="shared" si="2"/>
        <v>20.675428571429002</v>
      </c>
      <c r="O60" s="11">
        <f t="shared" si="5"/>
        <v>-74.464737</v>
      </c>
      <c r="P60" s="98">
        <f t="shared" si="3"/>
        <v>-69.464737</v>
      </c>
    </row>
    <row r="61" spans="2:16" x14ac:dyDescent="0.25">
      <c r="B61" s="87">
        <v>10820918367.347</v>
      </c>
      <c r="C61" s="87">
        <v>-10.502345999999999</v>
      </c>
      <c r="E61" s="87"/>
      <c r="F61" s="98">
        <f t="shared" si="0"/>
        <v>36.612244897959002</v>
      </c>
      <c r="G61" s="11">
        <f t="shared" si="4"/>
        <v>-78.127014000000003</v>
      </c>
      <c r="H61" s="98">
        <f t="shared" si="1"/>
        <v>-73.127014000000003</v>
      </c>
      <c r="J61" s="87">
        <v>19947173469.388</v>
      </c>
      <c r="K61" s="87">
        <v>-6.9481215000000001</v>
      </c>
      <c r="N61" s="98">
        <f t="shared" si="2"/>
        <v>20.901775510203997</v>
      </c>
      <c r="O61" s="11">
        <f t="shared" si="5"/>
        <v>-76.784278999999998</v>
      </c>
      <c r="P61" s="98">
        <f t="shared" si="3"/>
        <v>-71.784278999999998</v>
      </c>
    </row>
    <row r="62" spans="2:16" x14ac:dyDescent="0.25">
      <c r="B62" s="87">
        <v>11024897959.184</v>
      </c>
      <c r="C62" s="87">
        <v>-10.244678</v>
      </c>
      <c r="E62" s="87"/>
      <c r="F62" s="98">
        <f t="shared" si="0"/>
        <v>36.938775510204003</v>
      </c>
      <c r="G62" s="11">
        <f t="shared" si="4"/>
        <v>-76.781684999999996</v>
      </c>
      <c r="H62" s="98">
        <f t="shared" si="1"/>
        <v>-71.781684999999996</v>
      </c>
      <c r="J62" s="87">
        <v>20172591836.735001</v>
      </c>
      <c r="K62" s="87">
        <v>-6.7632551000000003</v>
      </c>
      <c r="N62" s="98">
        <f t="shared" si="2"/>
        <v>21.128122448980001</v>
      </c>
      <c r="O62" s="11">
        <f t="shared" si="5"/>
        <v>-74.811760000000007</v>
      </c>
      <c r="P62" s="98">
        <f t="shared" si="3"/>
        <v>-69.811760000000007</v>
      </c>
    </row>
    <row r="63" spans="2:16" x14ac:dyDescent="0.25">
      <c r="B63" s="87">
        <v>11228877551.02</v>
      </c>
      <c r="C63" s="87">
        <v>-10.091735</v>
      </c>
      <c r="E63" s="87"/>
      <c r="F63" s="98">
        <f t="shared" si="0"/>
        <v>37.265306122448997</v>
      </c>
      <c r="G63" s="11">
        <f t="shared" si="4"/>
        <v>-74.876686000000007</v>
      </c>
      <c r="H63" s="98">
        <f t="shared" si="1"/>
        <v>-69.876686000000007</v>
      </c>
      <c r="J63" s="87">
        <v>20398010204.082001</v>
      </c>
      <c r="K63" s="87">
        <v>-6.6690512000000002</v>
      </c>
      <c r="N63" s="98">
        <f t="shared" si="2"/>
        <v>21.354469387755</v>
      </c>
      <c r="O63" s="11">
        <f t="shared" si="5"/>
        <v>-67.760505999999992</v>
      </c>
      <c r="P63" s="98">
        <f t="shared" si="3"/>
        <v>-62.760505999999999</v>
      </c>
    </row>
    <row r="64" spans="2:16" x14ac:dyDescent="0.25">
      <c r="B64" s="87">
        <v>11432857142.857</v>
      </c>
      <c r="C64" s="87">
        <v>-10.286796000000001</v>
      </c>
      <c r="E64" s="87"/>
      <c r="F64" s="98">
        <f t="shared" si="0"/>
        <v>37.591836734693999</v>
      </c>
      <c r="G64" s="11">
        <f t="shared" si="4"/>
        <v>-73.966446000000005</v>
      </c>
      <c r="H64" s="98">
        <f t="shared" si="1"/>
        <v>-68.966446000000005</v>
      </c>
      <c r="J64" s="87">
        <v>20623428571.429001</v>
      </c>
      <c r="K64" s="87">
        <v>-6.6253004000000004</v>
      </c>
      <c r="N64" s="98">
        <f t="shared" si="2"/>
        <v>21.580816326530996</v>
      </c>
      <c r="O64" s="11">
        <f t="shared" si="5"/>
        <v>-65.99654000000001</v>
      </c>
      <c r="P64" s="98">
        <f t="shared" si="3"/>
        <v>-60.996540000000003</v>
      </c>
    </row>
    <row r="65" spans="2:16" x14ac:dyDescent="0.25">
      <c r="B65" s="87">
        <v>11636836734.694</v>
      </c>
      <c r="C65" s="87">
        <v>-10.455033999999999</v>
      </c>
      <c r="E65" s="87"/>
      <c r="F65" s="98">
        <f t="shared" si="0"/>
        <v>37.918367346939</v>
      </c>
      <c r="G65" s="11">
        <f t="shared" si="4"/>
        <v>-72.818550000000002</v>
      </c>
      <c r="H65" s="98">
        <f t="shared" si="1"/>
        <v>-67.818550000000002</v>
      </c>
      <c r="J65" s="87">
        <v>20848846938.776001</v>
      </c>
      <c r="K65" s="87">
        <v>-6.5874648000000002</v>
      </c>
      <c r="N65" s="98">
        <f t="shared" si="2"/>
        <v>21.807163265305999</v>
      </c>
      <c r="O65" s="11">
        <f t="shared" si="5"/>
        <v>-66.978825000000001</v>
      </c>
      <c r="P65" s="98">
        <f t="shared" si="3"/>
        <v>-61.978825000000001</v>
      </c>
    </row>
    <row r="66" spans="2:16" x14ac:dyDescent="0.25">
      <c r="B66" s="87">
        <v>11840816326.531</v>
      </c>
      <c r="C66" s="87">
        <v>-10.664939</v>
      </c>
      <c r="E66" s="87"/>
      <c r="F66" s="98">
        <f t="shared" si="0"/>
        <v>38.244897959184001</v>
      </c>
      <c r="G66" s="11">
        <f t="shared" si="4"/>
        <v>-72.439155999999997</v>
      </c>
      <c r="H66" s="98">
        <f t="shared" si="1"/>
        <v>-67.439155999999997</v>
      </c>
      <c r="J66" s="87">
        <v>21074265306.122002</v>
      </c>
      <c r="K66" s="87">
        <v>-6.6085906000000003</v>
      </c>
      <c r="N66" s="98">
        <f t="shared" si="2"/>
        <v>22.033510204081999</v>
      </c>
      <c r="O66" s="11">
        <f t="shared" si="5"/>
        <v>-68.153896000000003</v>
      </c>
      <c r="P66" s="98">
        <f t="shared" si="3"/>
        <v>-63.153896000000003</v>
      </c>
    </row>
    <row r="67" spans="2:16" x14ac:dyDescent="0.25">
      <c r="B67" s="87">
        <v>12044795918.367001</v>
      </c>
      <c r="C67" s="87">
        <v>-11.165618</v>
      </c>
      <c r="E67" s="87"/>
      <c r="F67" s="98">
        <f t="shared" si="0"/>
        <v>38.571428571429003</v>
      </c>
      <c r="G67" s="11">
        <f t="shared" si="4"/>
        <v>-72.393387000000004</v>
      </c>
      <c r="H67" s="98">
        <f t="shared" si="1"/>
        <v>-67.393387000000004</v>
      </c>
      <c r="J67" s="87">
        <v>21299683673.469002</v>
      </c>
      <c r="K67" s="87">
        <v>-6.7015022999999996</v>
      </c>
      <c r="N67" s="98">
        <f t="shared" si="2"/>
        <v>22.259857142856998</v>
      </c>
      <c r="O67" s="11">
        <f t="shared" si="5"/>
        <v>-68.841351000000003</v>
      </c>
      <c r="P67" s="98">
        <f t="shared" si="3"/>
        <v>-63.841351000000003</v>
      </c>
    </row>
    <row r="68" spans="2:16" x14ac:dyDescent="0.25">
      <c r="B68" s="87">
        <v>12248775510.204</v>
      </c>
      <c r="C68" s="87">
        <v>-10.979461000000001</v>
      </c>
      <c r="E68" s="87"/>
      <c r="F68" s="98">
        <f t="shared" si="0"/>
        <v>38.897959183672995</v>
      </c>
      <c r="G68" s="11">
        <f t="shared" si="4"/>
        <v>-72.255104000000003</v>
      </c>
      <c r="H68" s="98">
        <f t="shared" si="1"/>
        <v>-67.255104000000003</v>
      </c>
      <c r="J68" s="87">
        <v>21525102040.816002</v>
      </c>
      <c r="K68" s="87">
        <v>-6.7708396999999998</v>
      </c>
      <c r="N68" s="98">
        <f t="shared" si="2"/>
        <v>22.486204081632998</v>
      </c>
      <c r="O68" s="11">
        <f t="shared" si="5"/>
        <v>-69.426361</v>
      </c>
      <c r="P68" s="98">
        <f t="shared" si="3"/>
        <v>-64.426361</v>
      </c>
    </row>
    <row r="69" spans="2:16" x14ac:dyDescent="0.25">
      <c r="B69" s="87">
        <v>12452755102.041</v>
      </c>
      <c r="C69" s="87">
        <v>-11.149514999999999</v>
      </c>
      <c r="E69" s="87"/>
      <c r="F69" s="98">
        <f t="shared" ref="F69:F103" si="6">B177/1000000000</f>
        <v>39.224489795917997</v>
      </c>
      <c r="G69" s="11">
        <f t="shared" si="4"/>
        <v>-71.854759000000001</v>
      </c>
      <c r="H69" s="98">
        <f t="shared" ref="H69:H103" si="7">D177</f>
        <v>-66.854759000000001</v>
      </c>
      <c r="J69" s="87">
        <v>21750520408.162998</v>
      </c>
      <c r="K69" s="87">
        <v>-6.9385504999999998</v>
      </c>
      <c r="N69" s="98">
        <f t="shared" ref="N69:N103" si="8">J177/1000000000</f>
        <v>22.712551020408</v>
      </c>
      <c r="O69" s="11">
        <f t="shared" si="5"/>
        <v>-69.481650999999999</v>
      </c>
      <c r="P69" s="98">
        <f t="shared" ref="P69:P103" si="9">L177</f>
        <v>-64.481650999999999</v>
      </c>
    </row>
    <row r="70" spans="2:16" x14ac:dyDescent="0.25">
      <c r="B70" s="87">
        <v>12656734693.878</v>
      </c>
      <c r="C70" s="87">
        <v>-11.272537</v>
      </c>
      <c r="E70" s="87"/>
      <c r="F70" s="98">
        <f t="shared" si="6"/>
        <v>39.551020408163005</v>
      </c>
      <c r="G70" s="11">
        <f t="shared" ref="G70:G103" si="10">H70-5</f>
        <v>-71.761443999999997</v>
      </c>
      <c r="H70" s="98">
        <f t="shared" si="7"/>
        <v>-66.761443999999997</v>
      </c>
      <c r="J70" s="87">
        <v>21975938775.509998</v>
      </c>
      <c r="K70" s="87">
        <v>-7.1306181000000004</v>
      </c>
      <c r="N70" s="98">
        <f t="shared" si="8"/>
        <v>22.938897959183997</v>
      </c>
      <c r="O70" s="11">
        <f t="shared" ref="O70:O103" si="11">P70-5</f>
        <v>-68.576003999999998</v>
      </c>
      <c r="P70" s="98">
        <f t="shared" si="9"/>
        <v>-63.576003999999998</v>
      </c>
    </row>
    <row r="71" spans="2:16" x14ac:dyDescent="0.25">
      <c r="B71" s="87">
        <v>12860714285.714001</v>
      </c>
      <c r="C71" s="87">
        <v>-10.974192</v>
      </c>
      <c r="E71" s="87"/>
      <c r="F71" s="98">
        <f t="shared" si="6"/>
        <v>39.877551020407999</v>
      </c>
      <c r="G71" s="11">
        <f t="shared" si="10"/>
        <v>-71.990074000000007</v>
      </c>
      <c r="H71" s="98">
        <f t="shared" si="7"/>
        <v>-66.990074000000007</v>
      </c>
      <c r="J71" s="87">
        <v>22201357142.856998</v>
      </c>
      <c r="K71" s="87">
        <v>-7.3247894999999996</v>
      </c>
      <c r="N71" s="98">
        <f t="shared" si="8"/>
        <v>23.165244897958999</v>
      </c>
      <c r="O71" s="11">
        <f t="shared" si="11"/>
        <v>-64.584270000000004</v>
      </c>
      <c r="P71" s="98">
        <f t="shared" si="9"/>
        <v>-59.584269999999997</v>
      </c>
    </row>
    <row r="72" spans="2:16" x14ac:dyDescent="0.25">
      <c r="B72" s="87">
        <v>13064693877.551001</v>
      </c>
      <c r="C72" s="87">
        <v>-10.625242999999999</v>
      </c>
      <c r="E72" s="87"/>
      <c r="F72" s="98">
        <f t="shared" si="6"/>
        <v>40.204081632653001</v>
      </c>
      <c r="G72" s="11">
        <f t="shared" si="10"/>
        <v>-71.345253</v>
      </c>
      <c r="H72" s="98">
        <f t="shared" si="7"/>
        <v>-66.345253</v>
      </c>
      <c r="J72" s="87">
        <v>22426775510.203999</v>
      </c>
      <c r="K72" s="87">
        <v>-7.4644170000000001</v>
      </c>
      <c r="N72" s="98">
        <f t="shared" si="8"/>
        <v>23.391591836735</v>
      </c>
      <c r="O72" s="11">
        <f t="shared" si="11"/>
        <v>-61.14846</v>
      </c>
      <c r="P72" s="98">
        <f t="shared" si="9"/>
        <v>-56.14846</v>
      </c>
    </row>
    <row r="73" spans="2:16" x14ac:dyDescent="0.25">
      <c r="B73" s="87">
        <v>13268673469.388</v>
      </c>
      <c r="C73" s="87">
        <v>-10.720031000000001</v>
      </c>
      <c r="E73" s="87"/>
      <c r="F73" s="98">
        <f t="shared" si="6"/>
        <v>40.530612244898002</v>
      </c>
      <c r="G73" s="11">
        <f t="shared" si="10"/>
        <v>-70.995964000000001</v>
      </c>
      <c r="H73" s="98">
        <f t="shared" si="7"/>
        <v>-65.995964000000001</v>
      </c>
      <c r="J73" s="87">
        <v>22652193877.550999</v>
      </c>
      <c r="K73" s="87">
        <v>-7.6290139999999997</v>
      </c>
      <c r="N73" s="98">
        <f t="shared" si="8"/>
        <v>23.617938775509998</v>
      </c>
      <c r="O73" s="11">
        <f t="shared" si="11"/>
        <v>-58.414467000000002</v>
      </c>
      <c r="P73" s="98">
        <f t="shared" si="9"/>
        <v>-53.414467000000002</v>
      </c>
    </row>
    <row r="74" spans="2:16" x14ac:dyDescent="0.25">
      <c r="B74" s="87">
        <v>13472653061.224001</v>
      </c>
      <c r="C74" s="87">
        <v>-10.621409</v>
      </c>
      <c r="E74" s="87"/>
      <c r="F74" s="98">
        <f t="shared" si="6"/>
        <v>40.857142857142996</v>
      </c>
      <c r="G74" s="11">
        <f t="shared" si="10"/>
        <v>-71.454200999999998</v>
      </c>
      <c r="H74" s="98">
        <f t="shared" si="7"/>
        <v>-66.454200999999998</v>
      </c>
      <c r="J74" s="87">
        <v>22877612244.897999</v>
      </c>
      <c r="K74" s="87">
        <v>-8.9451590000000003</v>
      </c>
      <c r="N74" s="98">
        <f t="shared" si="8"/>
        <v>23.844285714285999</v>
      </c>
      <c r="O74" s="11">
        <f t="shared" si="11"/>
        <v>-58.613200999999997</v>
      </c>
      <c r="P74" s="98">
        <f t="shared" si="9"/>
        <v>-53.613200999999997</v>
      </c>
    </row>
    <row r="75" spans="2:16" x14ac:dyDescent="0.25">
      <c r="B75" s="87">
        <v>13676632653.061001</v>
      </c>
      <c r="C75" s="87">
        <v>-10.52703</v>
      </c>
      <c r="E75" s="87"/>
      <c r="F75" s="98">
        <f t="shared" si="6"/>
        <v>41.183673469387998</v>
      </c>
      <c r="G75" s="11">
        <f t="shared" si="10"/>
        <v>-72.502921999999998</v>
      </c>
      <c r="H75" s="98">
        <f t="shared" si="7"/>
        <v>-67.502921999999998</v>
      </c>
      <c r="J75" s="87">
        <v>23103030612.244999</v>
      </c>
      <c r="K75" s="87">
        <v>-9.0320873000000006</v>
      </c>
      <c r="N75" s="98">
        <f t="shared" si="8"/>
        <v>24.070632653061001</v>
      </c>
      <c r="O75" s="11">
        <f t="shared" si="11"/>
        <v>-59.799179000000002</v>
      </c>
      <c r="P75" s="98">
        <f t="shared" si="9"/>
        <v>-54.799179000000002</v>
      </c>
    </row>
    <row r="76" spans="2:16" x14ac:dyDescent="0.25">
      <c r="B76" s="87">
        <v>13880612244.898001</v>
      </c>
      <c r="C76" s="87">
        <v>-10.711911000000001</v>
      </c>
      <c r="E76" s="87"/>
      <c r="F76" s="98">
        <f t="shared" si="6"/>
        <v>41.510204081633006</v>
      </c>
      <c r="G76" s="11">
        <f t="shared" si="10"/>
        <v>-73.323845000000006</v>
      </c>
      <c r="H76" s="98">
        <f t="shared" si="7"/>
        <v>-68.323845000000006</v>
      </c>
      <c r="J76" s="87">
        <v>23328448979.591999</v>
      </c>
      <c r="K76" s="87">
        <v>-9.0622167999999999</v>
      </c>
      <c r="N76" s="98">
        <f t="shared" si="8"/>
        <v>24.296979591837001</v>
      </c>
      <c r="O76" s="11">
        <f t="shared" si="11"/>
        <v>-60.213431999999997</v>
      </c>
      <c r="P76" s="98">
        <f t="shared" si="9"/>
        <v>-55.213431999999997</v>
      </c>
    </row>
    <row r="77" spans="2:16" x14ac:dyDescent="0.25">
      <c r="B77" s="87">
        <v>14084591836.735001</v>
      </c>
      <c r="C77" s="87">
        <v>-11.039783</v>
      </c>
      <c r="E77" s="87"/>
      <c r="F77" s="98">
        <f t="shared" si="6"/>
        <v>41.836734693878</v>
      </c>
      <c r="G77" s="11">
        <f t="shared" si="10"/>
        <v>-73.113463999999993</v>
      </c>
      <c r="H77" s="98">
        <f t="shared" si="7"/>
        <v>-68.113463999999993</v>
      </c>
      <c r="J77" s="87">
        <v>23553867346.938999</v>
      </c>
      <c r="K77" s="87">
        <v>-9.0845327000000005</v>
      </c>
      <c r="N77" s="98">
        <f t="shared" si="8"/>
        <v>24.523326530612</v>
      </c>
      <c r="O77" s="11">
        <f t="shared" si="11"/>
        <v>-60.037239</v>
      </c>
      <c r="P77" s="98">
        <f t="shared" si="9"/>
        <v>-55.037239</v>
      </c>
    </row>
    <row r="78" spans="2:16" x14ac:dyDescent="0.25">
      <c r="B78" s="87">
        <v>14288571428.570999</v>
      </c>
      <c r="C78" s="87">
        <v>-11.359235</v>
      </c>
      <c r="E78" s="87"/>
      <c r="F78" s="98">
        <f t="shared" si="6"/>
        <v>42.163265306122</v>
      </c>
      <c r="G78" s="11">
        <f t="shared" si="10"/>
        <v>-73.417968999999999</v>
      </c>
      <c r="H78" s="98">
        <f t="shared" si="7"/>
        <v>-68.417968999999999</v>
      </c>
      <c r="J78" s="87">
        <v>23779285714.285999</v>
      </c>
      <c r="K78" s="87">
        <v>-9.1292981999999991</v>
      </c>
      <c r="N78" s="98">
        <f t="shared" si="8"/>
        <v>24.749673469388</v>
      </c>
      <c r="O78" s="11">
        <f t="shared" si="11"/>
        <v>-58.707934999999999</v>
      </c>
      <c r="P78" s="98">
        <f t="shared" si="9"/>
        <v>-53.707934999999999</v>
      </c>
    </row>
    <row r="79" spans="2:16" x14ac:dyDescent="0.25">
      <c r="B79" s="87">
        <v>14492551020.408001</v>
      </c>
      <c r="C79" s="87">
        <v>-11.554795</v>
      </c>
      <c r="E79" s="87"/>
      <c r="F79" s="98">
        <f t="shared" si="6"/>
        <v>42.489795918366994</v>
      </c>
      <c r="G79" s="11">
        <f t="shared" si="10"/>
        <v>-75.621375999999998</v>
      </c>
      <c r="H79" s="98">
        <f t="shared" si="7"/>
        <v>-70.621375999999998</v>
      </c>
      <c r="J79" s="87">
        <v>24004704081.632999</v>
      </c>
      <c r="K79" s="87">
        <v>-9.1802197000000003</v>
      </c>
      <c r="N79" s="98">
        <f t="shared" si="8"/>
        <v>24.976020408162999</v>
      </c>
      <c r="O79" s="11">
        <f t="shared" si="11"/>
        <v>-57.474003000000003</v>
      </c>
      <c r="P79" s="98">
        <f t="shared" si="9"/>
        <v>-52.474003000000003</v>
      </c>
    </row>
    <row r="80" spans="2:16" x14ac:dyDescent="0.25">
      <c r="B80" s="87">
        <v>14696530612.245001</v>
      </c>
      <c r="C80" s="87">
        <v>-12.231531</v>
      </c>
      <c r="E80" s="87"/>
      <c r="F80" s="98">
        <f t="shared" si="6"/>
        <v>42.816326530612002</v>
      </c>
      <c r="G80" s="11">
        <f t="shared" si="10"/>
        <v>-78.154883999999996</v>
      </c>
      <c r="H80" s="98">
        <f t="shared" si="7"/>
        <v>-73.154883999999996</v>
      </c>
      <c r="J80" s="87">
        <v>24230122448.98</v>
      </c>
      <c r="K80" s="87">
        <v>-9.191103</v>
      </c>
      <c r="N80" s="98">
        <f t="shared" si="8"/>
        <v>25.202367346938999</v>
      </c>
      <c r="O80" s="11">
        <f t="shared" si="11"/>
        <v>-55.936329000000001</v>
      </c>
      <c r="P80" s="98">
        <f t="shared" si="9"/>
        <v>-50.936329000000001</v>
      </c>
    </row>
    <row r="81" spans="2:16" x14ac:dyDescent="0.25">
      <c r="B81" s="87">
        <v>14900510204.082001</v>
      </c>
      <c r="C81" s="87">
        <v>-12.156739</v>
      </c>
      <c r="E81" s="87"/>
      <c r="F81" s="98">
        <f t="shared" si="6"/>
        <v>43.142857142857004</v>
      </c>
      <c r="G81" s="11">
        <f t="shared" si="10"/>
        <v>-81.478752</v>
      </c>
      <c r="H81" s="98">
        <f t="shared" si="7"/>
        <v>-76.478752</v>
      </c>
      <c r="J81" s="87">
        <v>24455540816.327</v>
      </c>
      <c r="K81" s="87">
        <v>-9.2506008000000008</v>
      </c>
      <c r="N81" s="98">
        <f t="shared" si="8"/>
        <v>25.428714285714001</v>
      </c>
      <c r="O81" s="11">
        <f t="shared" si="11"/>
        <v>-54.484439999999999</v>
      </c>
      <c r="P81" s="98">
        <f t="shared" si="9"/>
        <v>-49.484439999999999</v>
      </c>
    </row>
    <row r="82" spans="2:16" x14ac:dyDescent="0.25">
      <c r="B82" s="87">
        <v>15104489795.917999</v>
      </c>
      <c r="C82" s="87">
        <v>-12.310117</v>
      </c>
      <c r="E82" s="87"/>
      <c r="F82" s="98">
        <f t="shared" si="6"/>
        <v>43.469387755101998</v>
      </c>
      <c r="G82" s="11">
        <f t="shared" si="10"/>
        <v>-81.914451999999997</v>
      </c>
      <c r="H82" s="98">
        <f t="shared" si="7"/>
        <v>-76.914451999999997</v>
      </c>
      <c r="J82" s="87">
        <v>24680959183.673</v>
      </c>
      <c r="K82" s="87">
        <v>-9.3341007000000005</v>
      </c>
      <c r="N82" s="98">
        <f t="shared" si="8"/>
        <v>25.655061224490002</v>
      </c>
      <c r="O82" s="11">
        <f t="shared" si="11"/>
        <v>-53.770457999999998</v>
      </c>
      <c r="P82" s="98">
        <f t="shared" si="9"/>
        <v>-48.770457999999998</v>
      </c>
    </row>
    <row r="83" spans="2:16" x14ac:dyDescent="0.25">
      <c r="B83" s="87">
        <v>15308469387.754999</v>
      </c>
      <c r="C83" s="87">
        <v>-12.496995999999999</v>
      </c>
      <c r="E83" s="87"/>
      <c r="F83" s="98">
        <f t="shared" si="6"/>
        <v>43.795918367346999</v>
      </c>
      <c r="G83" s="11">
        <f t="shared" si="10"/>
        <v>-82.472710000000006</v>
      </c>
      <c r="H83" s="98">
        <f t="shared" si="7"/>
        <v>-77.472710000000006</v>
      </c>
      <c r="J83" s="87">
        <v>24906377551.02</v>
      </c>
      <c r="K83" s="87">
        <v>-9.3992357000000002</v>
      </c>
      <c r="N83" s="98">
        <f t="shared" si="8"/>
        <v>25.881408163265</v>
      </c>
      <c r="O83" s="11">
        <f t="shared" si="11"/>
        <v>-53.581935999999999</v>
      </c>
      <c r="P83" s="98">
        <f t="shared" si="9"/>
        <v>-48.581935999999999</v>
      </c>
    </row>
    <row r="84" spans="2:16" x14ac:dyDescent="0.25">
      <c r="B84" s="87">
        <v>15512448979.591999</v>
      </c>
      <c r="C84" s="87">
        <v>-11.725754</v>
      </c>
      <c r="E84" s="87"/>
      <c r="F84" s="98">
        <f t="shared" si="6"/>
        <v>44.122448979592001</v>
      </c>
      <c r="G84" s="11">
        <f t="shared" si="10"/>
        <v>-83.708648999999994</v>
      </c>
      <c r="H84" s="98">
        <f t="shared" si="7"/>
        <v>-78.708648999999994</v>
      </c>
      <c r="J84" s="87">
        <v>25131795918.367001</v>
      </c>
      <c r="K84" s="87">
        <v>-9.4554299999999998</v>
      </c>
      <c r="N84" s="98">
        <f t="shared" si="8"/>
        <v>26.107755102041001</v>
      </c>
      <c r="O84" s="11">
        <f t="shared" si="11"/>
        <v>-53.835926000000001</v>
      </c>
      <c r="P84" s="98">
        <f t="shared" si="9"/>
        <v>-48.835926000000001</v>
      </c>
    </row>
    <row r="85" spans="2:16" x14ac:dyDescent="0.25">
      <c r="B85" s="87">
        <v>15716428571.429001</v>
      </c>
      <c r="C85" s="87">
        <v>-10.931414999999999</v>
      </c>
      <c r="E85" s="87"/>
      <c r="F85" s="98">
        <f t="shared" si="6"/>
        <v>44.448979591836995</v>
      </c>
      <c r="G85" s="11">
        <f t="shared" si="10"/>
        <v>-84.718627999999995</v>
      </c>
      <c r="H85" s="98">
        <f t="shared" si="7"/>
        <v>-79.718627999999995</v>
      </c>
      <c r="J85" s="87">
        <v>25357214285.714001</v>
      </c>
      <c r="K85" s="87">
        <v>-9.512867</v>
      </c>
      <c r="N85" s="98">
        <f t="shared" si="8"/>
        <v>26.334102040816003</v>
      </c>
      <c r="O85" s="11">
        <f t="shared" si="11"/>
        <v>-53.943286999999998</v>
      </c>
      <c r="P85" s="98">
        <f t="shared" si="9"/>
        <v>-48.943286999999998</v>
      </c>
    </row>
    <row r="86" spans="2:16" x14ac:dyDescent="0.25">
      <c r="B86" s="87">
        <v>15920408163.264999</v>
      </c>
      <c r="C86" s="87">
        <v>-10.44056</v>
      </c>
      <c r="E86" s="87"/>
      <c r="F86" s="98">
        <f t="shared" si="6"/>
        <v>44.775510204082003</v>
      </c>
      <c r="G86" s="11">
        <f t="shared" si="10"/>
        <v>-85.268592999999996</v>
      </c>
      <c r="H86" s="98">
        <f t="shared" si="7"/>
        <v>-80.268592999999996</v>
      </c>
      <c r="J86" s="87">
        <v>25582632653.061001</v>
      </c>
      <c r="K86" s="87">
        <v>-9.5839396000000008</v>
      </c>
      <c r="N86" s="98">
        <f t="shared" si="8"/>
        <v>26.560448979592</v>
      </c>
      <c r="O86" s="11">
        <f t="shared" si="11"/>
        <v>-55.352725999999997</v>
      </c>
      <c r="P86" s="98">
        <f t="shared" si="9"/>
        <v>-50.352725999999997</v>
      </c>
    </row>
    <row r="87" spans="2:16" x14ac:dyDescent="0.25">
      <c r="B87" s="87">
        <v>16124387755.101999</v>
      </c>
      <c r="C87" s="87">
        <v>-9.9185637999999994</v>
      </c>
      <c r="E87" s="87"/>
      <c r="F87" s="98">
        <f t="shared" si="6"/>
        <v>45.102040816327005</v>
      </c>
      <c r="G87" s="11">
        <f t="shared" si="10"/>
        <v>-85.087494000000007</v>
      </c>
      <c r="H87" s="98">
        <f t="shared" si="7"/>
        <v>-80.087494000000007</v>
      </c>
      <c r="J87" s="87">
        <v>25808051020.408001</v>
      </c>
      <c r="K87" s="87">
        <v>-9.6292009000000007</v>
      </c>
      <c r="N87" s="98">
        <f t="shared" si="8"/>
        <v>26.786795918367002</v>
      </c>
      <c r="O87" s="11">
        <f t="shared" si="11"/>
        <v>-57.506805</v>
      </c>
      <c r="P87" s="98">
        <f t="shared" si="9"/>
        <v>-52.506805</v>
      </c>
    </row>
    <row r="88" spans="2:16" x14ac:dyDescent="0.25">
      <c r="B88" s="87">
        <v>16328367346.938999</v>
      </c>
      <c r="C88" s="87">
        <v>-9.7372979999999991</v>
      </c>
      <c r="E88" s="87"/>
      <c r="F88" s="98">
        <f t="shared" si="6"/>
        <v>45.428571428570997</v>
      </c>
      <c r="G88" s="11">
        <f t="shared" si="10"/>
        <v>-85.645286999999996</v>
      </c>
      <c r="H88" s="98">
        <f t="shared" si="7"/>
        <v>-80.645286999999996</v>
      </c>
      <c r="J88" s="87">
        <v>26033469387.755001</v>
      </c>
      <c r="K88" s="87">
        <v>-9.6622266999999997</v>
      </c>
      <c r="N88" s="98">
        <f t="shared" si="8"/>
        <v>27.013142857143002</v>
      </c>
      <c r="O88" s="11">
        <f t="shared" si="11"/>
        <v>-59.926174000000003</v>
      </c>
      <c r="P88" s="98">
        <f t="shared" si="9"/>
        <v>-54.926174000000003</v>
      </c>
    </row>
    <row r="89" spans="2:16" x14ac:dyDescent="0.25">
      <c r="B89" s="87">
        <v>16532346938.775999</v>
      </c>
      <c r="C89" s="87">
        <v>-9.5683804000000006</v>
      </c>
      <c r="E89" s="87"/>
      <c r="F89" s="98">
        <f t="shared" si="6"/>
        <v>45.755102040815999</v>
      </c>
      <c r="G89" s="11">
        <f t="shared" si="10"/>
        <v>-91.101973999999998</v>
      </c>
      <c r="H89" s="98">
        <f t="shared" si="7"/>
        <v>-86.101973999999998</v>
      </c>
      <c r="J89" s="87">
        <v>26258887755.102001</v>
      </c>
      <c r="K89" s="87">
        <v>-9.7088269999999994</v>
      </c>
      <c r="N89" s="98">
        <f t="shared" si="8"/>
        <v>27.239489795918001</v>
      </c>
      <c r="O89" s="11">
        <f t="shared" si="11"/>
        <v>-59.918075999999999</v>
      </c>
      <c r="P89" s="98">
        <f t="shared" si="9"/>
        <v>-54.918075999999999</v>
      </c>
    </row>
    <row r="90" spans="2:16" x14ac:dyDescent="0.25">
      <c r="B90" s="87">
        <v>16736326530.612</v>
      </c>
      <c r="C90" s="87">
        <v>-9.6292925</v>
      </c>
      <c r="E90" s="87"/>
      <c r="F90" s="98">
        <f t="shared" si="6"/>
        <v>46.081632653061</v>
      </c>
      <c r="G90" s="11">
        <f t="shared" si="10"/>
        <v>-92.460364999999996</v>
      </c>
      <c r="H90" s="98">
        <f t="shared" si="7"/>
        <v>-87.460364999999996</v>
      </c>
      <c r="J90" s="87">
        <v>26484306122.449001</v>
      </c>
      <c r="K90" s="87">
        <v>-9.7953452999999993</v>
      </c>
      <c r="N90" s="98">
        <f t="shared" si="8"/>
        <v>27.465836734694001</v>
      </c>
      <c r="O90" s="11">
        <f t="shared" si="11"/>
        <v>-58.623615000000001</v>
      </c>
      <c r="P90" s="98">
        <f t="shared" si="9"/>
        <v>-53.623615000000001</v>
      </c>
    </row>
    <row r="91" spans="2:16" x14ac:dyDescent="0.25">
      <c r="B91" s="87">
        <v>16940306122.448999</v>
      </c>
      <c r="C91" s="87">
        <v>-9.3192471999999995</v>
      </c>
      <c r="E91" s="87"/>
      <c r="F91" s="98">
        <f t="shared" si="6"/>
        <v>46.408163265306001</v>
      </c>
      <c r="G91" s="11">
        <f t="shared" si="10"/>
        <v>-93.318747999999999</v>
      </c>
      <c r="H91" s="98">
        <f t="shared" si="7"/>
        <v>-88.318747999999999</v>
      </c>
      <c r="J91" s="87">
        <v>26709724489.796001</v>
      </c>
      <c r="K91" s="87">
        <v>-9.5517263000000003</v>
      </c>
      <c r="N91" s="98">
        <f t="shared" si="8"/>
        <v>27.692183673469003</v>
      </c>
      <c r="O91" s="11">
        <f t="shared" si="11"/>
        <v>-58.467567000000003</v>
      </c>
      <c r="P91" s="98">
        <f t="shared" si="9"/>
        <v>-53.467567000000003</v>
      </c>
    </row>
    <row r="92" spans="2:16" x14ac:dyDescent="0.25">
      <c r="B92" s="87">
        <v>17144285714.285999</v>
      </c>
      <c r="C92" s="87">
        <v>-8.8504524</v>
      </c>
      <c r="E92" s="87"/>
      <c r="F92" s="98">
        <f t="shared" si="6"/>
        <v>46.734693877551003</v>
      </c>
      <c r="G92" s="11">
        <f t="shared" si="10"/>
        <v>-87.962585000000004</v>
      </c>
      <c r="H92" s="98">
        <f t="shared" si="7"/>
        <v>-82.962585000000004</v>
      </c>
      <c r="J92" s="87">
        <v>26935142857.143002</v>
      </c>
      <c r="K92" s="87">
        <v>-9.4404038999999997</v>
      </c>
      <c r="N92" s="98">
        <f t="shared" si="8"/>
        <v>27.918530612245</v>
      </c>
      <c r="O92" s="11">
        <f t="shared" si="11"/>
        <v>-59.644629999999999</v>
      </c>
      <c r="P92" s="98">
        <f t="shared" si="9"/>
        <v>-54.644629999999999</v>
      </c>
    </row>
    <row r="93" spans="2:16" x14ac:dyDescent="0.25">
      <c r="B93" s="87">
        <v>17348265306.122002</v>
      </c>
      <c r="C93" s="87">
        <v>-8.4989042000000001</v>
      </c>
      <c r="E93" s="87"/>
      <c r="F93" s="98">
        <f t="shared" si="6"/>
        <v>47.061224489795997</v>
      </c>
      <c r="G93" s="11">
        <f t="shared" si="10"/>
        <v>-85.513344000000004</v>
      </c>
      <c r="H93" s="98">
        <f t="shared" si="7"/>
        <v>-80.513344000000004</v>
      </c>
      <c r="J93" s="87">
        <v>27160561224.490002</v>
      </c>
      <c r="K93" s="87">
        <v>-9.3794717999999992</v>
      </c>
      <c r="N93" s="98">
        <f t="shared" si="8"/>
        <v>28.144877551020002</v>
      </c>
      <c r="O93" s="11">
        <f t="shared" si="11"/>
        <v>-60.129631000000003</v>
      </c>
      <c r="P93" s="98">
        <f t="shared" si="9"/>
        <v>-55.129631000000003</v>
      </c>
    </row>
    <row r="94" spans="2:16" x14ac:dyDescent="0.25">
      <c r="B94" s="87">
        <v>17552244897.959</v>
      </c>
      <c r="C94" s="87">
        <v>-8.3919382000000002</v>
      </c>
      <c r="E94" s="87"/>
      <c r="F94" s="98">
        <f t="shared" si="6"/>
        <v>47.387755102040998</v>
      </c>
      <c r="G94" s="11">
        <f t="shared" si="10"/>
        <v>-82.882248000000004</v>
      </c>
      <c r="H94" s="98">
        <f t="shared" si="7"/>
        <v>-77.882248000000004</v>
      </c>
      <c r="J94" s="87">
        <v>27385979591.837002</v>
      </c>
      <c r="K94" s="87">
        <v>-9.3517560999999993</v>
      </c>
      <c r="N94" s="98">
        <f t="shared" si="8"/>
        <v>28.371224489796003</v>
      </c>
      <c r="O94" s="11">
        <f t="shared" si="11"/>
        <v>-60.156021000000003</v>
      </c>
      <c r="P94" s="98">
        <f t="shared" si="9"/>
        <v>-55.156021000000003</v>
      </c>
    </row>
    <row r="95" spans="2:16" x14ac:dyDescent="0.25">
      <c r="B95" s="87">
        <v>17756224489.796001</v>
      </c>
      <c r="C95" s="87">
        <v>-8.3333168000000004</v>
      </c>
      <c r="E95" s="87"/>
      <c r="F95" s="98">
        <f t="shared" si="6"/>
        <v>47.714285714286007</v>
      </c>
      <c r="G95" s="11">
        <f t="shared" si="10"/>
        <v>-80.604331999999999</v>
      </c>
      <c r="H95" s="98">
        <f t="shared" si="7"/>
        <v>-75.604331999999999</v>
      </c>
      <c r="J95" s="87">
        <v>27611397959.183998</v>
      </c>
      <c r="K95" s="87">
        <v>-9.2634267999999995</v>
      </c>
      <c r="N95" s="98">
        <f t="shared" si="8"/>
        <v>28.597571428570998</v>
      </c>
      <c r="O95" s="11">
        <f t="shared" si="11"/>
        <v>-60.118923000000002</v>
      </c>
      <c r="P95" s="98">
        <f t="shared" si="9"/>
        <v>-55.118923000000002</v>
      </c>
    </row>
    <row r="96" spans="2:16" x14ac:dyDescent="0.25">
      <c r="B96" s="87">
        <v>17960204081.632999</v>
      </c>
      <c r="C96" s="87">
        <v>-8.3769016000000001</v>
      </c>
      <c r="E96" s="87"/>
      <c r="F96" s="98">
        <f t="shared" si="6"/>
        <v>48.040816326531001</v>
      </c>
      <c r="G96" s="11">
        <f t="shared" si="10"/>
        <v>-79.254135000000005</v>
      </c>
      <c r="H96" s="98">
        <f t="shared" si="7"/>
        <v>-74.254135000000005</v>
      </c>
      <c r="J96" s="87">
        <v>27836816326.530998</v>
      </c>
      <c r="K96" s="87">
        <v>-9.1431742000000007</v>
      </c>
      <c r="N96" s="98">
        <f t="shared" si="8"/>
        <v>28.823918367347002</v>
      </c>
      <c r="O96" s="11">
        <f t="shared" si="11"/>
        <v>-60.724254999999999</v>
      </c>
      <c r="P96" s="98">
        <f t="shared" si="9"/>
        <v>-55.724254999999999</v>
      </c>
    </row>
    <row r="97" spans="2:16" x14ac:dyDescent="0.25">
      <c r="B97" s="87">
        <v>18164183673.469002</v>
      </c>
      <c r="C97" s="87">
        <v>-8.4774828000000007</v>
      </c>
      <c r="E97" s="87"/>
      <c r="F97" s="98">
        <f t="shared" si="6"/>
        <v>48.367346938776002</v>
      </c>
      <c r="G97" s="11">
        <f t="shared" si="10"/>
        <v>-78.349800000000002</v>
      </c>
      <c r="H97" s="98">
        <f t="shared" si="7"/>
        <v>-73.349800000000002</v>
      </c>
      <c r="J97" s="87">
        <v>28062234693.877998</v>
      </c>
      <c r="K97" s="87">
        <v>-9.1218699999999995</v>
      </c>
      <c r="N97" s="98">
        <f t="shared" si="8"/>
        <v>29.050265306122</v>
      </c>
      <c r="O97" s="11">
        <f t="shared" si="11"/>
        <v>-62.170765000000003</v>
      </c>
      <c r="P97" s="98">
        <f t="shared" si="9"/>
        <v>-57.170765000000003</v>
      </c>
    </row>
    <row r="98" spans="2:16" x14ac:dyDescent="0.25">
      <c r="B98" s="87">
        <v>18368163265.306</v>
      </c>
      <c r="C98" s="87">
        <v>-8.7602215000000001</v>
      </c>
      <c r="E98" s="87"/>
      <c r="F98" s="98">
        <f t="shared" si="6"/>
        <v>48.693877551019995</v>
      </c>
      <c r="G98" s="11">
        <f t="shared" si="10"/>
        <v>-79.003119999999996</v>
      </c>
      <c r="H98" s="98">
        <f t="shared" si="7"/>
        <v>-74.003119999999996</v>
      </c>
      <c r="J98" s="87">
        <v>28287653061.223999</v>
      </c>
      <c r="K98" s="87">
        <v>-9.0351171000000008</v>
      </c>
      <c r="N98" s="98">
        <f t="shared" si="8"/>
        <v>29.276612244897997</v>
      </c>
      <c r="O98" s="11">
        <f t="shared" si="11"/>
        <v>-64.200996000000004</v>
      </c>
      <c r="P98" s="98">
        <f t="shared" si="9"/>
        <v>-59.200996000000004</v>
      </c>
    </row>
    <row r="99" spans="2:16" x14ac:dyDescent="0.25">
      <c r="B99" s="87">
        <v>18572142857.143002</v>
      </c>
      <c r="C99" s="87">
        <v>-9.1137972000000005</v>
      </c>
      <c r="E99" s="87"/>
      <c r="F99" s="98">
        <f t="shared" si="6"/>
        <v>49.020408163264996</v>
      </c>
      <c r="G99" s="11">
        <f t="shared" si="10"/>
        <v>-78.150345000000002</v>
      </c>
      <c r="H99" s="98">
        <f t="shared" si="7"/>
        <v>-73.150345000000002</v>
      </c>
      <c r="J99" s="87">
        <v>28513071428.570999</v>
      </c>
      <c r="K99" s="87">
        <v>-9.0132303</v>
      </c>
      <c r="N99" s="98">
        <f t="shared" si="8"/>
        <v>29.502959183672999</v>
      </c>
      <c r="O99" s="11">
        <f t="shared" si="11"/>
        <v>-65.989964000000001</v>
      </c>
      <c r="P99" s="98">
        <f t="shared" si="9"/>
        <v>-60.989964000000001</v>
      </c>
    </row>
    <row r="100" spans="2:16" x14ac:dyDescent="0.25">
      <c r="B100" s="87">
        <v>18776122448.98</v>
      </c>
      <c r="C100" s="87">
        <v>-9.615634</v>
      </c>
      <c r="E100" s="87"/>
      <c r="F100" s="98">
        <f t="shared" si="6"/>
        <v>49.346938775510004</v>
      </c>
      <c r="G100" s="11">
        <f t="shared" si="10"/>
        <v>-77.888580000000005</v>
      </c>
      <c r="H100" s="98">
        <f t="shared" si="7"/>
        <v>-72.888580000000005</v>
      </c>
      <c r="J100" s="87">
        <v>28738489795.917999</v>
      </c>
      <c r="K100" s="87">
        <v>-9.0769690999999995</v>
      </c>
      <c r="N100" s="98">
        <f t="shared" si="8"/>
        <v>29.729306122449</v>
      </c>
      <c r="O100" s="11">
        <f t="shared" si="11"/>
        <v>-66.585957000000008</v>
      </c>
      <c r="P100" s="98">
        <f t="shared" si="9"/>
        <v>-61.585957000000001</v>
      </c>
    </row>
    <row r="101" spans="2:16" x14ac:dyDescent="0.25">
      <c r="B101" s="87">
        <v>18980102040.816002</v>
      </c>
      <c r="C101" s="87">
        <v>-9.8164797000000004</v>
      </c>
      <c r="E101" s="87"/>
      <c r="F101" s="98">
        <f t="shared" si="6"/>
        <v>49.673469387754999</v>
      </c>
      <c r="G101" s="11">
        <f t="shared" si="10"/>
        <v>-76.844832999999994</v>
      </c>
      <c r="H101" s="98">
        <f t="shared" si="7"/>
        <v>-71.844832999999994</v>
      </c>
      <c r="J101" s="87">
        <v>28963908163.264999</v>
      </c>
      <c r="K101" s="87">
        <v>-9.0929108000000003</v>
      </c>
      <c r="N101" s="98">
        <f t="shared" si="8"/>
        <v>29.955653061223998</v>
      </c>
      <c r="O101" s="11">
        <f t="shared" si="11"/>
        <v>-66.453071999999992</v>
      </c>
      <c r="P101" s="98">
        <f t="shared" si="9"/>
        <v>-61.453071999999999</v>
      </c>
    </row>
    <row r="102" spans="2:16" x14ac:dyDescent="0.25">
      <c r="B102" s="87">
        <v>19184081632.653</v>
      </c>
      <c r="C102" s="87">
        <v>-9.9510059000000002</v>
      </c>
      <c r="E102" s="87"/>
      <c r="F102" s="98">
        <f t="shared" si="6"/>
        <v>50</v>
      </c>
      <c r="G102" s="11">
        <f t="shared" si="10"/>
        <v>-76.540985000000006</v>
      </c>
      <c r="H102" s="98">
        <f t="shared" si="7"/>
        <v>-71.540985000000006</v>
      </c>
      <c r="J102" s="87">
        <v>29189326530.612</v>
      </c>
      <c r="K102" s="87">
        <v>-9.2067908999999997</v>
      </c>
      <c r="N102" s="98">
        <f t="shared" si="8"/>
        <v>30.181999999999999</v>
      </c>
      <c r="O102" s="11">
        <f t="shared" si="11"/>
        <v>-66.725971000000001</v>
      </c>
      <c r="P102" s="98">
        <f t="shared" si="9"/>
        <v>-61.725971000000001</v>
      </c>
    </row>
    <row r="103" spans="2:16" x14ac:dyDescent="0.25">
      <c r="B103" s="87">
        <v>19388061224.490002</v>
      </c>
      <c r="C103" s="87">
        <v>-9.7404013000000003</v>
      </c>
      <c r="E103" s="87"/>
      <c r="F103" s="98" t="e">
        <f t="shared" si="6"/>
        <v>#VALUE!</v>
      </c>
      <c r="G103" s="11">
        <f t="shared" si="10"/>
        <v>-5</v>
      </c>
      <c r="H103" s="98">
        <f t="shared" si="7"/>
        <v>0</v>
      </c>
      <c r="J103" s="87">
        <v>29414744897.959</v>
      </c>
      <c r="K103" s="87">
        <v>-9.3651809999999998</v>
      </c>
      <c r="N103" s="98" t="e">
        <f t="shared" si="8"/>
        <v>#VALUE!</v>
      </c>
      <c r="O103" s="11">
        <f t="shared" si="11"/>
        <v>-5</v>
      </c>
      <c r="P103" s="98">
        <f t="shared" si="9"/>
        <v>0</v>
      </c>
    </row>
    <row r="104" spans="2:16" x14ac:dyDescent="0.25">
      <c r="B104" s="87">
        <v>19592040816.327</v>
      </c>
      <c r="C104" s="87">
        <v>-10.106201</v>
      </c>
      <c r="E104" s="87"/>
      <c r="J104" s="87">
        <v>29640163265.306</v>
      </c>
      <c r="K104" s="87">
        <v>-9.6083946000000005</v>
      </c>
    </row>
    <row r="105" spans="2:16" x14ac:dyDescent="0.25">
      <c r="B105" s="87">
        <v>19796020408.162998</v>
      </c>
      <c r="C105" s="87">
        <v>-10.357818999999999</v>
      </c>
      <c r="E105" s="87"/>
      <c r="J105" s="87">
        <v>29865581632.653</v>
      </c>
      <c r="K105" s="87">
        <v>-9.8018160000000005</v>
      </c>
    </row>
    <row r="106" spans="2:16" x14ac:dyDescent="0.25">
      <c r="B106" s="87">
        <v>20000000000</v>
      </c>
      <c r="C106" s="87">
        <v>-11.029674999999999</v>
      </c>
      <c r="E106" s="87"/>
      <c r="J106" s="87">
        <v>30091000000</v>
      </c>
      <c r="K106" s="87">
        <v>-10.188247</v>
      </c>
    </row>
    <row r="107" spans="2:16" x14ac:dyDescent="0.25">
      <c r="B107" s="87" t="s">
        <v>21</v>
      </c>
      <c r="E107" s="87"/>
      <c r="J107" s="87" t="s">
        <v>21</v>
      </c>
    </row>
    <row r="108" spans="2:16" x14ac:dyDescent="0.25">
      <c r="E108" s="87"/>
    </row>
    <row r="109" spans="2:16" x14ac:dyDescent="0.25">
      <c r="E109" s="87"/>
    </row>
    <row r="110" spans="2:16" x14ac:dyDescent="0.25">
      <c r="B110" s="87" t="s">
        <v>23</v>
      </c>
      <c r="E110" s="87"/>
      <c r="J110" s="87" t="s">
        <v>25</v>
      </c>
    </row>
    <row r="111" spans="2:16" x14ac:dyDescent="0.25">
      <c r="B111" s="87" t="s">
        <v>19</v>
      </c>
      <c r="C111" s="87" t="s">
        <v>113</v>
      </c>
      <c r="D111" s="87" t="s">
        <v>28</v>
      </c>
      <c r="E111" s="87"/>
      <c r="J111" s="87" t="s">
        <v>19</v>
      </c>
      <c r="K111" s="87" t="s">
        <v>110</v>
      </c>
      <c r="L111" s="87" t="s">
        <v>75</v>
      </c>
    </row>
    <row r="112" spans="2:16" x14ac:dyDescent="0.25">
      <c r="B112" s="87">
        <v>18000000000</v>
      </c>
      <c r="C112" s="87">
        <v>-64.539612000000005</v>
      </c>
      <c r="D112" s="87">
        <v>-47.230747000000001</v>
      </c>
      <c r="E112" s="87"/>
      <c r="J112" s="87">
        <v>8000000000</v>
      </c>
      <c r="K112" s="87">
        <v>-67.524719000000005</v>
      </c>
      <c r="L112" s="87">
        <v>-57.062023000000003</v>
      </c>
    </row>
    <row r="113" spans="2:12" x14ac:dyDescent="0.25">
      <c r="B113" s="87">
        <v>18326530612.244999</v>
      </c>
      <c r="C113" s="87">
        <v>-64.812836000000004</v>
      </c>
      <c r="D113" s="87">
        <v>-47.239024999999998</v>
      </c>
      <c r="E113" s="87"/>
      <c r="J113" s="87">
        <v>8226346938.7755003</v>
      </c>
      <c r="K113" s="87">
        <v>-73.583198999999993</v>
      </c>
      <c r="L113" s="87">
        <v>-59.485298</v>
      </c>
    </row>
    <row r="114" spans="2:12" x14ac:dyDescent="0.25">
      <c r="B114" s="87">
        <v>18653061224.490002</v>
      </c>
      <c r="C114" s="87">
        <v>-64.343215999999998</v>
      </c>
      <c r="D114" s="87">
        <v>-47.525351999999998</v>
      </c>
      <c r="E114" s="87"/>
      <c r="J114" s="87">
        <v>8452693877.5509996</v>
      </c>
      <c r="K114" s="87">
        <v>-66.615662</v>
      </c>
      <c r="L114" s="87">
        <v>-60.678359999999998</v>
      </c>
    </row>
    <row r="115" spans="2:12" x14ac:dyDescent="0.25">
      <c r="B115" s="87">
        <v>18979591836.735001</v>
      </c>
      <c r="C115" s="87">
        <v>-64.685576999999995</v>
      </c>
      <c r="D115" s="87">
        <v>-47.760238999999999</v>
      </c>
      <c r="E115" s="87"/>
      <c r="J115" s="87">
        <v>8679040816.3264999</v>
      </c>
      <c r="K115" s="87">
        <v>-63.007117999999998</v>
      </c>
      <c r="L115" s="87">
        <v>-57.778778000000003</v>
      </c>
    </row>
    <row r="116" spans="2:12" x14ac:dyDescent="0.25">
      <c r="B116" s="87">
        <v>19306122448.98</v>
      </c>
      <c r="C116" s="87">
        <v>-64.810103999999995</v>
      </c>
      <c r="D116" s="87">
        <v>-47.885306999999997</v>
      </c>
      <c r="E116" s="87"/>
      <c r="J116" s="87">
        <v>8905387755.1019993</v>
      </c>
      <c r="K116" s="87">
        <v>-65.013283000000001</v>
      </c>
      <c r="L116" s="87">
        <v>-56.713721999999997</v>
      </c>
    </row>
    <row r="117" spans="2:12" x14ac:dyDescent="0.25">
      <c r="B117" s="87">
        <v>19632653061.223999</v>
      </c>
      <c r="C117" s="87">
        <v>-64.321838</v>
      </c>
      <c r="D117" s="87">
        <v>-48.097712999999999</v>
      </c>
      <c r="E117" s="87"/>
      <c r="J117" s="87">
        <v>9131734693.8775997</v>
      </c>
      <c r="K117" s="87">
        <v>-63.877892000000003</v>
      </c>
      <c r="L117" s="87">
        <v>-57.339916000000002</v>
      </c>
    </row>
    <row r="118" spans="2:12" x14ac:dyDescent="0.25">
      <c r="B118" s="87">
        <v>19959183673.469002</v>
      </c>
      <c r="C118" s="87">
        <v>-64.854065000000006</v>
      </c>
      <c r="D118" s="87">
        <v>-48.562430999999997</v>
      </c>
      <c r="E118" s="87"/>
      <c r="J118" s="87">
        <v>9358081632.6530991</v>
      </c>
      <c r="K118" s="87">
        <v>-65.437804999999997</v>
      </c>
      <c r="L118" s="87">
        <v>-56.951248</v>
      </c>
    </row>
    <row r="119" spans="2:12" x14ac:dyDescent="0.25">
      <c r="B119" s="87">
        <v>20285714285.714001</v>
      </c>
      <c r="C119" s="87">
        <v>-65.431168</v>
      </c>
      <c r="D119" s="87">
        <v>-49.492134</v>
      </c>
      <c r="E119" s="87"/>
      <c r="J119" s="87">
        <v>9584428571.4286003</v>
      </c>
      <c r="K119" s="87">
        <v>-64.255950999999996</v>
      </c>
      <c r="L119" s="87">
        <v>-56.791775000000001</v>
      </c>
    </row>
    <row r="120" spans="2:12" x14ac:dyDescent="0.25">
      <c r="B120" s="87">
        <v>20612244897.959</v>
      </c>
      <c r="C120" s="87">
        <v>-66.047034999999994</v>
      </c>
      <c r="D120" s="87">
        <v>-50.463721999999997</v>
      </c>
      <c r="E120" s="87"/>
      <c r="J120" s="87">
        <v>9810775510.2040997</v>
      </c>
      <c r="K120" s="87">
        <v>-63.648429999999998</v>
      </c>
      <c r="L120" s="87">
        <v>-56.207053999999999</v>
      </c>
    </row>
    <row r="121" spans="2:12" x14ac:dyDescent="0.25">
      <c r="B121" s="87">
        <v>20938775510.203999</v>
      </c>
      <c r="C121" s="87">
        <v>-66.504784000000001</v>
      </c>
      <c r="D121" s="87">
        <v>-51.704532999999998</v>
      </c>
      <c r="E121" s="87"/>
      <c r="J121" s="87">
        <v>10037122448.98</v>
      </c>
      <c r="K121" s="87">
        <v>-63.754398000000002</v>
      </c>
      <c r="L121" s="87">
        <v>-55.342514000000001</v>
      </c>
    </row>
    <row r="122" spans="2:12" x14ac:dyDescent="0.25">
      <c r="B122" s="87">
        <v>21265306122.449001</v>
      </c>
      <c r="C122" s="87">
        <v>-67.529555999999999</v>
      </c>
      <c r="D122" s="87">
        <v>-53.415359000000002</v>
      </c>
      <c r="E122" s="87"/>
      <c r="J122" s="87">
        <v>10263469387.754999</v>
      </c>
      <c r="K122" s="87">
        <v>-61.547009000000003</v>
      </c>
      <c r="L122" s="87">
        <v>-54.584620999999999</v>
      </c>
    </row>
    <row r="123" spans="2:12" x14ac:dyDescent="0.25">
      <c r="B123" s="87">
        <v>21591836734.694</v>
      </c>
      <c r="C123" s="87">
        <v>-69.193031000000005</v>
      </c>
      <c r="D123" s="87">
        <v>-54.752754000000003</v>
      </c>
      <c r="E123" s="87"/>
      <c r="J123" s="87">
        <v>10489816326.531</v>
      </c>
      <c r="K123" s="87">
        <v>-61.280642999999998</v>
      </c>
      <c r="L123" s="87">
        <v>-54.727271999999999</v>
      </c>
    </row>
    <row r="124" spans="2:12" x14ac:dyDescent="0.25">
      <c r="B124" s="87">
        <v>21918367346.938999</v>
      </c>
      <c r="C124" s="87">
        <v>-68.657996999999995</v>
      </c>
      <c r="D124" s="87">
        <v>-55.810988999999999</v>
      </c>
      <c r="E124" s="87"/>
      <c r="J124" s="87">
        <v>10716163265.306</v>
      </c>
      <c r="K124" s="87">
        <v>-64.075653000000003</v>
      </c>
      <c r="L124" s="87">
        <v>-56.348647999999997</v>
      </c>
    </row>
    <row r="125" spans="2:12" x14ac:dyDescent="0.25">
      <c r="B125" s="87">
        <v>22244897959.183998</v>
      </c>
      <c r="C125" s="87">
        <v>-69.019385999999997</v>
      </c>
      <c r="D125" s="87">
        <v>-56.704085999999997</v>
      </c>
      <c r="E125" s="87"/>
      <c r="J125" s="87">
        <v>10942510204.082001</v>
      </c>
      <c r="K125" s="87">
        <v>-66.450760000000002</v>
      </c>
      <c r="L125" s="87">
        <v>-60.800873000000003</v>
      </c>
    </row>
    <row r="126" spans="2:12" x14ac:dyDescent="0.25">
      <c r="B126" s="87">
        <v>22571428571.429001</v>
      </c>
      <c r="C126" s="87">
        <v>-69.212799000000004</v>
      </c>
      <c r="D126" s="87">
        <v>-57.806891999999998</v>
      </c>
      <c r="E126" s="87"/>
      <c r="J126" s="87">
        <v>11168857142.857</v>
      </c>
      <c r="K126" s="87">
        <v>-74.579620000000006</v>
      </c>
      <c r="L126" s="87">
        <v>-63.618782000000003</v>
      </c>
    </row>
    <row r="127" spans="2:12" x14ac:dyDescent="0.25">
      <c r="B127" s="87">
        <v>22897959183.673</v>
      </c>
      <c r="C127" s="87">
        <v>-69.309585999999996</v>
      </c>
      <c r="D127" s="87">
        <v>-59.384956000000003</v>
      </c>
      <c r="E127" s="87"/>
      <c r="J127" s="87">
        <v>11395204081.632999</v>
      </c>
      <c r="K127" s="87">
        <v>-72.409133999999995</v>
      </c>
      <c r="L127" s="87">
        <v>-66.298987999999994</v>
      </c>
    </row>
    <row r="128" spans="2:12" x14ac:dyDescent="0.25">
      <c r="B128" s="87">
        <v>23224489795.917999</v>
      </c>
      <c r="C128" s="87">
        <v>-71.230400000000003</v>
      </c>
      <c r="D128" s="87">
        <v>-60.331234000000002</v>
      </c>
      <c r="E128" s="87"/>
      <c r="J128" s="87">
        <v>11621551020.408001</v>
      </c>
      <c r="K128" s="87">
        <v>-74.195510999999996</v>
      </c>
      <c r="L128" s="87">
        <v>-65.281554999999997</v>
      </c>
    </row>
    <row r="129" spans="2:12" x14ac:dyDescent="0.25">
      <c r="B129" s="87">
        <v>23551020408.162998</v>
      </c>
      <c r="C129" s="87">
        <v>-70.253699999999995</v>
      </c>
      <c r="D129" s="87">
        <v>-61.255833000000003</v>
      </c>
      <c r="E129" s="87"/>
      <c r="J129" s="87">
        <v>11847897959.184</v>
      </c>
      <c r="K129" s="87">
        <v>-71.204032999999995</v>
      </c>
      <c r="L129" s="87">
        <v>-64.090209999999999</v>
      </c>
    </row>
    <row r="130" spans="2:12" x14ac:dyDescent="0.25">
      <c r="B130" s="87">
        <v>23877551020.408001</v>
      </c>
      <c r="C130" s="87">
        <v>-70.473572000000004</v>
      </c>
      <c r="D130" s="87">
        <v>-61.491520000000001</v>
      </c>
      <c r="E130" s="87"/>
      <c r="J130" s="87">
        <v>12074244897.959</v>
      </c>
      <c r="K130" s="87">
        <v>-68.458686999999998</v>
      </c>
      <c r="L130" s="87">
        <v>-62.943725999999998</v>
      </c>
    </row>
    <row r="131" spans="2:12" x14ac:dyDescent="0.25">
      <c r="B131" s="87">
        <v>24204081632.653</v>
      </c>
      <c r="C131" s="87">
        <v>-70.658669000000003</v>
      </c>
      <c r="D131" s="87">
        <v>-61.816642999999999</v>
      </c>
      <c r="E131" s="87"/>
      <c r="J131" s="87">
        <v>12300591836.735001</v>
      </c>
      <c r="K131" s="87">
        <v>-70.410636999999994</v>
      </c>
      <c r="L131" s="87">
        <v>-62.162647</v>
      </c>
    </row>
    <row r="132" spans="2:12" x14ac:dyDescent="0.25">
      <c r="B132" s="87">
        <v>24530612244.897999</v>
      </c>
      <c r="C132" s="87">
        <v>-70.715744000000001</v>
      </c>
      <c r="D132" s="87">
        <v>-62.089001000000003</v>
      </c>
      <c r="E132" s="87"/>
      <c r="J132" s="87">
        <v>12526938775.51</v>
      </c>
      <c r="K132" s="87">
        <v>-68.564139999999995</v>
      </c>
      <c r="L132" s="87">
        <v>-62.893307</v>
      </c>
    </row>
    <row r="133" spans="2:12" x14ac:dyDescent="0.25">
      <c r="B133" s="87">
        <v>24857142857.143002</v>
      </c>
      <c r="C133" s="87">
        <v>-71.272796999999997</v>
      </c>
      <c r="D133" s="87">
        <v>-61.92062</v>
      </c>
      <c r="E133" s="87"/>
      <c r="J133" s="87">
        <v>12753285714.285999</v>
      </c>
      <c r="K133" s="87">
        <v>-70.322952000000001</v>
      </c>
      <c r="L133" s="87">
        <v>-63.095215000000003</v>
      </c>
    </row>
    <row r="134" spans="2:12" x14ac:dyDescent="0.25">
      <c r="B134" s="87">
        <v>25183673469.388</v>
      </c>
      <c r="C134" s="87">
        <v>-70.234451000000007</v>
      </c>
      <c r="D134" s="87">
        <v>-61.639378000000001</v>
      </c>
      <c r="E134" s="87"/>
      <c r="J134" s="87">
        <v>12979632653.061001</v>
      </c>
      <c r="K134" s="87">
        <v>-70.748962000000006</v>
      </c>
      <c r="L134" s="87">
        <v>-64.987396000000004</v>
      </c>
    </row>
    <row r="135" spans="2:12" x14ac:dyDescent="0.25">
      <c r="B135" s="87">
        <v>25510204081.632999</v>
      </c>
      <c r="C135" s="87">
        <v>-70.096489000000005</v>
      </c>
      <c r="D135" s="87">
        <v>-61.316203999999999</v>
      </c>
      <c r="E135" s="87"/>
      <c r="J135" s="87">
        <v>13205979591.837</v>
      </c>
      <c r="K135" s="87">
        <v>-73.983733999999998</v>
      </c>
      <c r="L135" s="87">
        <v>-68.904076000000003</v>
      </c>
    </row>
    <row r="136" spans="2:12" x14ac:dyDescent="0.25">
      <c r="B136" s="87">
        <v>25836734693.877998</v>
      </c>
      <c r="C136" s="87">
        <v>-70.544112999999996</v>
      </c>
      <c r="D136" s="87">
        <v>-61.462029000000001</v>
      </c>
      <c r="E136" s="87"/>
      <c r="J136" s="87">
        <v>13432326530.612</v>
      </c>
      <c r="K136" s="87">
        <v>-82.023787999999996</v>
      </c>
      <c r="L136" s="87">
        <v>-68.388915999999995</v>
      </c>
    </row>
    <row r="137" spans="2:12" x14ac:dyDescent="0.25">
      <c r="B137" s="87">
        <v>26163265306.122002</v>
      </c>
      <c r="C137" s="87">
        <v>-70.794128000000001</v>
      </c>
      <c r="D137" s="87">
        <v>-61.663876000000002</v>
      </c>
      <c r="E137" s="87"/>
      <c r="J137" s="87">
        <v>13658673469.388</v>
      </c>
      <c r="K137" s="87">
        <v>-69.224007</v>
      </c>
      <c r="L137" s="87">
        <v>-64.064575000000005</v>
      </c>
    </row>
    <row r="138" spans="2:12" x14ac:dyDescent="0.25">
      <c r="B138" s="87">
        <v>26489795918.367001</v>
      </c>
      <c r="C138" s="87">
        <v>-70.624488999999997</v>
      </c>
      <c r="D138" s="87">
        <v>-61.573127999999997</v>
      </c>
      <c r="E138" s="87"/>
      <c r="J138" s="87">
        <v>13885020408.163</v>
      </c>
      <c r="K138" s="87">
        <v>-61.209831000000001</v>
      </c>
      <c r="L138" s="87">
        <v>-57.955719000000002</v>
      </c>
    </row>
    <row r="139" spans="2:12" x14ac:dyDescent="0.25">
      <c r="B139" s="87">
        <v>26816326530.612</v>
      </c>
      <c r="C139" s="87">
        <v>-70.251503</v>
      </c>
      <c r="D139" s="87">
        <v>-61.608626999999998</v>
      </c>
      <c r="E139" s="87"/>
      <c r="J139" s="87">
        <v>14111367346.938999</v>
      </c>
      <c r="K139" s="87">
        <v>-64.031090000000006</v>
      </c>
      <c r="L139" s="87">
        <v>-57.395167999999998</v>
      </c>
    </row>
    <row r="140" spans="2:12" x14ac:dyDescent="0.25">
      <c r="B140" s="87">
        <v>27142857142.856998</v>
      </c>
      <c r="C140" s="87">
        <v>-70.934760999999995</v>
      </c>
      <c r="D140" s="87">
        <v>-61.936390000000003</v>
      </c>
      <c r="E140" s="87"/>
      <c r="J140" s="87">
        <v>14337714285.714001</v>
      </c>
      <c r="K140" s="87">
        <v>-68.010345000000001</v>
      </c>
      <c r="L140" s="87">
        <v>-60.842013999999999</v>
      </c>
    </row>
    <row r="141" spans="2:12" x14ac:dyDescent="0.25">
      <c r="B141" s="87">
        <v>27469387755.102001</v>
      </c>
      <c r="C141" s="87">
        <v>-71.840537999999995</v>
      </c>
      <c r="D141" s="87">
        <v>-62.351489999999998</v>
      </c>
      <c r="E141" s="87"/>
      <c r="J141" s="87">
        <v>14564061224.49</v>
      </c>
      <c r="K141" s="87">
        <v>-72.012198999999995</v>
      </c>
      <c r="L141" s="87">
        <v>-62.611564999999999</v>
      </c>
    </row>
    <row r="142" spans="2:12" x14ac:dyDescent="0.25">
      <c r="B142" s="87">
        <v>27795918367.347</v>
      </c>
      <c r="C142" s="87">
        <v>-71.767432999999997</v>
      </c>
      <c r="D142" s="87">
        <v>-62.868481000000003</v>
      </c>
      <c r="E142" s="87"/>
      <c r="J142" s="87">
        <v>14790408163.264999</v>
      </c>
      <c r="K142" s="87">
        <v>-69.759895</v>
      </c>
      <c r="L142" s="87">
        <v>-63.204506000000002</v>
      </c>
    </row>
    <row r="143" spans="2:12" x14ac:dyDescent="0.25">
      <c r="B143" s="87">
        <v>28122448979.591999</v>
      </c>
      <c r="C143" s="87">
        <v>-72.703368999999995</v>
      </c>
      <c r="D143" s="87">
        <v>-63.009228</v>
      </c>
      <c r="E143" s="87"/>
      <c r="J143" s="87">
        <v>15016755102.041</v>
      </c>
      <c r="K143" s="87">
        <v>-70.140213000000003</v>
      </c>
      <c r="L143" s="87">
        <v>-63.274943999999998</v>
      </c>
    </row>
    <row r="144" spans="2:12" x14ac:dyDescent="0.25">
      <c r="B144" s="87">
        <v>28448979591.837002</v>
      </c>
      <c r="C144" s="87">
        <v>-72.225960000000001</v>
      </c>
      <c r="D144" s="87">
        <v>-63.452731999999997</v>
      </c>
      <c r="E144" s="87"/>
      <c r="J144" s="87">
        <v>15243102040.816</v>
      </c>
      <c r="K144" s="87">
        <v>-72.506377999999998</v>
      </c>
      <c r="L144" s="87">
        <v>-63.394680000000001</v>
      </c>
    </row>
    <row r="145" spans="2:12" x14ac:dyDescent="0.25">
      <c r="B145" s="87">
        <v>28775510204.082001</v>
      </c>
      <c r="C145" s="87">
        <v>-72.774612000000005</v>
      </c>
      <c r="D145" s="87">
        <v>-63.761260999999998</v>
      </c>
      <c r="E145" s="87"/>
      <c r="J145" s="87">
        <v>15469448979.591999</v>
      </c>
      <c r="K145" s="87">
        <v>-70.451881</v>
      </c>
      <c r="L145" s="87">
        <v>-63.858173000000001</v>
      </c>
    </row>
    <row r="146" spans="2:12" x14ac:dyDescent="0.25">
      <c r="B146" s="87">
        <v>29102040816.327</v>
      </c>
      <c r="C146" s="87">
        <v>-73.272278</v>
      </c>
      <c r="D146" s="87">
        <v>-63.964633999999997</v>
      </c>
      <c r="E146" s="87"/>
      <c r="J146" s="87">
        <v>15695795918.367001</v>
      </c>
      <c r="K146" s="87">
        <v>-71.762184000000005</v>
      </c>
      <c r="L146" s="87">
        <v>-60.477898000000003</v>
      </c>
    </row>
    <row r="147" spans="2:12" x14ac:dyDescent="0.25">
      <c r="B147" s="87">
        <v>29428571428.570999</v>
      </c>
      <c r="C147" s="87">
        <v>-72.606032999999996</v>
      </c>
      <c r="D147" s="87">
        <v>-64.092133000000004</v>
      </c>
      <c r="E147" s="87"/>
      <c r="J147" s="87">
        <v>15922142857.143</v>
      </c>
      <c r="K147" s="87">
        <v>-62.510117000000001</v>
      </c>
      <c r="L147" s="87">
        <v>-58.193053999999997</v>
      </c>
    </row>
    <row r="148" spans="2:12" x14ac:dyDescent="0.25">
      <c r="B148" s="87">
        <v>29755102040.816002</v>
      </c>
      <c r="C148" s="87">
        <v>-73.119193999999993</v>
      </c>
      <c r="D148" s="87">
        <v>-64.196869000000007</v>
      </c>
      <c r="E148" s="87"/>
      <c r="J148" s="87">
        <v>16148489795.917999</v>
      </c>
      <c r="K148" s="87">
        <v>-63.555435000000003</v>
      </c>
      <c r="L148" s="87">
        <v>-55.122813999999998</v>
      </c>
    </row>
    <row r="149" spans="2:12" x14ac:dyDescent="0.25">
      <c r="B149" s="87">
        <v>30081632653.061001</v>
      </c>
      <c r="C149" s="87">
        <v>-73.676468</v>
      </c>
      <c r="D149" s="87">
        <v>-65.223838999999998</v>
      </c>
      <c r="E149" s="87"/>
      <c r="J149" s="87">
        <v>16374836734.694</v>
      </c>
      <c r="K149" s="87">
        <v>-62.486221</v>
      </c>
      <c r="L149" s="87">
        <v>-55.448639</v>
      </c>
    </row>
    <row r="150" spans="2:12" x14ac:dyDescent="0.25">
      <c r="B150" s="87">
        <v>30408163265.306</v>
      </c>
      <c r="C150" s="87">
        <v>-75.949234000000004</v>
      </c>
      <c r="D150" s="87">
        <v>-65.817466999999994</v>
      </c>
      <c r="E150" s="87"/>
      <c r="J150" s="87">
        <v>16601183673.469</v>
      </c>
      <c r="K150" s="87">
        <v>-63.493042000000003</v>
      </c>
      <c r="L150" s="87">
        <v>-55.757430999999997</v>
      </c>
    </row>
    <row r="151" spans="2:12" x14ac:dyDescent="0.25">
      <c r="B151" s="87">
        <v>30734693877.550999</v>
      </c>
      <c r="C151" s="87">
        <v>-75.195885000000004</v>
      </c>
      <c r="D151" s="87">
        <v>-66.118590999999995</v>
      </c>
      <c r="E151" s="87"/>
      <c r="J151" s="87">
        <v>16827530612.245001</v>
      </c>
      <c r="K151" s="87">
        <v>-64.483413999999996</v>
      </c>
      <c r="L151" s="87">
        <v>-56.114277000000001</v>
      </c>
    </row>
    <row r="152" spans="2:12" x14ac:dyDescent="0.25">
      <c r="B152" s="87">
        <v>31061224489.796001</v>
      </c>
      <c r="C152" s="87">
        <v>-75.067145999999994</v>
      </c>
      <c r="D152" s="87">
        <v>-66.440544000000003</v>
      </c>
      <c r="E152" s="87"/>
      <c r="J152" s="87">
        <v>17053877551.02</v>
      </c>
      <c r="K152" s="87">
        <v>-63.656005999999998</v>
      </c>
      <c r="L152" s="87">
        <v>-56.363498999999997</v>
      </c>
    </row>
    <row r="153" spans="2:12" x14ac:dyDescent="0.25">
      <c r="B153" s="87">
        <v>31387755102.041</v>
      </c>
      <c r="C153" s="87">
        <v>-77.193023999999994</v>
      </c>
      <c r="D153" s="87">
        <v>-67.058593999999999</v>
      </c>
      <c r="E153" s="87"/>
      <c r="J153" s="87">
        <v>17280224489.796001</v>
      </c>
      <c r="K153" s="87">
        <v>-64.255699000000007</v>
      </c>
      <c r="L153" s="87">
        <v>-60.655383999999998</v>
      </c>
    </row>
    <row r="154" spans="2:12" x14ac:dyDescent="0.25">
      <c r="B154" s="87">
        <v>31714285714.285999</v>
      </c>
      <c r="C154" s="87">
        <v>-77.176063999999997</v>
      </c>
      <c r="D154" s="87">
        <v>-67.370987</v>
      </c>
      <c r="E154" s="87"/>
      <c r="J154" s="87">
        <v>17506571428.570999</v>
      </c>
      <c r="K154" s="87">
        <v>-77.472617999999997</v>
      </c>
      <c r="L154" s="87">
        <v>-63.011021</v>
      </c>
    </row>
    <row r="155" spans="2:12" x14ac:dyDescent="0.25">
      <c r="B155" s="87">
        <v>32040816326.530998</v>
      </c>
      <c r="C155" s="87">
        <v>-76.085044999999994</v>
      </c>
      <c r="D155" s="87">
        <v>-66.944038000000006</v>
      </c>
      <c r="E155" s="87"/>
      <c r="J155" s="87">
        <v>17732918367.347</v>
      </c>
      <c r="K155" s="87">
        <v>-70.697372000000001</v>
      </c>
      <c r="L155" s="87">
        <v>-67.332847999999998</v>
      </c>
    </row>
    <row r="156" spans="2:12" x14ac:dyDescent="0.25">
      <c r="B156" s="87">
        <v>32367346938.776001</v>
      </c>
      <c r="C156" s="87">
        <v>-76.082954000000001</v>
      </c>
      <c r="D156" s="87">
        <v>-66.547805999999994</v>
      </c>
      <c r="E156" s="87"/>
      <c r="J156" s="87">
        <v>17959265306.122002</v>
      </c>
      <c r="K156" s="87">
        <v>-77.093688999999998</v>
      </c>
      <c r="L156" s="87">
        <v>-71.878142999999994</v>
      </c>
    </row>
    <row r="157" spans="2:12" x14ac:dyDescent="0.25">
      <c r="B157" s="87">
        <v>32693877551.02</v>
      </c>
      <c r="C157" s="87">
        <v>-76.246132000000003</v>
      </c>
      <c r="D157" s="87">
        <v>-66.514435000000006</v>
      </c>
      <c r="E157" s="87"/>
      <c r="J157" s="87">
        <v>18185612244.897999</v>
      </c>
      <c r="K157" s="87">
        <v>-90.864052000000001</v>
      </c>
      <c r="L157" s="87">
        <v>-72.994011</v>
      </c>
    </row>
    <row r="158" spans="2:12" x14ac:dyDescent="0.25">
      <c r="B158" s="87">
        <v>33020408163.264999</v>
      </c>
      <c r="C158" s="87">
        <v>-75.978347999999997</v>
      </c>
      <c r="D158" s="87">
        <v>-66.237235999999996</v>
      </c>
      <c r="E158" s="87"/>
      <c r="J158" s="87">
        <v>18411959183.673</v>
      </c>
      <c r="K158" s="87">
        <v>-73.777634000000006</v>
      </c>
      <c r="L158" s="87">
        <v>-73.609818000000004</v>
      </c>
    </row>
    <row r="159" spans="2:12" x14ac:dyDescent="0.25">
      <c r="B159" s="87">
        <v>33346938775.509998</v>
      </c>
      <c r="C159" s="87">
        <v>-75.443557999999996</v>
      </c>
      <c r="D159" s="87">
        <v>-66.420653999999999</v>
      </c>
      <c r="E159" s="87"/>
      <c r="J159" s="87">
        <v>18638306122.449001</v>
      </c>
      <c r="K159" s="87">
        <v>-78.759429999999995</v>
      </c>
      <c r="L159" s="87">
        <v>-69.716521999999998</v>
      </c>
    </row>
    <row r="160" spans="2:12" x14ac:dyDescent="0.25">
      <c r="B160" s="87">
        <v>33673469387.755001</v>
      </c>
      <c r="C160" s="87">
        <v>-77.246735000000001</v>
      </c>
      <c r="D160" s="87">
        <v>-66.495934000000005</v>
      </c>
      <c r="E160" s="87"/>
      <c r="J160" s="87">
        <v>18864653061.223999</v>
      </c>
      <c r="K160" s="87">
        <v>-79.011878999999993</v>
      </c>
      <c r="L160" s="87">
        <v>-71.627517999999995</v>
      </c>
    </row>
    <row r="161" spans="2:12" x14ac:dyDescent="0.25">
      <c r="B161" s="87">
        <v>34000000000</v>
      </c>
      <c r="C161" s="87">
        <v>-76.980773999999997</v>
      </c>
      <c r="D161" s="87">
        <v>-66.459343000000004</v>
      </c>
      <c r="E161" s="87"/>
      <c r="J161" s="87">
        <v>19091000000</v>
      </c>
      <c r="K161" s="87">
        <v>-79.328299999999999</v>
      </c>
      <c r="L161" s="87">
        <v>-69.801925999999995</v>
      </c>
    </row>
    <row r="162" spans="2:12" x14ac:dyDescent="0.25">
      <c r="B162" s="87">
        <v>34326530612.244999</v>
      </c>
      <c r="C162" s="87">
        <v>-76.055923000000007</v>
      </c>
      <c r="D162" s="87">
        <v>-67.183837999999994</v>
      </c>
      <c r="E162" s="87"/>
      <c r="J162" s="87">
        <v>19317346938.776001</v>
      </c>
      <c r="K162" s="87">
        <v>-73.118972999999997</v>
      </c>
      <c r="L162" s="87">
        <v>-66.759231999999997</v>
      </c>
    </row>
    <row r="163" spans="2:12" x14ac:dyDescent="0.25">
      <c r="B163" s="87">
        <v>34653061224.489998</v>
      </c>
      <c r="C163" s="87">
        <v>-80.065558999999993</v>
      </c>
      <c r="D163" s="87">
        <v>-68.295974999999999</v>
      </c>
      <c r="E163" s="87"/>
      <c r="J163" s="87">
        <v>19543693877.550999</v>
      </c>
      <c r="K163" s="87">
        <v>-69.612503000000004</v>
      </c>
      <c r="L163" s="87">
        <v>-65.482810999999998</v>
      </c>
    </row>
    <row r="164" spans="2:12" x14ac:dyDescent="0.25">
      <c r="B164" s="87">
        <v>34979591836.735001</v>
      </c>
      <c r="C164" s="87">
        <v>-80.303528</v>
      </c>
      <c r="D164" s="87">
        <v>-69.767059000000003</v>
      </c>
      <c r="E164" s="87"/>
      <c r="J164" s="87">
        <v>19770040816.327</v>
      </c>
      <c r="K164" s="87">
        <v>-75.248795000000001</v>
      </c>
      <c r="L164" s="87">
        <v>-63.780304000000001</v>
      </c>
    </row>
    <row r="165" spans="2:12" x14ac:dyDescent="0.25">
      <c r="B165" s="87">
        <v>35306122448.980003</v>
      </c>
      <c r="C165" s="87">
        <v>-80.467026000000004</v>
      </c>
      <c r="D165" s="87">
        <v>-72.838806000000005</v>
      </c>
      <c r="E165" s="87"/>
      <c r="J165" s="87">
        <v>19996387755.102001</v>
      </c>
      <c r="K165" s="87">
        <v>-67.681777999999994</v>
      </c>
      <c r="L165" s="87">
        <v>-62.271355</v>
      </c>
    </row>
    <row r="166" spans="2:12" x14ac:dyDescent="0.25">
      <c r="B166" s="87">
        <v>35632653061.223999</v>
      </c>
      <c r="C166" s="87">
        <v>-88.803275999999997</v>
      </c>
      <c r="D166" s="87">
        <v>-74.737526000000003</v>
      </c>
      <c r="E166" s="87"/>
      <c r="J166" s="87">
        <v>20222734693.877998</v>
      </c>
      <c r="K166" s="87">
        <v>-64.688072000000005</v>
      </c>
      <c r="L166" s="87">
        <v>-59.558616999999998</v>
      </c>
    </row>
    <row r="167" spans="2:12" x14ac:dyDescent="0.25">
      <c r="B167" s="87">
        <v>35959183673.469002</v>
      </c>
      <c r="C167" s="87">
        <v>-85.781036</v>
      </c>
      <c r="D167" s="87">
        <v>-76.197861000000003</v>
      </c>
      <c r="E167" s="87"/>
      <c r="J167" s="87">
        <v>20449081632.653</v>
      </c>
      <c r="K167" s="87">
        <v>-66.686424000000002</v>
      </c>
      <c r="L167" s="87">
        <v>-61.581462999999999</v>
      </c>
    </row>
    <row r="168" spans="2:12" x14ac:dyDescent="0.25">
      <c r="B168" s="87">
        <v>36285714285.713997</v>
      </c>
      <c r="C168" s="87">
        <v>-84.632469</v>
      </c>
      <c r="D168" s="87">
        <v>-74.907753</v>
      </c>
      <c r="E168" s="87"/>
      <c r="J168" s="87">
        <v>20675428571.429001</v>
      </c>
      <c r="K168" s="87">
        <v>-73.427498</v>
      </c>
      <c r="L168" s="87">
        <v>-69.464737</v>
      </c>
    </row>
    <row r="169" spans="2:12" x14ac:dyDescent="0.25">
      <c r="B169" s="87">
        <v>36612244897.959</v>
      </c>
      <c r="C169" s="87">
        <v>-85.143303000000003</v>
      </c>
      <c r="D169" s="87">
        <v>-73.127014000000003</v>
      </c>
      <c r="E169" s="87"/>
      <c r="J169" s="87">
        <v>20901775510.203999</v>
      </c>
      <c r="K169" s="87">
        <v>-88.162102000000004</v>
      </c>
      <c r="L169" s="87">
        <v>-71.784278999999998</v>
      </c>
    </row>
    <row r="170" spans="2:12" x14ac:dyDescent="0.25">
      <c r="B170" s="87">
        <v>36938775510.204002</v>
      </c>
      <c r="C170" s="87">
        <v>-81.012032000000005</v>
      </c>
      <c r="D170" s="87">
        <v>-71.781684999999996</v>
      </c>
      <c r="E170" s="87"/>
      <c r="J170" s="87">
        <v>21128122448.98</v>
      </c>
      <c r="K170" s="87">
        <v>-73.584586999999999</v>
      </c>
      <c r="L170" s="87">
        <v>-69.811760000000007</v>
      </c>
    </row>
    <row r="171" spans="2:12" x14ac:dyDescent="0.25">
      <c r="B171" s="87">
        <v>37265306122.448997</v>
      </c>
      <c r="C171" s="87">
        <v>-81.475318999999999</v>
      </c>
      <c r="D171" s="87">
        <v>-69.876686000000007</v>
      </c>
      <c r="E171" s="87"/>
      <c r="J171" s="87">
        <v>21354469387.755001</v>
      </c>
      <c r="K171" s="87">
        <v>-67.586158999999995</v>
      </c>
      <c r="L171" s="87">
        <v>-62.760505999999999</v>
      </c>
    </row>
    <row r="172" spans="2:12" x14ac:dyDescent="0.25">
      <c r="B172" s="87">
        <v>37591836734.694</v>
      </c>
      <c r="C172" s="87">
        <v>-79.952720999999997</v>
      </c>
      <c r="D172" s="87">
        <v>-68.966446000000005</v>
      </c>
      <c r="E172" s="87"/>
      <c r="J172" s="87">
        <v>21580816326.530998</v>
      </c>
      <c r="K172" s="87">
        <v>-67.191695999999993</v>
      </c>
      <c r="L172" s="87">
        <v>-60.996540000000003</v>
      </c>
    </row>
    <row r="173" spans="2:12" x14ac:dyDescent="0.25">
      <c r="B173" s="87">
        <v>37918367346.939003</v>
      </c>
      <c r="C173" s="87">
        <v>-78.765884</v>
      </c>
      <c r="D173" s="87">
        <v>-67.818550000000002</v>
      </c>
      <c r="E173" s="87"/>
      <c r="J173" s="87">
        <v>21807163265.306</v>
      </c>
      <c r="K173" s="87">
        <v>-68.622649999999993</v>
      </c>
      <c r="L173" s="87">
        <v>-61.978825000000001</v>
      </c>
    </row>
    <row r="174" spans="2:12" x14ac:dyDescent="0.25">
      <c r="B174" s="87">
        <v>38244897959.183998</v>
      </c>
      <c r="C174" s="87">
        <v>-78.138557000000006</v>
      </c>
      <c r="D174" s="87">
        <v>-67.439155999999997</v>
      </c>
      <c r="E174" s="87"/>
      <c r="J174" s="87">
        <v>22033510204.082001</v>
      </c>
      <c r="K174" s="87">
        <v>-70.962128000000007</v>
      </c>
      <c r="L174" s="87">
        <v>-63.153896000000003</v>
      </c>
    </row>
    <row r="175" spans="2:12" x14ac:dyDescent="0.25">
      <c r="B175" s="87">
        <v>38571428571.429001</v>
      </c>
      <c r="C175" s="87">
        <v>-78.809273000000005</v>
      </c>
      <c r="D175" s="87">
        <v>-67.393387000000004</v>
      </c>
      <c r="E175" s="87"/>
      <c r="J175" s="87">
        <v>22259857142.856998</v>
      </c>
      <c r="K175" s="87">
        <v>-71.270865999999998</v>
      </c>
      <c r="L175" s="87">
        <v>-63.841351000000003</v>
      </c>
    </row>
    <row r="176" spans="2:12" x14ac:dyDescent="0.25">
      <c r="B176" s="87">
        <v>38897959183.672997</v>
      </c>
      <c r="C176" s="87">
        <v>-78.104293999999996</v>
      </c>
      <c r="D176" s="87">
        <v>-67.255104000000003</v>
      </c>
      <c r="E176" s="87"/>
      <c r="J176" s="87">
        <v>22486204081.632999</v>
      </c>
      <c r="K176" s="87">
        <v>-71.210883999999993</v>
      </c>
      <c r="L176" s="87">
        <v>-64.426361</v>
      </c>
    </row>
    <row r="177" spans="2:12" x14ac:dyDescent="0.25">
      <c r="B177" s="87">
        <v>39224489795.917999</v>
      </c>
      <c r="C177" s="87">
        <v>-77.171211</v>
      </c>
      <c r="D177" s="87">
        <v>-66.854759000000001</v>
      </c>
      <c r="E177" s="87"/>
      <c r="J177" s="87">
        <v>22712551020.408001</v>
      </c>
      <c r="K177" s="87">
        <v>-73.215553</v>
      </c>
      <c r="L177" s="87">
        <v>-64.481650999999999</v>
      </c>
    </row>
    <row r="178" spans="2:12" x14ac:dyDescent="0.25">
      <c r="B178" s="87">
        <v>39551020408.163002</v>
      </c>
      <c r="C178" s="87">
        <v>-77.255439999999993</v>
      </c>
      <c r="D178" s="87">
        <v>-66.761443999999997</v>
      </c>
      <c r="E178" s="87"/>
      <c r="J178" s="87">
        <v>22938897959.183998</v>
      </c>
      <c r="K178" s="87">
        <v>-73.057106000000005</v>
      </c>
      <c r="L178" s="87">
        <v>-63.576003999999998</v>
      </c>
    </row>
    <row r="179" spans="2:12" x14ac:dyDescent="0.25">
      <c r="B179" s="87">
        <v>39877551020.407997</v>
      </c>
      <c r="C179" s="87">
        <v>-77.726157999999998</v>
      </c>
      <c r="D179" s="87">
        <v>-66.990074000000007</v>
      </c>
      <c r="E179" s="87"/>
      <c r="J179" s="87">
        <v>23165244897.959</v>
      </c>
      <c r="K179" s="87">
        <v>-70.061615000000003</v>
      </c>
      <c r="L179" s="87">
        <v>-59.584269999999997</v>
      </c>
    </row>
    <row r="180" spans="2:12" x14ac:dyDescent="0.25">
      <c r="B180" s="87">
        <v>40204081632.653</v>
      </c>
      <c r="C180" s="87">
        <v>-77.848975999999993</v>
      </c>
      <c r="D180" s="87">
        <v>-66.345253</v>
      </c>
      <c r="E180" s="87"/>
      <c r="J180" s="87">
        <v>23391591836.735001</v>
      </c>
      <c r="K180" s="87">
        <v>-62.673557000000002</v>
      </c>
      <c r="L180" s="87">
        <v>-56.14846</v>
      </c>
    </row>
    <row r="181" spans="2:12" x14ac:dyDescent="0.25">
      <c r="B181" s="87">
        <v>40530612244.898003</v>
      </c>
      <c r="C181" s="87">
        <v>-75.739341999999994</v>
      </c>
      <c r="D181" s="87">
        <v>-65.995964000000001</v>
      </c>
      <c r="E181" s="87"/>
      <c r="J181" s="87">
        <v>23617938775.509998</v>
      </c>
      <c r="K181" s="87">
        <v>-62.889052999999997</v>
      </c>
      <c r="L181" s="87">
        <v>-53.414467000000002</v>
      </c>
    </row>
    <row r="182" spans="2:12" x14ac:dyDescent="0.25">
      <c r="B182" s="87">
        <v>40857142857.142998</v>
      </c>
      <c r="C182" s="87">
        <v>-77.510497999999998</v>
      </c>
      <c r="D182" s="87">
        <v>-66.454200999999998</v>
      </c>
      <c r="E182" s="87"/>
      <c r="J182" s="87">
        <v>23844285714.285999</v>
      </c>
      <c r="K182" s="87">
        <v>-61.956837</v>
      </c>
      <c r="L182" s="87">
        <v>-53.613200999999997</v>
      </c>
    </row>
    <row r="183" spans="2:12" x14ac:dyDescent="0.25">
      <c r="B183" s="87">
        <v>41183673469.388</v>
      </c>
      <c r="C183" s="87">
        <v>-80.066558999999998</v>
      </c>
      <c r="D183" s="87">
        <v>-67.502921999999998</v>
      </c>
      <c r="E183" s="87"/>
      <c r="J183" s="87">
        <v>24070632653.061001</v>
      </c>
      <c r="K183" s="87">
        <v>-63.38776</v>
      </c>
      <c r="L183" s="87">
        <v>-54.799179000000002</v>
      </c>
    </row>
    <row r="184" spans="2:12" x14ac:dyDescent="0.25">
      <c r="B184" s="87">
        <v>41510204081.633003</v>
      </c>
      <c r="C184" s="87">
        <v>-80.077263000000002</v>
      </c>
      <c r="D184" s="87">
        <v>-68.323845000000006</v>
      </c>
      <c r="E184" s="87"/>
      <c r="J184" s="87">
        <v>24296979591.837002</v>
      </c>
      <c r="K184" s="87">
        <v>-66.553566000000004</v>
      </c>
      <c r="L184" s="87">
        <v>-55.213431999999997</v>
      </c>
    </row>
    <row r="185" spans="2:12" x14ac:dyDescent="0.25">
      <c r="B185" s="87">
        <v>41836734693.877998</v>
      </c>
      <c r="C185" s="87">
        <v>-80.770790000000005</v>
      </c>
      <c r="D185" s="87">
        <v>-68.113463999999993</v>
      </c>
      <c r="E185" s="87"/>
      <c r="J185" s="87">
        <v>24523326530.612</v>
      </c>
      <c r="K185" s="87">
        <v>-63.320895999999998</v>
      </c>
      <c r="L185" s="87">
        <v>-55.037239</v>
      </c>
    </row>
    <row r="186" spans="2:12" x14ac:dyDescent="0.25">
      <c r="B186" s="87">
        <v>42163265306.122002</v>
      </c>
      <c r="C186" s="87">
        <v>-80.190735000000004</v>
      </c>
      <c r="D186" s="87">
        <v>-68.417968999999999</v>
      </c>
      <c r="E186" s="87"/>
      <c r="J186" s="87">
        <v>24749673469.388</v>
      </c>
      <c r="K186" s="87">
        <v>-63.013069000000002</v>
      </c>
      <c r="L186" s="87">
        <v>-53.707934999999999</v>
      </c>
    </row>
    <row r="187" spans="2:12" x14ac:dyDescent="0.25">
      <c r="B187" s="87">
        <v>42489795918.366997</v>
      </c>
      <c r="C187" s="87">
        <v>-81.256241000000003</v>
      </c>
      <c r="D187" s="87">
        <v>-70.621375999999998</v>
      </c>
      <c r="E187" s="87"/>
      <c r="J187" s="87">
        <v>24976020408.162998</v>
      </c>
      <c r="K187" s="87">
        <v>-62.773784999999997</v>
      </c>
      <c r="L187" s="87">
        <v>-52.474003000000003</v>
      </c>
    </row>
    <row r="188" spans="2:12" x14ac:dyDescent="0.25">
      <c r="B188" s="87">
        <v>42816326530.612</v>
      </c>
      <c r="C188" s="87">
        <v>-86.950019999999995</v>
      </c>
      <c r="D188" s="87">
        <v>-73.154883999999996</v>
      </c>
      <c r="E188" s="87"/>
      <c r="J188" s="87">
        <v>25202367346.938999</v>
      </c>
      <c r="K188" s="87">
        <v>-59.823925000000003</v>
      </c>
      <c r="L188" s="87">
        <v>-50.936329000000001</v>
      </c>
    </row>
    <row r="189" spans="2:12" x14ac:dyDescent="0.25">
      <c r="B189" s="87">
        <v>43142857142.857002</v>
      </c>
      <c r="C189" s="87">
        <v>-86.412559999999999</v>
      </c>
      <c r="D189" s="87">
        <v>-76.478752</v>
      </c>
      <c r="E189" s="87"/>
      <c r="J189" s="87">
        <v>25428714285.714001</v>
      </c>
      <c r="K189" s="87">
        <v>-58.578811999999999</v>
      </c>
      <c r="L189" s="87">
        <v>-49.484439999999999</v>
      </c>
    </row>
    <row r="190" spans="2:12" x14ac:dyDescent="0.25">
      <c r="B190" s="87">
        <v>43469387755.101997</v>
      </c>
      <c r="C190" s="87">
        <v>-89.171394000000006</v>
      </c>
      <c r="D190" s="87">
        <v>-76.914451999999997</v>
      </c>
      <c r="E190" s="87"/>
      <c r="J190" s="87">
        <v>25655061224.490002</v>
      </c>
      <c r="K190" s="87">
        <v>-58.602825000000003</v>
      </c>
      <c r="L190" s="87">
        <v>-48.770457999999998</v>
      </c>
    </row>
    <row r="191" spans="2:12" x14ac:dyDescent="0.25">
      <c r="B191" s="87">
        <v>43795918367.347</v>
      </c>
      <c r="C191" s="87">
        <v>-86.449928</v>
      </c>
      <c r="D191" s="87">
        <v>-77.472710000000006</v>
      </c>
      <c r="E191" s="87"/>
      <c r="J191" s="87">
        <v>25881408163.264999</v>
      </c>
      <c r="K191" s="87">
        <v>-57.855747000000001</v>
      </c>
      <c r="L191" s="87">
        <v>-48.581935999999999</v>
      </c>
    </row>
    <row r="192" spans="2:12" x14ac:dyDescent="0.25">
      <c r="B192" s="87">
        <v>44122448979.592003</v>
      </c>
      <c r="C192" s="87">
        <v>-86.893219000000002</v>
      </c>
      <c r="D192" s="87">
        <v>-78.708648999999994</v>
      </c>
      <c r="E192" s="87"/>
      <c r="J192" s="87">
        <v>26107755102.041</v>
      </c>
      <c r="K192" s="87">
        <v>-58.162598000000003</v>
      </c>
      <c r="L192" s="87">
        <v>-48.835926000000001</v>
      </c>
    </row>
    <row r="193" spans="2:12" x14ac:dyDescent="0.25">
      <c r="B193" s="87">
        <v>44448979591.836998</v>
      </c>
      <c r="C193" s="87">
        <v>-92.007050000000007</v>
      </c>
      <c r="D193" s="87">
        <v>-79.718627999999995</v>
      </c>
      <c r="E193" s="87"/>
      <c r="J193" s="87">
        <v>26334102040.816002</v>
      </c>
      <c r="K193" s="87">
        <v>-59.489685000000001</v>
      </c>
      <c r="L193" s="87">
        <v>-48.943286999999998</v>
      </c>
    </row>
    <row r="194" spans="2:12" x14ac:dyDescent="0.25">
      <c r="B194" s="87">
        <v>44775510204.082001</v>
      </c>
      <c r="C194" s="87">
        <v>-89.190582000000006</v>
      </c>
      <c r="D194" s="87">
        <v>-80.268592999999996</v>
      </c>
      <c r="E194" s="87"/>
      <c r="J194" s="87">
        <v>26560448979.591999</v>
      </c>
      <c r="K194" s="87">
        <v>-58.343975</v>
      </c>
      <c r="L194" s="87">
        <v>-50.352725999999997</v>
      </c>
    </row>
    <row r="195" spans="2:12" x14ac:dyDescent="0.25">
      <c r="B195" s="87">
        <v>45102040816.327003</v>
      </c>
      <c r="C195" s="87">
        <v>-88.125068999999996</v>
      </c>
      <c r="D195" s="87">
        <v>-80.087494000000007</v>
      </c>
      <c r="E195" s="87"/>
      <c r="J195" s="87">
        <v>26786795918.367001</v>
      </c>
      <c r="K195" s="87">
        <v>-62.280414999999998</v>
      </c>
      <c r="L195" s="87">
        <v>-52.506805</v>
      </c>
    </row>
    <row r="196" spans="2:12" x14ac:dyDescent="0.25">
      <c r="B196" s="87">
        <v>45428571428.570999</v>
      </c>
      <c r="C196" s="87">
        <v>-90.745818999999997</v>
      </c>
      <c r="D196" s="87">
        <v>-80.645286999999996</v>
      </c>
      <c r="E196" s="87"/>
      <c r="J196" s="87">
        <v>27013142857.143002</v>
      </c>
      <c r="K196" s="87">
        <v>-65.683494999999994</v>
      </c>
      <c r="L196" s="87">
        <v>-54.926174000000003</v>
      </c>
    </row>
    <row r="197" spans="2:12" x14ac:dyDescent="0.25">
      <c r="B197" s="87">
        <v>45755102040.816002</v>
      </c>
      <c r="C197" s="87">
        <v>-89.733581999999998</v>
      </c>
      <c r="D197" s="87">
        <v>-86.101973999999998</v>
      </c>
      <c r="E197" s="87"/>
      <c r="J197" s="87">
        <v>27239489795.917999</v>
      </c>
      <c r="K197" s="87">
        <v>-65.186211</v>
      </c>
      <c r="L197" s="87">
        <v>-54.918075999999999</v>
      </c>
    </row>
    <row r="198" spans="2:12" x14ac:dyDescent="0.25">
      <c r="B198" s="87">
        <v>46081632653.060997</v>
      </c>
      <c r="C198" s="87">
        <v>-103.56783</v>
      </c>
      <c r="D198" s="87">
        <v>-87.460364999999996</v>
      </c>
      <c r="E198" s="87"/>
      <c r="J198" s="87">
        <v>27465836734.694</v>
      </c>
      <c r="K198" s="87">
        <v>-62.056145000000001</v>
      </c>
      <c r="L198" s="87">
        <v>-53.623615000000001</v>
      </c>
    </row>
    <row r="199" spans="2:12" x14ac:dyDescent="0.25">
      <c r="B199" s="87">
        <v>46408163265.306</v>
      </c>
      <c r="C199" s="87">
        <v>-94.303832999999997</v>
      </c>
      <c r="D199" s="87">
        <v>-88.318747999999999</v>
      </c>
      <c r="E199" s="87"/>
      <c r="J199" s="87">
        <v>27692183673.469002</v>
      </c>
      <c r="K199" s="87">
        <v>-61.623145999999998</v>
      </c>
      <c r="L199" s="87">
        <v>-53.467567000000003</v>
      </c>
    </row>
    <row r="200" spans="2:12" x14ac:dyDescent="0.25">
      <c r="B200" s="87">
        <v>46734693877.551003</v>
      </c>
      <c r="C200" s="87">
        <v>-92.186729</v>
      </c>
      <c r="D200" s="87">
        <v>-82.962585000000004</v>
      </c>
      <c r="E200" s="87"/>
      <c r="J200" s="87">
        <v>27918530612.244999</v>
      </c>
      <c r="K200" s="87">
        <v>-64.481773000000004</v>
      </c>
      <c r="L200" s="87">
        <v>-54.644629999999999</v>
      </c>
    </row>
    <row r="201" spans="2:12" x14ac:dyDescent="0.25">
      <c r="B201" s="87">
        <v>47061224489.795998</v>
      </c>
      <c r="C201" s="87">
        <v>-87.584877000000006</v>
      </c>
      <c r="D201" s="87">
        <v>-80.513344000000004</v>
      </c>
      <c r="E201" s="87"/>
      <c r="J201" s="87">
        <v>28144877551.02</v>
      </c>
      <c r="K201" s="87">
        <v>-65.357451999999995</v>
      </c>
      <c r="L201" s="87">
        <v>-55.129631000000003</v>
      </c>
    </row>
    <row r="202" spans="2:12" x14ac:dyDescent="0.25">
      <c r="B202" s="87">
        <v>47387755102.041</v>
      </c>
      <c r="C202" s="87">
        <v>-87.383033999999995</v>
      </c>
      <c r="D202" s="87">
        <v>-77.882248000000004</v>
      </c>
      <c r="E202" s="87"/>
      <c r="J202" s="87">
        <v>28371224489.796001</v>
      </c>
      <c r="K202" s="87">
        <v>-62.849834000000001</v>
      </c>
      <c r="L202" s="87">
        <v>-55.156021000000003</v>
      </c>
    </row>
    <row r="203" spans="2:12" x14ac:dyDescent="0.25">
      <c r="B203" s="87">
        <v>47714285714.286003</v>
      </c>
      <c r="C203" s="87">
        <v>-85.030342000000005</v>
      </c>
      <c r="D203" s="87">
        <v>-75.604331999999999</v>
      </c>
      <c r="E203" s="87"/>
      <c r="J203" s="87">
        <v>28597571428.570999</v>
      </c>
      <c r="K203" s="87">
        <v>-64.430999999999997</v>
      </c>
      <c r="L203" s="87">
        <v>-55.118923000000002</v>
      </c>
    </row>
    <row r="204" spans="2:12" x14ac:dyDescent="0.25">
      <c r="B204" s="87">
        <v>48040816326.530998</v>
      </c>
      <c r="C204" s="87">
        <v>-81.889274999999998</v>
      </c>
      <c r="D204" s="87">
        <v>-74.254135000000005</v>
      </c>
      <c r="E204" s="87"/>
      <c r="J204" s="87">
        <v>28823918367.347</v>
      </c>
      <c r="K204" s="87">
        <v>-65.201256000000001</v>
      </c>
      <c r="L204" s="87">
        <v>-55.724254999999999</v>
      </c>
    </row>
    <row r="205" spans="2:12" x14ac:dyDescent="0.25">
      <c r="B205" s="87">
        <v>48367346938.776001</v>
      </c>
      <c r="C205" s="87">
        <v>-84.388701999999995</v>
      </c>
      <c r="D205" s="87">
        <v>-73.349800000000002</v>
      </c>
      <c r="E205" s="87"/>
      <c r="J205" s="87">
        <v>29050265306.122002</v>
      </c>
      <c r="K205" s="87">
        <v>-64.723624999999998</v>
      </c>
      <c r="L205" s="87">
        <v>-57.170765000000003</v>
      </c>
    </row>
    <row r="206" spans="2:12" x14ac:dyDescent="0.25">
      <c r="B206" s="87">
        <v>48693877551.019997</v>
      </c>
      <c r="C206" s="87">
        <v>-83.154540999999995</v>
      </c>
      <c r="D206" s="87">
        <v>-74.003119999999996</v>
      </c>
      <c r="E206" s="87"/>
      <c r="J206" s="87">
        <v>29276612244.897999</v>
      </c>
      <c r="K206" s="87">
        <v>-68.964088000000004</v>
      </c>
      <c r="L206" s="87">
        <v>-59.200996000000004</v>
      </c>
    </row>
    <row r="207" spans="2:12" x14ac:dyDescent="0.25">
      <c r="B207" s="87">
        <v>49020408163.264999</v>
      </c>
      <c r="C207" s="87">
        <v>-83.974007</v>
      </c>
      <c r="D207" s="87">
        <v>-73.150345000000002</v>
      </c>
      <c r="E207" s="87"/>
      <c r="J207" s="87">
        <v>29502959183.673</v>
      </c>
      <c r="K207" s="87">
        <v>-71.580153999999993</v>
      </c>
      <c r="L207" s="87">
        <v>-60.989964000000001</v>
      </c>
    </row>
    <row r="208" spans="2:12" x14ac:dyDescent="0.25">
      <c r="B208" s="87">
        <v>49346938775.510002</v>
      </c>
      <c r="C208" s="87">
        <v>-82.120093999999995</v>
      </c>
      <c r="D208" s="87">
        <v>-72.888580000000005</v>
      </c>
      <c r="E208" s="87"/>
      <c r="J208" s="87">
        <v>29729306122.449001</v>
      </c>
      <c r="K208" s="87">
        <v>-70.606009999999998</v>
      </c>
      <c r="L208" s="87">
        <v>-61.585957000000001</v>
      </c>
    </row>
    <row r="209" spans="2:12" x14ac:dyDescent="0.25">
      <c r="B209" s="87">
        <v>49673469387.754997</v>
      </c>
      <c r="C209" s="87">
        <v>-82.776054000000002</v>
      </c>
      <c r="D209" s="87">
        <v>-71.844832999999994</v>
      </c>
      <c r="E209" s="87"/>
      <c r="J209" s="87">
        <v>29955653061.223999</v>
      </c>
      <c r="K209" s="87">
        <v>-71.347099</v>
      </c>
      <c r="L209" s="87">
        <v>-61.453071999999999</v>
      </c>
    </row>
    <row r="210" spans="2:12" x14ac:dyDescent="0.25">
      <c r="B210" s="87">
        <v>50000000000</v>
      </c>
      <c r="C210" s="87">
        <v>-82.132041999999998</v>
      </c>
      <c r="D210" s="87">
        <v>-71.540985000000006</v>
      </c>
      <c r="E210" s="87"/>
      <c r="J210" s="87">
        <v>30182000000</v>
      </c>
      <c r="K210" s="87">
        <v>-72.004562000000007</v>
      </c>
      <c r="L210" s="87">
        <v>-61.725971000000001</v>
      </c>
    </row>
    <row r="211" spans="2:12" x14ac:dyDescent="0.25">
      <c r="B211" s="87" t="s">
        <v>21</v>
      </c>
      <c r="E211" s="87"/>
      <c r="J211" s="87" t="s">
        <v>21</v>
      </c>
    </row>
    <row r="212" spans="2:12" x14ac:dyDescent="0.25">
      <c r="E212" s="87"/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828"/>
  <sheetViews>
    <sheetView workbookViewId="0"/>
  </sheetViews>
  <sheetFormatPr defaultRowHeight="15" x14ac:dyDescent="0.25"/>
  <cols>
    <col min="1" max="1" width="13.7109375" style="39" customWidth="1"/>
    <col min="2" max="2" width="10.28515625" style="86" customWidth="1"/>
    <col min="3" max="3" width="8.7109375" style="86" customWidth="1"/>
    <col min="4" max="4" width="7.85546875" style="86" customWidth="1"/>
    <col min="5" max="5" width="10" style="7" bestFit="1" customWidth="1"/>
    <col min="6" max="6" width="16.28515625" style="6" bestFit="1" customWidth="1"/>
    <col min="7" max="7" width="25.28515625" style="6" bestFit="1" customWidth="1"/>
    <col min="8" max="8" width="9.28515625" bestFit="1" customWidth="1"/>
    <col min="9" max="9" width="13.7109375" style="39" customWidth="1"/>
    <col min="10" max="10" width="9.42578125" style="87" customWidth="1"/>
    <col min="11" max="11" width="9.140625" style="87" customWidth="1"/>
    <col min="12" max="12" width="11" style="87" customWidth="1"/>
    <col min="13" max="13" width="10" style="7" bestFit="1" customWidth="1"/>
    <col min="14" max="14" width="16.28515625" style="6" bestFit="1" customWidth="1"/>
    <col min="15" max="15" width="25.28515625" style="6" bestFit="1" customWidth="1"/>
    <col min="16" max="16" width="9.28515625" style="87" bestFit="1" customWidth="1"/>
    <col min="17" max="17" width="2" style="7" customWidth="1"/>
  </cols>
  <sheetData>
    <row r="1" spans="1:17" x14ac:dyDescent="0.25">
      <c r="B1" s="87" t="s">
        <v>95</v>
      </c>
      <c r="C1" s="87"/>
      <c r="D1" s="87"/>
      <c r="E1" s="10"/>
      <c r="G1" s="40" t="s">
        <v>16</v>
      </c>
      <c r="J1" s="87" t="s">
        <v>95</v>
      </c>
      <c r="M1" s="10"/>
      <c r="O1" s="40" t="s">
        <v>17</v>
      </c>
      <c r="Q1" s="10"/>
    </row>
    <row r="2" spans="1:17" x14ac:dyDescent="0.25">
      <c r="A2" s="49" t="s">
        <v>104</v>
      </c>
      <c r="B2" s="87" t="s">
        <v>246</v>
      </c>
      <c r="C2" s="87" t="s">
        <v>276</v>
      </c>
      <c r="D2" s="87" t="s">
        <v>277</v>
      </c>
      <c r="E2" s="10" t="s">
        <v>278</v>
      </c>
      <c r="G2" s="81" t="s">
        <v>250</v>
      </c>
      <c r="I2" s="49" t="s">
        <v>103</v>
      </c>
      <c r="J2" s="87" t="s">
        <v>246</v>
      </c>
      <c r="K2" s="87" t="s">
        <v>276</v>
      </c>
      <c r="L2" s="87" t="s">
        <v>277</v>
      </c>
      <c r="M2" s="10" t="s">
        <v>278</v>
      </c>
      <c r="O2" s="81" t="s">
        <v>244</v>
      </c>
      <c r="Q2" s="10"/>
    </row>
    <row r="3" spans="1:17" x14ac:dyDescent="0.25">
      <c r="B3" s="87" t="s">
        <v>207</v>
      </c>
      <c r="C3" s="87" t="s">
        <v>285</v>
      </c>
      <c r="D3" s="87" t="s">
        <v>295</v>
      </c>
      <c r="E3" s="10"/>
      <c r="G3" s="13"/>
      <c r="J3" s="87" t="s">
        <v>207</v>
      </c>
      <c r="K3" s="87" t="s">
        <v>285</v>
      </c>
      <c r="L3" s="87" t="s">
        <v>297</v>
      </c>
      <c r="M3" s="10"/>
      <c r="O3" s="13"/>
      <c r="Q3" s="10"/>
    </row>
    <row r="4" spans="1:17" x14ac:dyDescent="0.25">
      <c r="B4" s="87" t="s">
        <v>98</v>
      </c>
      <c r="C4" s="87"/>
      <c r="D4" s="87"/>
      <c r="E4" s="10"/>
      <c r="G4" s="40" t="s">
        <v>20</v>
      </c>
      <c r="J4" s="87" t="s">
        <v>98</v>
      </c>
      <c r="M4" s="10"/>
      <c r="O4" s="40" t="s">
        <v>20</v>
      </c>
      <c r="Q4" s="10"/>
    </row>
    <row r="5" spans="1:17" x14ac:dyDescent="0.25">
      <c r="B5" s="87"/>
      <c r="C5" s="87"/>
      <c r="D5" s="87"/>
      <c r="E5" s="10"/>
      <c r="F5" s="6" t="s">
        <v>18</v>
      </c>
      <c r="H5" s="6"/>
      <c r="M5" s="10"/>
      <c r="N5" s="6" t="s">
        <v>18</v>
      </c>
      <c r="P5" s="85"/>
      <c r="Q5" s="10"/>
    </row>
    <row r="6" spans="1:17" ht="15.75" x14ac:dyDescent="0.25">
      <c r="B6" s="87" t="s">
        <v>99</v>
      </c>
      <c r="C6" s="87"/>
      <c r="D6" s="87"/>
      <c r="E6" s="10"/>
      <c r="F6" s="6" t="s">
        <v>19</v>
      </c>
      <c r="G6" s="6" t="str">
        <f>D31</f>
        <v>1Rx0L dBc Log Mag(dB)</v>
      </c>
      <c r="H6" s="34">
        <v>1</v>
      </c>
      <c r="J6" s="87" t="s">
        <v>99</v>
      </c>
      <c r="M6" s="10"/>
      <c r="N6" s="6" t="s">
        <v>19</v>
      </c>
      <c r="O6" s="6">
        <f t="shared" ref="O6:O25" si="0">L32</f>
        <v>-19.801200999999999</v>
      </c>
      <c r="P6" s="34">
        <v>1</v>
      </c>
      <c r="Q6" s="10"/>
    </row>
    <row r="7" spans="1:17" ht="15.75" x14ac:dyDescent="0.25">
      <c r="B7" s="87" t="s">
        <v>19</v>
      </c>
      <c r="C7" s="87" t="s">
        <v>106</v>
      </c>
      <c r="D7" s="87"/>
      <c r="E7" s="10"/>
      <c r="F7" s="6">
        <f>B32/1000000000</f>
        <v>18</v>
      </c>
      <c r="G7" s="96">
        <f t="shared" ref="G7:G26" si="1">D32</f>
        <v>-25.131401</v>
      </c>
      <c r="H7" s="35">
        <f>ABS(AVERAGE(G7:G22)-(H6-1)*5)</f>
        <v>27.432137625000006</v>
      </c>
      <c r="J7" s="87" t="s">
        <v>19</v>
      </c>
      <c r="K7" s="87" t="s">
        <v>106</v>
      </c>
      <c r="M7" s="10"/>
      <c r="N7" s="6">
        <f t="shared" ref="N7:N25" si="2">J33/1000000000</f>
        <v>9.3333333333333002</v>
      </c>
      <c r="O7" s="6">
        <f t="shared" si="0"/>
        <v>-19.141290999999999</v>
      </c>
      <c r="P7" s="35">
        <f>ABS(AVERAGE(O7:O25)-(P6-1)*5)</f>
        <v>11.124451331578948</v>
      </c>
      <c r="Q7" s="10"/>
    </row>
    <row r="8" spans="1:17" x14ac:dyDescent="0.25">
      <c r="B8" s="87">
        <v>21000000000</v>
      </c>
      <c r="C8" s="87">
        <v>-4.7968779000000001</v>
      </c>
      <c r="D8" s="87"/>
      <c r="E8" s="10"/>
      <c r="F8" s="96">
        <f t="shared" ref="F8:F25" si="3">B33/1000000000</f>
        <v>19.777777777777999</v>
      </c>
      <c r="G8" s="96">
        <f t="shared" si="1"/>
        <v>-22.899403</v>
      </c>
      <c r="H8" s="6"/>
      <c r="J8" s="87">
        <v>8000000000</v>
      </c>
      <c r="K8" s="87">
        <v>-10.90343</v>
      </c>
      <c r="M8" s="10"/>
      <c r="N8" s="6">
        <f t="shared" si="2"/>
        <v>10.666666666667</v>
      </c>
      <c r="O8" s="6">
        <f t="shared" si="0"/>
        <v>-16.397849999999998</v>
      </c>
      <c r="P8" s="85"/>
      <c r="Q8" s="10"/>
    </row>
    <row r="9" spans="1:17" x14ac:dyDescent="0.25">
      <c r="B9" s="87">
        <v>22333333333.333</v>
      </c>
      <c r="C9" s="87">
        <v>-5.2288531999999996</v>
      </c>
      <c r="D9" s="87"/>
      <c r="E9" s="10"/>
      <c r="F9" s="96">
        <f t="shared" si="3"/>
        <v>21.555555555556001</v>
      </c>
      <c r="G9" s="96">
        <f t="shared" si="1"/>
        <v>-28.701063000000001</v>
      </c>
      <c r="H9" s="6"/>
      <c r="J9" s="87">
        <v>9333333333.3332996</v>
      </c>
      <c r="K9" s="87">
        <v>-9.7844095000000006</v>
      </c>
      <c r="M9" s="10"/>
      <c r="N9" s="6">
        <f t="shared" si="2"/>
        <v>12</v>
      </c>
      <c r="O9" s="6">
        <f t="shared" si="0"/>
        <v>-16.746206000000001</v>
      </c>
      <c r="P9" s="85"/>
      <c r="Q9" s="10"/>
    </row>
    <row r="10" spans="1:17" x14ac:dyDescent="0.25">
      <c r="B10" s="87">
        <v>23666666666.667</v>
      </c>
      <c r="C10" s="87">
        <v>-5.5970124999999999</v>
      </c>
      <c r="D10" s="87"/>
      <c r="E10" s="10"/>
      <c r="F10" s="96">
        <f t="shared" si="3"/>
        <v>23.333333333333002</v>
      </c>
      <c r="G10" s="96">
        <f t="shared" si="1"/>
        <v>-27.422578999999999</v>
      </c>
      <c r="H10" s="6"/>
      <c r="J10" s="87">
        <v>10666666666.667</v>
      </c>
      <c r="K10" s="87">
        <v>-9.6952925000000008</v>
      </c>
      <c r="M10" s="10"/>
      <c r="N10" s="6">
        <f t="shared" si="2"/>
        <v>13.333333333333</v>
      </c>
      <c r="O10" s="6">
        <f t="shared" si="0"/>
        <v>-21.679745</v>
      </c>
      <c r="P10" s="85"/>
      <c r="Q10" s="10"/>
    </row>
    <row r="11" spans="1:17" x14ac:dyDescent="0.25">
      <c r="B11" s="87">
        <v>25000000000</v>
      </c>
      <c r="C11" s="87">
        <v>-5.6829228000000001</v>
      </c>
      <c r="D11" s="87"/>
      <c r="E11" s="10"/>
      <c r="F11" s="96">
        <f t="shared" si="3"/>
        <v>25.111111111111001</v>
      </c>
      <c r="G11" s="96">
        <f t="shared" si="1"/>
        <v>-28.868641</v>
      </c>
      <c r="H11" s="6"/>
      <c r="J11" s="87">
        <v>12000000000</v>
      </c>
      <c r="K11" s="87">
        <v>-9.2265615000000007</v>
      </c>
      <c r="M11" s="10"/>
      <c r="N11" s="6">
        <f t="shared" si="2"/>
        <v>14.666666666667</v>
      </c>
      <c r="O11" s="6">
        <f t="shared" si="0"/>
        <v>-22.253295999999999</v>
      </c>
      <c r="P11" s="85"/>
      <c r="Q11" s="10"/>
    </row>
    <row r="12" spans="1:17" x14ac:dyDescent="0.25">
      <c r="B12" s="87">
        <v>26333333333.333</v>
      </c>
      <c r="C12" s="87">
        <v>-6.0993176</v>
      </c>
      <c r="D12" s="87"/>
      <c r="E12" s="10"/>
      <c r="F12" s="96">
        <f t="shared" si="3"/>
        <v>26.888888888888999</v>
      </c>
      <c r="G12" s="96">
        <f t="shared" si="1"/>
        <v>-29.436810000000001</v>
      </c>
      <c r="H12" s="6"/>
      <c r="J12" s="87">
        <v>13333333333.333</v>
      </c>
      <c r="K12" s="87">
        <v>-8.7780771000000009</v>
      </c>
      <c r="M12" s="10"/>
      <c r="N12" s="6">
        <f t="shared" si="2"/>
        <v>16</v>
      </c>
      <c r="O12" s="6">
        <f t="shared" si="0"/>
        <v>-18.640982000000001</v>
      </c>
      <c r="P12" s="85"/>
      <c r="Q12" s="10"/>
    </row>
    <row r="13" spans="1:17" x14ac:dyDescent="0.25">
      <c r="B13" s="87">
        <v>27666666666.667</v>
      </c>
      <c r="C13" s="87">
        <v>-6.1538485999999999</v>
      </c>
      <c r="D13" s="87"/>
      <c r="E13" s="10"/>
      <c r="F13" s="96">
        <f t="shared" si="3"/>
        <v>28.666666666666998</v>
      </c>
      <c r="G13" s="96">
        <f t="shared" si="1"/>
        <v>-28.485847</v>
      </c>
      <c r="H13" s="6"/>
      <c r="J13" s="87">
        <v>14666666666.667</v>
      </c>
      <c r="K13" s="87">
        <v>-9.7628441000000006</v>
      </c>
      <c r="M13" s="10"/>
      <c r="N13" s="6">
        <f t="shared" si="2"/>
        <v>17.333333333333002</v>
      </c>
      <c r="O13" s="6">
        <f t="shared" si="0"/>
        <v>-15.8157</v>
      </c>
      <c r="P13" s="85"/>
      <c r="Q13" s="10"/>
    </row>
    <row r="14" spans="1:17" x14ac:dyDescent="0.25">
      <c r="B14" s="87">
        <v>29000000000</v>
      </c>
      <c r="C14" s="87">
        <v>-7.4513645000000004</v>
      </c>
      <c r="D14" s="87"/>
      <c r="E14" s="10"/>
      <c r="F14" s="96">
        <f t="shared" si="3"/>
        <v>30.444444444443999</v>
      </c>
      <c r="G14" s="96">
        <f t="shared" si="1"/>
        <v>-29.439571000000001</v>
      </c>
      <c r="H14" s="6"/>
      <c r="J14" s="87">
        <v>16000000000</v>
      </c>
      <c r="K14" s="87">
        <v>-10.032984000000001</v>
      </c>
      <c r="M14" s="10"/>
      <c r="N14" s="6">
        <f t="shared" si="2"/>
        <v>18.666666666666998</v>
      </c>
      <c r="O14" s="6">
        <f t="shared" si="0"/>
        <v>-14.01646</v>
      </c>
      <c r="P14" s="85"/>
      <c r="Q14" s="10"/>
    </row>
    <row r="15" spans="1:17" x14ac:dyDescent="0.25">
      <c r="B15" s="87">
        <v>30333333333.333</v>
      </c>
      <c r="C15" s="87">
        <v>-8.9129372</v>
      </c>
      <c r="D15" s="87"/>
      <c r="E15" s="10"/>
      <c r="F15" s="96">
        <f t="shared" si="3"/>
        <v>32.222222222222001</v>
      </c>
      <c r="G15" s="96">
        <f t="shared" si="1"/>
        <v>-28.802544000000001</v>
      </c>
      <c r="H15" s="6"/>
      <c r="J15" s="87">
        <v>17333333333.333</v>
      </c>
      <c r="K15" s="87">
        <v>-10.141012999999999</v>
      </c>
      <c r="M15" s="10"/>
      <c r="N15" s="6">
        <f t="shared" si="2"/>
        <v>20</v>
      </c>
      <c r="O15" s="6">
        <f t="shared" si="0"/>
        <v>-9.6696463000000001</v>
      </c>
      <c r="P15" s="85"/>
      <c r="Q15" s="10"/>
    </row>
    <row r="16" spans="1:17" x14ac:dyDescent="0.25">
      <c r="B16" s="87">
        <v>31666666666.667</v>
      </c>
      <c r="C16" s="87">
        <v>-8.3581828999999992</v>
      </c>
      <c r="D16" s="87"/>
      <c r="E16" s="10"/>
      <c r="F16" s="96">
        <f t="shared" si="3"/>
        <v>34</v>
      </c>
      <c r="G16" s="96">
        <f t="shared" si="1"/>
        <v>-34.673755999999997</v>
      </c>
      <c r="H16" s="6"/>
      <c r="J16" s="87">
        <v>18666666666.667</v>
      </c>
      <c r="K16" s="87">
        <v>-9.6642226999999998</v>
      </c>
      <c r="M16" s="10"/>
      <c r="N16" s="6">
        <f t="shared" si="2"/>
        <v>21.333333333333002</v>
      </c>
      <c r="O16" s="6">
        <f t="shared" si="0"/>
        <v>-11.764756999999999</v>
      </c>
      <c r="P16" s="85"/>
      <c r="Q16" s="10"/>
    </row>
    <row r="17" spans="2:17" x14ac:dyDescent="0.25">
      <c r="B17" s="87">
        <v>33000000000</v>
      </c>
      <c r="C17" s="87">
        <v>-8.4202299000000007</v>
      </c>
      <c r="D17" s="87"/>
      <c r="E17" s="10"/>
      <c r="F17" s="96">
        <f t="shared" si="3"/>
        <v>35.777777777777999</v>
      </c>
      <c r="G17" s="96">
        <f t="shared" si="1"/>
        <v>-20.889488</v>
      </c>
      <c r="H17" s="6"/>
      <c r="J17" s="87">
        <v>20000000000</v>
      </c>
      <c r="K17" s="87">
        <v>-9.1301764999999993</v>
      </c>
      <c r="M17" s="10"/>
      <c r="N17" s="6">
        <f t="shared" si="2"/>
        <v>22.666666666666998</v>
      </c>
      <c r="O17" s="6">
        <f t="shared" si="0"/>
        <v>-6.5060687000000001</v>
      </c>
      <c r="P17" s="85"/>
      <c r="Q17" s="10"/>
    </row>
    <row r="18" spans="2:17" x14ac:dyDescent="0.25">
      <c r="B18" s="87">
        <v>34333333333.333</v>
      </c>
      <c r="C18" s="87">
        <v>-9.5678873000000006</v>
      </c>
      <c r="D18" s="87"/>
      <c r="E18" s="10"/>
      <c r="F18" s="96">
        <f t="shared" si="3"/>
        <v>37.555555555555998</v>
      </c>
      <c r="G18" s="96">
        <f t="shared" si="1"/>
        <v>-29.280512000000002</v>
      </c>
      <c r="H18" s="6"/>
      <c r="J18" s="87">
        <v>21333333333.333</v>
      </c>
      <c r="K18" s="87">
        <v>-8.8936281000000008</v>
      </c>
      <c r="M18" s="10"/>
      <c r="N18" s="6">
        <f t="shared" si="2"/>
        <v>24</v>
      </c>
      <c r="O18" s="6">
        <f t="shared" si="0"/>
        <v>-4.2237029000000001</v>
      </c>
      <c r="P18" s="85"/>
      <c r="Q18" s="10"/>
    </row>
    <row r="19" spans="2:17" x14ac:dyDescent="0.25">
      <c r="B19" s="87">
        <v>35666666666.667</v>
      </c>
      <c r="C19" s="87">
        <v>-7.8724723000000001</v>
      </c>
      <c r="D19" s="87"/>
      <c r="E19" s="10"/>
      <c r="F19" s="96">
        <f t="shared" si="3"/>
        <v>39.333333333333002</v>
      </c>
      <c r="G19" s="96">
        <f t="shared" si="1"/>
        <v>-28.455957000000001</v>
      </c>
      <c r="H19" s="6"/>
      <c r="J19" s="87">
        <v>22666666666.667</v>
      </c>
      <c r="K19" s="87">
        <v>-9.7557001000000003</v>
      </c>
      <c r="M19" s="10"/>
      <c r="N19" s="6">
        <f t="shared" si="2"/>
        <v>25.333333333333002</v>
      </c>
      <c r="O19" s="6">
        <f t="shared" si="0"/>
        <v>-6.5921474</v>
      </c>
      <c r="P19" s="85"/>
      <c r="Q19" s="10"/>
    </row>
    <row r="20" spans="2:17" x14ac:dyDescent="0.25">
      <c r="B20" s="87">
        <v>37000000000</v>
      </c>
      <c r="C20" s="87">
        <v>-8.4825411000000006</v>
      </c>
      <c r="D20" s="87"/>
      <c r="E20" s="10"/>
      <c r="F20" s="96">
        <f t="shared" si="3"/>
        <v>41.111111111111001</v>
      </c>
      <c r="G20" s="96">
        <f t="shared" si="1"/>
        <v>-24.512283</v>
      </c>
      <c r="H20" s="6"/>
      <c r="J20" s="87">
        <v>24000000000</v>
      </c>
      <c r="K20" s="87">
        <v>-9.1008291000000003</v>
      </c>
      <c r="M20" s="10"/>
      <c r="N20" s="6">
        <f t="shared" si="2"/>
        <v>26.666666666666998</v>
      </c>
      <c r="O20" s="6">
        <f t="shared" si="0"/>
        <v>-9.4054173999999993</v>
      </c>
      <c r="P20" s="85"/>
      <c r="Q20" s="10"/>
    </row>
    <row r="21" spans="2:17" x14ac:dyDescent="0.25">
      <c r="B21" s="87">
        <v>38333333333.333</v>
      </c>
      <c r="C21" s="87">
        <v>-7.9183807000000002</v>
      </c>
      <c r="D21" s="87"/>
      <c r="E21" s="10"/>
      <c r="F21" s="96">
        <f t="shared" si="3"/>
        <v>42.888888888888999</v>
      </c>
      <c r="G21" s="96">
        <f t="shared" si="1"/>
        <v>-24.844086000000001</v>
      </c>
      <c r="H21" s="6"/>
      <c r="J21" s="87">
        <v>25333333333.333</v>
      </c>
      <c r="K21" s="87">
        <v>-9.6960172999999994</v>
      </c>
      <c r="M21" s="10"/>
      <c r="N21" s="6">
        <f t="shared" si="2"/>
        <v>28</v>
      </c>
      <c r="O21" s="6">
        <f t="shared" si="0"/>
        <v>-8.1653880999999995</v>
      </c>
      <c r="P21" s="85"/>
      <c r="Q21" s="10"/>
    </row>
    <row r="22" spans="2:17" x14ac:dyDescent="0.25">
      <c r="B22" s="87">
        <v>39666666666.667</v>
      </c>
      <c r="C22" s="87">
        <v>-8.4411649999999998</v>
      </c>
      <c r="D22" s="87"/>
      <c r="E22" s="10"/>
      <c r="F22" s="96">
        <f t="shared" si="3"/>
        <v>44.666666666666998</v>
      </c>
      <c r="G22" s="96">
        <f t="shared" si="1"/>
        <v>-27.070260999999999</v>
      </c>
      <c r="H22" s="6"/>
      <c r="J22" s="87">
        <v>26666666666.667</v>
      </c>
      <c r="K22" s="87">
        <v>-10.344092</v>
      </c>
      <c r="M22" s="10"/>
      <c r="N22" s="6">
        <f t="shared" si="2"/>
        <v>29.333333333333002</v>
      </c>
      <c r="O22" s="6">
        <f t="shared" si="0"/>
        <v>-2.7209477</v>
      </c>
      <c r="P22" s="85"/>
      <c r="Q22" s="10"/>
    </row>
    <row r="23" spans="2:17" x14ac:dyDescent="0.25">
      <c r="B23" s="87">
        <v>41000000000</v>
      </c>
      <c r="C23" s="87">
        <v>-8.9105673000000003</v>
      </c>
      <c r="D23" s="87"/>
      <c r="E23" s="10"/>
      <c r="F23" s="96">
        <f t="shared" si="3"/>
        <v>46.444444444444002</v>
      </c>
      <c r="G23" s="96">
        <f t="shared" si="1"/>
        <v>-37.804085000000001</v>
      </c>
      <c r="H23" s="6"/>
      <c r="J23" s="87">
        <v>28000000000</v>
      </c>
      <c r="K23" s="87">
        <v>-10.270211</v>
      </c>
      <c r="M23" s="10"/>
      <c r="N23" s="6">
        <f t="shared" si="2"/>
        <v>30.666666666666998</v>
      </c>
      <c r="O23" s="6">
        <f t="shared" si="0"/>
        <v>2.2911956</v>
      </c>
      <c r="P23" s="85"/>
      <c r="Q23" s="10"/>
    </row>
    <row r="24" spans="2:17" x14ac:dyDescent="0.25">
      <c r="B24" s="87">
        <v>42333333333.333</v>
      </c>
      <c r="C24" s="87">
        <v>-7.8423623999999998</v>
      </c>
      <c r="D24" s="87"/>
      <c r="E24" s="10"/>
      <c r="F24" s="96">
        <f t="shared" si="3"/>
        <v>48.222222222222001</v>
      </c>
      <c r="G24" s="96">
        <f t="shared" si="1"/>
        <v>-27.254276000000001</v>
      </c>
      <c r="H24" s="6"/>
      <c r="J24" s="87">
        <v>29333333333.333</v>
      </c>
      <c r="K24" s="87">
        <v>-11.316481</v>
      </c>
      <c r="M24" s="10"/>
      <c r="N24" s="6">
        <f t="shared" si="2"/>
        <v>32</v>
      </c>
      <c r="O24" s="6">
        <f t="shared" si="0"/>
        <v>-9.9161654000000006</v>
      </c>
      <c r="P24" s="85"/>
      <c r="Q24" s="10"/>
    </row>
    <row r="25" spans="2:17" x14ac:dyDescent="0.25">
      <c r="B25" s="87">
        <v>43666666666.667</v>
      </c>
      <c r="C25" s="87">
        <v>-7.8787804000000001</v>
      </c>
      <c r="D25" s="87"/>
      <c r="E25" s="10"/>
      <c r="F25" s="96">
        <f t="shared" si="3"/>
        <v>50</v>
      </c>
      <c r="G25" s="96">
        <f t="shared" si="1"/>
        <v>-27.104347000000001</v>
      </c>
      <c r="H25" s="6"/>
      <c r="J25" s="87">
        <v>30666666666.667</v>
      </c>
      <c r="K25" s="87">
        <v>-18.037234999999999</v>
      </c>
      <c r="M25" s="10"/>
      <c r="N25" s="6" t="e">
        <f t="shared" si="2"/>
        <v>#VALUE!</v>
      </c>
      <c r="O25" s="6">
        <f t="shared" si="0"/>
        <v>0</v>
      </c>
      <c r="P25" s="85"/>
      <c r="Q25" s="10"/>
    </row>
    <row r="26" spans="2:17" x14ac:dyDescent="0.25">
      <c r="B26" s="87">
        <v>45000000000</v>
      </c>
      <c r="C26" s="87">
        <v>-8.1832475999999996</v>
      </c>
      <c r="D26" s="87"/>
      <c r="E26" s="10"/>
      <c r="F26" s="6" t="s">
        <v>21</v>
      </c>
      <c r="G26" s="96">
        <f t="shared" si="1"/>
        <v>0</v>
      </c>
      <c r="H26" s="6"/>
      <c r="J26" s="87">
        <v>32000000000</v>
      </c>
      <c r="K26" s="87">
        <v>-13.569122</v>
      </c>
      <c r="M26" s="10"/>
      <c r="N26" s="6" t="s">
        <v>21</v>
      </c>
      <c r="P26" s="85"/>
      <c r="Q26" s="10"/>
    </row>
    <row r="27" spans="2:17" x14ac:dyDescent="0.25">
      <c r="B27" s="87" t="s">
        <v>21</v>
      </c>
      <c r="C27" s="87"/>
      <c r="D27" s="87"/>
      <c r="E27" s="10"/>
      <c r="H27" s="6"/>
      <c r="J27" s="87" t="s">
        <v>21</v>
      </c>
      <c r="M27" s="10"/>
      <c r="P27" s="85"/>
      <c r="Q27" s="10"/>
    </row>
    <row r="28" spans="2:17" x14ac:dyDescent="0.25">
      <c r="B28" s="87"/>
      <c r="C28" s="87"/>
      <c r="D28" s="87"/>
      <c r="E28" s="10"/>
      <c r="H28" s="6"/>
      <c r="M28" s="10"/>
      <c r="P28" s="85"/>
      <c r="Q28" s="10"/>
    </row>
    <row r="29" spans="2:17" x14ac:dyDescent="0.25">
      <c r="B29" s="87"/>
      <c r="C29" s="87"/>
      <c r="D29" s="87"/>
      <c r="E29" s="10"/>
      <c r="F29" s="6" t="s">
        <v>22</v>
      </c>
      <c r="H29" s="6"/>
      <c r="M29" s="10"/>
      <c r="N29" s="6" t="s">
        <v>22</v>
      </c>
      <c r="P29" s="85"/>
      <c r="Q29" s="10"/>
    </row>
    <row r="30" spans="2:17" ht="15.75" x14ac:dyDescent="0.25">
      <c r="B30" s="87" t="s">
        <v>18</v>
      </c>
      <c r="C30" s="87"/>
      <c r="D30" s="87"/>
      <c r="E30" s="10"/>
      <c r="F30" s="6" t="s">
        <v>19</v>
      </c>
      <c r="G30" s="6" t="str">
        <f>D55</f>
        <v>2Rx0L dBc Log Mag(dB)</v>
      </c>
      <c r="H30" s="34">
        <v>2</v>
      </c>
      <c r="J30" s="87" t="s">
        <v>18</v>
      </c>
      <c r="M30" s="10"/>
      <c r="N30" s="6" t="s">
        <v>19</v>
      </c>
      <c r="O30" s="6">
        <f t="shared" ref="O30:O49" si="4">L56</f>
        <v>-82.283805999999998</v>
      </c>
      <c r="P30" s="34">
        <v>2</v>
      </c>
      <c r="Q30" s="10"/>
    </row>
    <row r="31" spans="2:17" ht="15.75" x14ac:dyDescent="0.25">
      <c r="B31" s="87" t="s">
        <v>19</v>
      </c>
      <c r="C31" s="87" t="s">
        <v>230</v>
      </c>
      <c r="D31" s="87" t="s">
        <v>233</v>
      </c>
      <c r="E31" s="10"/>
      <c r="F31" s="6">
        <f>B56/1000000000</f>
        <v>36</v>
      </c>
      <c r="G31" s="96">
        <f t="shared" ref="G31:G49" si="5">D56</f>
        <v>-82.329741999999996</v>
      </c>
      <c r="H31" s="35">
        <f>ABS(AVERAGE(G31:G44)-(H30-1)*5)</f>
        <v>84.786982857142874</v>
      </c>
      <c r="J31" s="87" t="s">
        <v>19</v>
      </c>
      <c r="K31" s="87" t="s">
        <v>230</v>
      </c>
      <c r="L31" s="87" t="s">
        <v>233</v>
      </c>
      <c r="M31" s="10"/>
      <c r="N31" s="6">
        <f t="shared" ref="N31:N49" si="6">J57/1000000000</f>
        <v>16.888888888888999</v>
      </c>
      <c r="O31" s="6">
        <f t="shared" si="4"/>
        <v>-86.367637999999999</v>
      </c>
      <c r="P31" s="35">
        <f>ABS(AVERAGE(O31:O49)-(P30-1)*5)</f>
        <v>70.982498210526316</v>
      </c>
      <c r="Q31" s="10"/>
    </row>
    <row r="32" spans="2:17" x14ac:dyDescent="0.25">
      <c r="B32" s="87">
        <v>18000000000</v>
      </c>
      <c r="C32" s="87">
        <v>-29.928280000000001</v>
      </c>
      <c r="D32" s="87">
        <v>-25.131401</v>
      </c>
      <c r="E32" s="10"/>
      <c r="F32" s="96">
        <f t="shared" ref="F32:F48" si="7">B57/1000000000</f>
        <v>36.777777777777999</v>
      </c>
      <c r="G32" s="96">
        <f t="shared" si="5"/>
        <v>-76.460800000000006</v>
      </c>
      <c r="H32" s="6"/>
      <c r="J32" s="87">
        <v>8000000000</v>
      </c>
      <c r="K32" s="87">
        <v>-30.704630000000002</v>
      </c>
      <c r="L32" s="87">
        <v>-19.801200999999999</v>
      </c>
      <c r="M32" s="10"/>
      <c r="N32" s="6">
        <f t="shared" si="6"/>
        <v>17.777777777777999</v>
      </c>
      <c r="O32" s="6">
        <f t="shared" si="4"/>
        <v>-93.789856</v>
      </c>
      <c r="P32" s="85"/>
      <c r="Q32" s="10"/>
    </row>
    <row r="33" spans="2:17" x14ac:dyDescent="0.25">
      <c r="B33" s="87">
        <v>19777777777.778</v>
      </c>
      <c r="C33" s="87">
        <v>-28.128256</v>
      </c>
      <c r="D33" s="87">
        <v>-22.899403</v>
      </c>
      <c r="E33" s="10"/>
      <c r="F33" s="96">
        <f t="shared" si="7"/>
        <v>37.555555555555998</v>
      </c>
      <c r="G33" s="96">
        <f t="shared" si="5"/>
        <v>-90.309402000000006</v>
      </c>
      <c r="H33" s="6"/>
      <c r="J33" s="87">
        <v>9333333333.3332996</v>
      </c>
      <c r="K33" s="87">
        <v>-28.925701</v>
      </c>
      <c r="L33" s="87">
        <v>-19.141290999999999</v>
      </c>
      <c r="M33" s="10"/>
      <c r="N33" s="6">
        <f t="shared" si="6"/>
        <v>18.666666666666998</v>
      </c>
      <c r="O33" s="6">
        <f t="shared" si="4"/>
        <v>-82.908935999999997</v>
      </c>
      <c r="P33" s="85"/>
      <c r="Q33" s="10"/>
    </row>
    <row r="34" spans="2:17" x14ac:dyDescent="0.25">
      <c r="B34" s="87">
        <v>21555555555.556</v>
      </c>
      <c r="C34" s="87">
        <v>-34.298076999999999</v>
      </c>
      <c r="D34" s="87">
        <v>-28.701063000000001</v>
      </c>
      <c r="E34" s="10"/>
      <c r="F34" s="96">
        <f t="shared" si="7"/>
        <v>38.333333333333002</v>
      </c>
      <c r="G34" s="96">
        <f t="shared" si="5"/>
        <v>-80.443541999999994</v>
      </c>
      <c r="H34" s="6"/>
      <c r="J34" s="87">
        <v>10666666666.667</v>
      </c>
      <c r="K34" s="87">
        <v>-26.093142</v>
      </c>
      <c r="L34" s="87">
        <v>-16.397849999999998</v>
      </c>
      <c r="M34" s="10"/>
      <c r="N34" s="6">
        <f t="shared" si="6"/>
        <v>19.555555555556001</v>
      </c>
      <c r="O34" s="6">
        <f t="shared" si="4"/>
        <v>-75.370773</v>
      </c>
      <c r="P34" s="85"/>
      <c r="Q34" s="10"/>
    </row>
    <row r="35" spans="2:17" x14ac:dyDescent="0.25">
      <c r="B35" s="87">
        <v>23333333333.333</v>
      </c>
      <c r="C35" s="87">
        <v>-33.105499000000002</v>
      </c>
      <c r="D35" s="87">
        <v>-27.422578999999999</v>
      </c>
      <c r="E35" s="10"/>
      <c r="F35" s="96">
        <f t="shared" si="7"/>
        <v>39.111111111111001</v>
      </c>
      <c r="G35" s="96">
        <f t="shared" si="5"/>
        <v>-78.518448000000006</v>
      </c>
      <c r="H35" s="6"/>
      <c r="J35" s="87">
        <v>12000000000</v>
      </c>
      <c r="K35" s="87">
        <v>-25.972769</v>
      </c>
      <c r="L35" s="87">
        <v>-16.746206000000001</v>
      </c>
      <c r="M35" s="10"/>
      <c r="N35" s="6">
        <f t="shared" si="6"/>
        <v>20.444444444443999</v>
      </c>
      <c r="O35" s="6">
        <f t="shared" si="4"/>
        <v>-72.901932000000002</v>
      </c>
      <c r="P35" s="85"/>
      <c r="Q35" s="10"/>
    </row>
    <row r="36" spans="2:17" x14ac:dyDescent="0.25">
      <c r="B36" s="87">
        <v>25111111111.111</v>
      </c>
      <c r="C36" s="87">
        <v>-34.967959999999998</v>
      </c>
      <c r="D36" s="87">
        <v>-28.868641</v>
      </c>
      <c r="E36" s="10"/>
      <c r="F36" s="96">
        <f t="shared" si="7"/>
        <v>39.888888888888999</v>
      </c>
      <c r="G36" s="96">
        <f t="shared" si="5"/>
        <v>-89.583595000000003</v>
      </c>
      <c r="H36" s="6"/>
      <c r="J36" s="87">
        <v>13333333333.333</v>
      </c>
      <c r="K36" s="87">
        <v>-30.457823000000001</v>
      </c>
      <c r="L36" s="87">
        <v>-21.679745</v>
      </c>
      <c r="M36" s="10"/>
      <c r="N36" s="6">
        <f t="shared" si="6"/>
        <v>21.333333333333002</v>
      </c>
      <c r="O36" s="6">
        <f t="shared" si="4"/>
        <v>-71.607071000000005</v>
      </c>
      <c r="P36" s="85"/>
      <c r="Q36" s="10"/>
    </row>
    <row r="37" spans="2:17" x14ac:dyDescent="0.25">
      <c r="B37" s="87">
        <v>26888888888.889</v>
      </c>
      <c r="C37" s="87">
        <v>-35.590656000000003</v>
      </c>
      <c r="D37" s="87">
        <v>-29.436810000000001</v>
      </c>
      <c r="E37" s="10"/>
      <c r="F37" s="96">
        <f t="shared" si="7"/>
        <v>40.666666666666998</v>
      </c>
      <c r="G37" s="96">
        <f t="shared" si="5"/>
        <v>-73.553635</v>
      </c>
      <c r="H37" s="6"/>
      <c r="J37" s="87">
        <v>14666666666.667</v>
      </c>
      <c r="K37" s="87">
        <v>-32.01614</v>
      </c>
      <c r="L37" s="87">
        <v>-22.253295999999999</v>
      </c>
      <c r="M37" s="10"/>
      <c r="N37" s="6">
        <f t="shared" si="6"/>
        <v>22.222222222222001</v>
      </c>
      <c r="O37" s="6">
        <f t="shared" si="4"/>
        <v>-66.721123000000006</v>
      </c>
      <c r="P37" s="85"/>
      <c r="Q37" s="10"/>
    </row>
    <row r="38" spans="2:17" x14ac:dyDescent="0.25">
      <c r="B38" s="87">
        <v>28666666666.667</v>
      </c>
      <c r="C38" s="87">
        <v>-35.93721</v>
      </c>
      <c r="D38" s="87">
        <v>-28.485847</v>
      </c>
      <c r="E38" s="10"/>
      <c r="F38" s="96">
        <f t="shared" si="7"/>
        <v>41.444444444444002</v>
      </c>
      <c r="G38" s="96">
        <f t="shared" si="5"/>
        <v>-74.375923</v>
      </c>
      <c r="H38" s="6"/>
      <c r="J38" s="87">
        <v>16000000000</v>
      </c>
      <c r="K38" s="87">
        <v>-28.673964999999999</v>
      </c>
      <c r="L38" s="87">
        <v>-18.640982000000001</v>
      </c>
      <c r="M38" s="10"/>
      <c r="N38" s="6">
        <f t="shared" si="6"/>
        <v>23.111111111111001</v>
      </c>
      <c r="O38" s="6">
        <f t="shared" si="4"/>
        <v>-60.163440999999999</v>
      </c>
      <c r="P38" s="85"/>
      <c r="Q38" s="10"/>
    </row>
    <row r="39" spans="2:17" x14ac:dyDescent="0.25">
      <c r="B39" s="87">
        <v>30444444444.444</v>
      </c>
      <c r="C39" s="87">
        <v>-38.352508999999998</v>
      </c>
      <c r="D39" s="87">
        <v>-29.439571000000001</v>
      </c>
      <c r="E39" s="10"/>
      <c r="F39" s="96">
        <f t="shared" si="7"/>
        <v>42.222222222222001</v>
      </c>
      <c r="G39" s="96">
        <f t="shared" si="5"/>
        <v>-76.146277999999995</v>
      </c>
      <c r="H39" s="6"/>
      <c r="J39" s="87">
        <v>17333333333.333</v>
      </c>
      <c r="K39" s="87">
        <v>-25.956713000000001</v>
      </c>
      <c r="L39" s="87">
        <v>-15.8157</v>
      </c>
      <c r="M39" s="10"/>
      <c r="N39" s="6">
        <f t="shared" si="6"/>
        <v>24</v>
      </c>
      <c r="O39" s="6">
        <f t="shared" si="4"/>
        <v>-63.542976000000003</v>
      </c>
      <c r="P39" s="85"/>
      <c r="Q39" s="10"/>
    </row>
    <row r="40" spans="2:17" x14ac:dyDescent="0.25">
      <c r="B40" s="87">
        <v>32222222222.222</v>
      </c>
      <c r="C40" s="87">
        <v>-37.160724999999999</v>
      </c>
      <c r="D40" s="87">
        <v>-28.802544000000001</v>
      </c>
      <c r="E40" s="10"/>
      <c r="F40" s="96">
        <f t="shared" si="7"/>
        <v>43</v>
      </c>
      <c r="G40" s="96">
        <f t="shared" si="5"/>
        <v>-76.531730999999994</v>
      </c>
      <c r="H40" s="6"/>
      <c r="J40" s="87">
        <v>18666666666.667</v>
      </c>
      <c r="K40" s="87">
        <v>-23.680682999999998</v>
      </c>
      <c r="L40" s="87">
        <v>-14.01646</v>
      </c>
      <c r="M40" s="10"/>
      <c r="N40" s="6">
        <f t="shared" si="6"/>
        <v>24.888888888888999</v>
      </c>
      <c r="O40" s="6">
        <f t="shared" si="4"/>
        <v>-69.041343999999995</v>
      </c>
      <c r="P40" s="85"/>
      <c r="Q40" s="10"/>
    </row>
    <row r="41" spans="2:17" x14ac:dyDescent="0.25">
      <c r="B41" s="87">
        <v>34000000000</v>
      </c>
      <c r="C41" s="87">
        <v>-43.093986999999998</v>
      </c>
      <c r="D41" s="87">
        <v>-34.673755999999997</v>
      </c>
      <c r="E41" s="10"/>
      <c r="F41" s="96">
        <f t="shared" si="7"/>
        <v>43.777777777777999</v>
      </c>
      <c r="G41" s="96">
        <f t="shared" si="5"/>
        <v>-89.813941999999997</v>
      </c>
      <c r="H41" s="6"/>
      <c r="J41" s="87">
        <v>20000000000</v>
      </c>
      <c r="K41" s="87">
        <v>-18.799824000000001</v>
      </c>
      <c r="L41" s="87">
        <v>-9.6696463000000001</v>
      </c>
      <c r="M41" s="10"/>
      <c r="N41" s="6">
        <f t="shared" si="6"/>
        <v>25.777777777777999</v>
      </c>
      <c r="O41" s="6">
        <f t="shared" si="4"/>
        <v>-69.794640000000001</v>
      </c>
      <c r="P41" s="85"/>
      <c r="Q41" s="10"/>
    </row>
    <row r="42" spans="2:17" x14ac:dyDescent="0.25">
      <c r="B42" s="87">
        <v>35777777777.778</v>
      </c>
      <c r="C42" s="87">
        <v>-30.457376</v>
      </c>
      <c r="D42" s="87">
        <v>-20.889488</v>
      </c>
      <c r="E42" s="10"/>
      <c r="F42" s="96">
        <f t="shared" si="7"/>
        <v>44.555555555555998</v>
      </c>
      <c r="G42" s="96">
        <f t="shared" si="5"/>
        <v>-75.879813999999996</v>
      </c>
      <c r="H42" s="6"/>
      <c r="J42" s="87">
        <v>21333333333.333</v>
      </c>
      <c r="K42" s="87">
        <v>-20.658386</v>
      </c>
      <c r="L42" s="87">
        <v>-11.764756999999999</v>
      </c>
      <c r="M42" s="10"/>
      <c r="N42" s="6">
        <f t="shared" si="6"/>
        <v>26.666666666666998</v>
      </c>
      <c r="O42" s="6">
        <f t="shared" si="4"/>
        <v>-48.479323999999998</v>
      </c>
      <c r="P42" s="85"/>
      <c r="Q42" s="10"/>
    </row>
    <row r="43" spans="2:17" x14ac:dyDescent="0.25">
      <c r="B43" s="87">
        <v>37555555555.556</v>
      </c>
      <c r="C43" s="87">
        <v>-37.152985000000001</v>
      </c>
      <c r="D43" s="87">
        <v>-29.280512000000002</v>
      </c>
      <c r="E43" s="10"/>
      <c r="F43" s="96">
        <f t="shared" si="7"/>
        <v>45.333333333333002</v>
      </c>
      <c r="G43" s="96">
        <f t="shared" si="5"/>
        <v>-76.946869000000007</v>
      </c>
      <c r="H43" s="6"/>
      <c r="J43" s="87">
        <v>22666666666.667</v>
      </c>
      <c r="K43" s="87">
        <v>-16.261768</v>
      </c>
      <c r="L43" s="87">
        <v>-6.5060687000000001</v>
      </c>
      <c r="M43" s="10"/>
      <c r="N43" s="6">
        <f t="shared" si="6"/>
        <v>27.555555555556001</v>
      </c>
      <c r="O43" s="6">
        <f t="shared" si="4"/>
        <v>-70.514137000000005</v>
      </c>
      <c r="P43" s="85"/>
      <c r="Q43" s="10"/>
    </row>
    <row r="44" spans="2:17" x14ac:dyDescent="0.25">
      <c r="B44" s="87">
        <v>39333333333.333</v>
      </c>
      <c r="C44" s="87">
        <v>-36.938499</v>
      </c>
      <c r="D44" s="87">
        <v>-28.455957000000001</v>
      </c>
      <c r="E44" s="10"/>
      <c r="F44" s="96">
        <f t="shared" si="7"/>
        <v>46.111111111111001</v>
      </c>
      <c r="G44" s="96">
        <f t="shared" si="5"/>
        <v>-76.124038999999996</v>
      </c>
      <c r="H44" s="6"/>
      <c r="J44" s="87">
        <v>24000000000</v>
      </c>
      <c r="K44" s="87">
        <v>-13.324533000000001</v>
      </c>
      <c r="L44" s="87">
        <v>-4.2237029000000001</v>
      </c>
      <c r="M44" s="10"/>
      <c r="N44" s="6">
        <f t="shared" si="6"/>
        <v>28.444444444443999</v>
      </c>
      <c r="O44" s="6">
        <f t="shared" si="4"/>
        <v>-63.799255000000002</v>
      </c>
      <c r="P44" s="85"/>
      <c r="Q44" s="10"/>
    </row>
    <row r="45" spans="2:17" x14ac:dyDescent="0.25">
      <c r="B45" s="87">
        <v>41111111111.111</v>
      </c>
      <c r="C45" s="87">
        <v>-32.430664</v>
      </c>
      <c r="D45" s="87">
        <v>-24.512283</v>
      </c>
      <c r="E45" s="10"/>
      <c r="F45" s="96">
        <f t="shared" si="7"/>
        <v>46.888888888888999</v>
      </c>
      <c r="G45" s="96">
        <f t="shared" si="5"/>
        <v>-77.790344000000005</v>
      </c>
      <c r="H45" s="6"/>
      <c r="J45" s="87">
        <v>25333333333.333</v>
      </c>
      <c r="K45" s="87">
        <v>-16.288163999999998</v>
      </c>
      <c r="L45" s="87">
        <v>-6.5921474</v>
      </c>
      <c r="M45" s="10"/>
      <c r="N45" s="6">
        <f t="shared" si="6"/>
        <v>29.333333333333002</v>
      </c>
      <c r="O45" s="6">
        <f t="shared" si="4"/>
        <v>-64.109413000000004</v>
      </c>
      <c r="P45" s="85"/>
      <c r="Q45" s="10"/>
    </row>
    <row r="46" spans="2:17" x14ac:dyDescent="0.25">
      <c r="B46" s="87">
        <v>42888888888.889</v>
      </c>
      <c r="C46" s="87">
        <v>-33.285252</v>
      </c>
      <c r="D46" s="87">
        <v>-24.844086000000001</v>
      </c>
      <c r="E46" s="10"/>
      <c r="F46" s="96">
        <f t="shared" si="7"/>
        <v>47.666666666666998</v>
      </c>
      <c r="G46" s="96">
        <f t="shared" si="5"/>
        <v>-83.756209999999996</v>
      </c>
      <c r="H46" s="6"/>
      <c r="J46" s="87">
        <v>26666666666.667</v>
      </c>
      <c r="K46" s="87">
        <v>-19.749510000000001</v>
      </c>
      <c r="L46" s="87">
        <v>-9.4054173999999993</v>
      </c>
      <c r="M46" s="10"/>
      <c r="N46" s="6">
        <f t="shared" si="6"/>
        <v>30.222222222222001</v>
      </c>
      <c r="O46" s="6">
        <f t="shared" si="4"/>
        <v>-65.452681999999996</v>
      </c>
      <c r="P46" s="85"/>
      <c r="Q46" s="10"/>
    </row>
    <row r="47" spans="2:17" x14ac:dyDescent="0.25">
      <c r="B47" s="87">
        <v>44666666666.667</v>
      </c>
      <c r="C47" s="87">
        <v>-35.980831000000002</v>
      </c>
      <c r="D47" s="87">
        <v>-27.070260999999999</v>
      </c>
      <c r="E47" s="10"/>
      <c r="F47" s="96">
        <f t="shared" si="7"/>
        <v>48.444444444444002</v>
      </c>
      <c r="G47" s="96">
        <f t="shared" si="5"/>
        <v>-76.595436000000007</v>
      </c>
      <c r="H47" s="6"/>
      <c r="J47" s="87">
        <v>28000000000</v>
      </c>
      <c r="K47" s="87">
        <v>-18.435597999999999</v>
      </c>
      <c r="L47" s="87">
        <v>-8.1653880999999995</v>
      </c>
      <c r="M47" s="10"/>
      <c r="N47" s="6">
        <f t="shared" si="6"/>
        <v>31.111111111111001</v>
      </c>
      <c r="O47" s="6">
        <f t="shared" si="4"/>
        <v>-60.642772999999998</v>
      </c>
      <c r="P47" s="85"/>
      <c r="Q47" s="10"/>
    </row>
    <row r="48" spans="2:17" x14ac:dyDescent="0.25">
      <c r="B48" s="87">
        <v>46444444444.444</v>
      </c>
      <c r="C48" s="87">
        <v>-45.646445999999997</v>
      </c>
      <c r="D48" s="87">
        <v>-37.804085000000001</v>
      </c>
      <c r="E48" s="10"/>
      <c r="F48" s="96">
        <f t="shared" si="7"/>
        <v>49.222222222222001</v>
      </c>
      <c r="G48" s="96">
        <f t="shared" si="5"/>
        <v>-74.430672000000001</v>
      </c>
      <c r="H48" s="6"/>
      <c r="J48" s="87">
        <v>29333333333.333</v>
      </c>
      <c r="K48" s="87">
        <v>-14.037428</v>
      </c>
      <c r="L48" s="87">
        <v>-2.7209477</v>
      </c>
      <c r="M48" s="10"/>
      <c r="N48" s="6">
        <f t="shared" si="6"/>
        <v>32</v>
      </c>
      <c r="O48" s="6">
        <f t="shared" si="4"/>
        <v>-68.460151999999994</v>
      </c>
      <c r="P48" s="85"/>
      <c r="Q48" s="10"/>
    </row>
    <row r="49" spans="2:17" x14ac:dyDescent="0.25">
      <c r="B49" s="87">
        <v>48222222222.222</v>
      </c>
      <c r="C49" s="87">
        <v>-35.133057000000001</v>
      </c>
      <c r="D49" s="87">
        <v>-27.254276000000001</v>
      </c>
      <c r="E49" s="10"/>
      <c r="F49" s="6" t="e">
        <f t="shared" ref="F49" si="8">B75/1000000000</f>
        <v>#VALUE!</v>
      </c>
      <c r="G49" s="96">
        <f t="shared" si="5"/>
        <v>-77.914299</v>
      </c>
      <c r="H49" s="6"/>
      <c r="J49" s="87">
        <v>30666666666.667</v>
      </c>
      <c r="K49" s="87">
        <v>-15.746040000000001</v>
      </c>
      <c r="L49" s="87">
        <v>2.2911956</v>
      </c>
      <c r="M49" s="10"/>
      <c r="N49" s="6" t="e">
        <f t="shared" si="6"/>
        <v>#VALUE!</v>
      </c>
      <c r="O49" s="6">
        <f t="shared" si="4"/>
        <v>0</v>
      </c>
      <c r="P49" s="85"/>
      <c r="Q49" s="10"/>
    </row>
    <row r="50" spans="2:17" x14ac:dyDescent="0.25">
      <c r="B50" s="87">
        <v>50000000000</v>
      </c>
      <c r="C50" s="87">
        <v>-35.287593999999999</v>
      </c>
      <c r="D50" s="87">
        <v>-27.104347000000001</v>
      </c>
      <c r="E50" s="10"/>
      <c r="F50" s="6" t="s">
        <v>21</v>
      </c>
      <c r="H50" s="6"/>
      <c r="J50" s="87">
        <v>32000000000</v>
      </c>
      <c r="K50" s="87">
        <v>-23.485287</v>
      </c>
      <c r="L50" s="87">
        <v>-9.9161654000000006</v>
      </c>
      <c r="M50" s="10"/>
      <c r="N50" s="6" t="s">
        <v>21</v>
      </c>
      <c r="P50" s="85"/>
      <c r="Q50" s="10"/>
    </row>
    <row r="51" spans="2:17" x14ac:dyDescent="0.25">
      <c r="B51" s="87" t="s">
        <v>21</v>
      </c>
      <c r="C51" s="87"/>
      <c r="D51" s="87"/>
      <c r="E51" s="10"/>
      <c r="H51" s="6"/>
      <c r="J51" s="87" t="s">
        <v>21</v>
      </c>
      <c r="M51" s="10"/>
      <c r="P51" s="85"/>
      <c r="Q51" s="10"/>
    </row>
    <row r="52" spans="2:17" x14ac:dyDescent="0.25">
      <c r="B52" s="87"/>
      <c r="C52" s="87"/>
      <c r="D52" s="87"/>
      <c r="E52" s="8"/>
      <c r="H52" s="6"/>
      <c r="M52" s="8"/>
      <c r="P52" s="85"/>
      <c r="Q52" s="8"/>
    </row>
    <row r="53" spans="2:17" x14ac:dyDescent="0.25">
      <c r="B53" s="87"/>
      <c r="C53" s="87"/>
      <c r="D53" s="87"/>
      <c r="E53" s="8"/>
      <c r="F53" s="6" t="s">
        <v>23</v>
      </c>
      <c r="H53" s="6"/>
      <c r="M53" s="8"/>
      <c r="N53" s="6" t="s">
        <v>23</v>
      </c>
      <c r="P53" s="85"/>
      <c r="Q53" s="8"/>
    </row>
    <row r="54" spans="2:17" ht="15.75" x14ac:dyDescent="0.25">
      <c r="B54" s="87" t="s">
        <v>22</v>
      </c>
      <c r="C54" s="87"/>
      <c r="D54" s="87"/>
      <c r="E54" s="8"/>
      <c r="F54" s="6" t="s">
        <v>19</v>
      </c>
      <c r="G54" s="6" t="str">
        <f>D79</f>
        <v>3Rx0L dBc Log Mag(dB)</v>
      </c>
      <c r="H54" s="34">
        <v>3</v>
      </c>
      <c r="J54" s="87" t="s">
        <v>22</v>
      </c>
      <c r="M54" s="8"/>
      <c r="N54" s="6" t="s">
        <v>19</v>
      </c>
      <c r="O54" s="6">
        <f>L80</f>
        <v>-66.054878000000002</v>
      </c>
      <c r="P54" s="34">
        <v>3</v>
      </c>
      <c r="Q54" s="8"/>
    </row>
    <row r="55" spans="2:17" ht="15.75" x14ac:dyDescent="0.25">
      <c r="B55" s="87" t="s">
        <v>19</v>
      </c>
      <c r="C55" s="87" t="s">
        <v>231</v>
      </c>
      <c r="D55" s="87" t="s">
        <v>234</v>
      </c>
      <c r="E55" s="8"/>
      <c r="F55" s="6">
        <f>B80/1000000000</f>
        <v>54</v>
      </c>
      <c r="G55" s="96">
        <f>D80</f>
        <v>-90.724236000000005</v>
      </c>
      <c r="H55" s="35">
        <f>ABS(AVERAGE(G55:G70)-(H54-1)*5)</f>
        <v>99.436584999999994</v>
      </c>
      <c r="J55" s="87" t="s">
        <v>19</v>
      </c>
      <c r="K55" s="87" t="s">
        <v>231</v>
      </c>
      <c r="L55" s="87" t="s">
        <v>234</v>
      </c>
      <c r="M55" s="8"/>
      <c r="N55" s="6">
        <f>J81/1000000000</f>
        <v>24.444444444443999</v>
      </c>
      <c r="O55" s="6">
        <f>L81</f>
        <v>-73.235557999999997</v>
      </c>
      <c r="P55" s="35">
        <f>ABS(AVERAGE(O55:O73)-(P54-1)*5)</f>
        <v>78.143691894736847</v>
      </c>
      <c r="Q55" s="8"/>
    </row>
    <row r="56" spans="2:17" x14ac:dyDescent="0.25">
      <c r="B56" s="87">
        <v>36000000000</v>
      </c>
      <c r="C56" s="87">
        <v>-87.126625000000004</v>
      </c>
      <c r="D56" s="87">
        <v>-82.329741999999996</v>
      </c>
      <c r="E56" s="8"/>
      <c r="F56" s="96">
        <f t="shared" ref="F56:F73" si="9">B81/1000000000</f>
        <v>54</v>
      </c>
      <c r="G56" s="96">
        <f t="shared" ref="G56:G73" si="10">D81</f>
        <v>-93.786293000000001</v>
      </c>
      <c r="H56" s="6"/>
      <c r="J56" s="87">
        <v>16000000000</v>
      </c>
      <c r="K56" s="87">
        <v>-93.187241</v>
      </c>
      <c r="L56" s="87">
        <v>-82.283805999999998</v>
      </c>
      <c r="M56" s="8"/>
      <c r="N56" s="6">
        <v>19805555555.556</v>
      </c>
      <c r="O56" s="82">
        <f t="shared" ref="O56:O73" si="11">L82</f>
        <v>-72.266082999999995</v>
      </c>
      <c r="P56" s="85"/>
      <c r="Q56" s="8"/>
    </row>
    <row r="57" spans="2:17" x14ac:dyDescent="0.25">
      <c r="B57" s="87">
        <v>36777777777.778</v>
      </c>
      <c r="C57" s="87">
        <v>-81.689659000000006</v>
      </c>
      <c r="D57" s="87">
        <v>-76.460800000000006</v>
      </c>
      <c r="E57" s="8"/>
      <c r="F57" s="96">
        <f t="shared" si="9"/>
        <v>54</v>
      </c>
      <c r="G57" s="96">
        <f t="shared" si="10"/>
        <v>-93.667122000000006</v>
      </c>
      <c r="H57" s="6"/>
      <c r="J57" s="87">
        <v>16888888888.889</v>
      </c>
      <c r="K57" s="87">
        <v>-96.152045999999999</v>
      </c>
      <c r="L57" s="87">
        <v>-86.367637999999999</v>
      </c>
      <c r="M57" s="8"/>
      <c r="N57" s="6">
        <v>20111111111.111</v>
      </c>
      <c r="O57" s="82">
        <f t="shared" si="11"/>
        <v>-73.394630000000006</v>
      </c>
      <c r="P57" s="85"/>
      <c r="Q57" s="8"/>
    </row>
    <row r="58" spans="2:17" x14ac:dyDescent="0.25">
      <c r="B58" s="87">
        <v>37555555555.556</v>
      </c>
      <c r="C58" s="87">
        <v>-95.906409999999994</v>
      </c>
      <c r="D58" s="87">
        <v>-90.309402000000006</v>
      </c>
      <c r="E58" s="8"/>
      <c r="F58" s="96">
        <f t="shared" si="9"/>
        <v>54</v>
      </c>
      <c r="G58" s="96">
        <f t="shared" si="10"/>
        <v>-92.130257</v>
      </c>
      <c r="H58" s="6"/>
      <c r="J58" s="87">
        <v>17777777777.778</v>
      </c>
      <c r="K58" s="87">
        <v>-103.48515</v>
      </c>
      <c r="L58" s="87">
        <v>-93.789856</v>
      </c>
      <c r="M58" s="8"/>
      <c r="N58" s="6">
        <v>20416666666.667</v>
      </c>
      <c r="O58" s="82">
        <f t="shared" si="11"/>
        <v>-73.678878999999995</v>
      </c>
      <c r="P58" s="85"/>
      <c r="Q58" s="8"/>
    </row>
    <row r="59" spans="2:17" x14ac:dyDescent="0.25">
      <c r="B59" s="87">
        <v>38333333333.333</v>
      </c>
      <c r="C59" s="87">
        <v>-86.126464999999996</v>
      </c>
      <c r="D59" s="87">
        <v>-80.443541999999994</v>
      </c>
      <c r="E59" s="8"/>
      <c r="F59" s="96">
        <f t="shared" si="9"/>
        <v>54</v>
      </c>
      <c r="G59" s="96">
        <f t="shared" si="10"/>
        <v>-91.898132000000004</v>
      </c>
      <c r="H59" s="6"/>
      <c r="J59" s="87">
        <v>18666666666.667</v>
      </c>
      <c r="K59" s="87">
        <v>-92.135497999999998</v>
      </c>
      <c r="L59" s="87">
        <v>-82.908935999999997</v>
      </c>
      <c r="M59" s="8"/>
      <c r="N59" s="6">
        <v>20722222222.222</v>
      </c>
      <c r="O59" s="82">
        <f t="shared" si="11"/>
        <v>-70.915938999999995</v>
      </c>
      <c r="P59" s="85"/>
      <c r="Q59" s="8"/>
    </row>
    <row r="60" spans="2:17" x14ac:dyDescent="0.25">
      <c r="B60" s="87">
        <v>39111111111.111</v>
      </c>
      <c r="C60" s="87">
        <v>-84.617767000000001</v>
      </c>
      <c r="D60" s="87">
        <v>-78.518448000000006</v>
      </c>
      <c r="E60" s="8"/>
      <c r="F60" s="96">
        <f t="shared" si="9"/>
        <v>54</v>
      </c>
      <c r="G60" s="96">
        <f t="shared" si="10"/>
        <v>-91.255318000000003</v>
      </c>
      <c r="H60" s="6"/>
      <c r="J60" s="87">
        <v>19555555555.556</v>
      </c>
      <c r="K60" s="87">
        <v>-84.148848999999998</v>
      </c>
      <c r="L60" s="87">
        <v>-75.370773</v>
      </c>
      <c r="M60" s="8"/>
      <c r="N60" s="6">
        <v>21027777777.778</v>
      </c>
      <c r="O60" s="82">
        <f t="shared" si="11"/>
        <v>-71.138496000000004</v>
      </c>
      <c r="P60" s="85"/>
      <c r="Q60" s="8"/>
    </row>
    <row r="61" spans="2:17" x14ac:dyDescent="0.25">
      <c r="B61" s="87">
        <v>39888888888.889</v>
      </c>
      <c r="C61" s="87">
        <v>-95.737442000000001</v>
      </c>
      <c r="D61" s="87">
        <v>-89.583595000000003</v>
      </c>
      <c r="E61" s="8"/>
      <c r="F61" s="96">
        <f t="shared" si="9"/>
        <v>54</v>
      </c>
      <c r="G61" s="96">
        <f t="shared" si="10"/>
        <v>-89.464363000000006</v>
      </c>
      <c r="H61" s="6"/>
      <c r="J61" s="87">
        <v>20444444444.444</v>
      </c>
      <c r="K61" s="87">
        <v>-82.664771999999999</v>
      </c>
      <c r="L61" s="87">
        <v>-72.901932000000002</v>
      </c>
      <c r="M61" s="8"/>
      <c r="N61" s="6">
        <v>21333333333.333</v>
      </c>
      <c r="O61" s="82">
        <f t="shared" si="11"/>
        <v>-70.309669</v>
      </c>
      <c r="P61" s="85"/>
      <c r="Q61" s="8"/>
    </row>
    <row r="62" spans="2:17" x14ac:dyDescent="0.25">
      <c r="B62" s="87">
        <v>40666666666.667</v>
      </c>
      <c r="C62" s="87">
        <v>-81.004997000000003</v>
      </c>
      <c r="D62" s="87">
        <v>-73.553635</v>
      </c>
      <c r="E62" s="8"/>
      <c r="F62" s="96">
        <f t="shared" si="9"/>
        <v>54</v>
      </c>
      <c r="G62" s="96">
        <f t="shared" si="10"/>
        <v>-86.570380999999998</v>
      </c>
      <c r="H62" s="6"/>
      <c r="J62" s="87">
        <v>21333333333.333</v>
      </c>
      <c r="K62" s="87">
        <v>-81.640052999999995</v>
      </c>
      <c r="L62" s="87">
        <v>-71.607071000000005</v>
      </c>
      <c r="M62" s="8"/>
      <c r="N62" s="6">
        <v>21638888888.889</v>
      </c>
      <c r="O62" s="82">
        <f t="shared" si="11"/>
        <v>-70.107833999999997</v>
      </c>
      <c r="P62" s="85"/>
      <c r="Q62" s="8"/>
    </row>
    <row r="63" spans="2:17" x14ac:dyDescent="0.25">
      <c r="B63" s="87">
        <v>41444444444.444</v>
      </c>
      <c r="C63" s="87">
        <v>-83.288856999999993</v>
      </c>
      <c r="D63" s="87">
        <v>-74.375923</v>
      </c>
      <c r="E63" s="8"/>
      <c r="F63" s="96">
        <f t="shared" si="9"/>
        <v>54</v>
      </c>
      <c r="G63" s="96">
        <f t="shared" si="10"/>
        <v>-85.374367000000007</v>
      </c>
      <c r="H63" s="6"/>
      <c r="J63" s="87">
        <v>22222222222.222</v>
      </c>
      <c r="K63" s="87">
        <v>-76.862128999999996</v>
      </c>
      <c r="L63" s="87">
        <v>-66.721123000000006</v>
      </c>
      <c r="M63" s="8"/>
      <c r="N63" s="6">
        <v>21944444444.444</v>
      </c>
      <c r="O63" s="82">
        <f t="shared" si="11"/>
        <v>-69.066115999999994</v>
      </c>
      <c r="P63" s="85"/>
      <c r="Q63" s="8"/>
    </row>
    <row r="64" spans="2:17" x14ac:dyDescent="0.25">
      <c r="B64" s="87">
        <v>42222222222.222</v>
      </c>
      <c r="C64" s="87">
        <v>-84.504456000000005</v>
      </c>
      <c r="D64" s="87">
        <v>-76.146277999999995</v>
      </c>
      <c r="E64" s="8"/>
      <c r="F64" s="96">
        <f t="shared" si="9"/>
        <v>54</v>
      </c>
      <c r="G64" s="96">
        <f t="shared" si="10"/>
        <v>-89.171890000000005</v>
      </c>
      <c r="H64" s="6"/>
      <c r="J64" s="87">
        <v>23111111111.111</v>
      </c>
      <c r="K64" s="87">
        <v>-69.827659999999995</v>
      </c>
      <c r="L64" s="87">
        <v>-60.163440999999999</v>
      </c>
      <c r="M64" s="8"/>
      <c r="N64" s="6">
        <v>22250000000</v>
      </c>
      <c r="O64" s="82">
        <f t="shared" si="11"/>
        <v>-69.294158999999993</v>
      </c>
      <c r="P64" s="85"/>
      <c r="Q64" s="8"/>
    </row>
    <row r="65" spans="2:17" x14ac:dyDescent="0.25">
      <c r="B65" s="87">
        <v>43000000000</v>
      </c>
      <c r="C65" s="87">
        <v>-84.951958000000005</v>
      </c>
      <c r="D65" s="87">
        <v>-76.531730999999994</v>
      </c>
      <c r="E65" s="8"/>
      <c r="F65" s="96">
        <f t="shared" si="9"/>
        <v>54</v>
      </c>
      <c r="G65" s="96">
        <f t="shared" si="10"/>
        <v>-90.510955999999993</v>
      </c>
      <c r="H65" s="6"/>
      <c r="J65" s="87">
        <v>24000000000</v>
      </c>
      <c r="K65" s="87">
        <v>-72.673157000000003</v>
      </c>
      <c r="L65" s="87">
        <v>-63.542976000000003</v>
      </c>
      <c r="M65" s="8"/>
      <c r="N65" s="6">
        <v>22555555555.556</v>
      </c>
      <c r="O65" s="82">
        <f t="shared" si="11"/>
        <v>-68.774733999999995</v>
      </c>
      <c r="P65" s="85"/>
      <c r="Q65" s="8"/>
    </row>
    <row r="66" spans="2:17" x14ac:dyDescent="0.25">
      <c r="B66" s="87">
        <v>43777777777.778</v>
      </c>
      <c r="C66" s="87">
        <v>-99.381827999999999</v>
      </c>
      <c r="D66" s="87">
        <v>-89.813941999999997</v>
      </c>
      <c r="E66" s="8"/>
      <c r="F66" s="96">
        <f t="shared" si="9"/>
        <v>54</v>
      </c>
      <c r="G66" s="96">
        <f t="shared" si="10"/>
        <v>-88.881546</v>
      </c>
      <c r="H66" s="6"/>
      <c r="J66" s="87">
        <v>24888888888.889</v>
      </c>
      <c r="K66" s="87">
        <v>-77.934967</v>
      </c>
      <c r="L66" s="87">
        <v>-69.041343999999995</v>
      </c>
      <c r="M66" s="8"/>
      <c r="N66" s="6">
        <v>22861111111.111</v>
      </c>
      <c r="O66" s="82">
        <f t="shared" si="11"/>
        <v>-69.936935000000005</v>
      </c>
      <c r="P66" s="85"/>
      <c r="Q66" s="8"/>
    </row>
    <row r="67" spans="2:17" x14ac:dyDescent="0.25">
      <c r="B67" s="87">
        <v>44555555555.556</v>
      </c>
      <c r="C67" s="87">
        <v>-83.752280999999996</v>
      </c>
      <c r="D67" s="87">
        <v>-75.879813999999996</v>
      </c>
      <c r="E67" s="8"/>
      <c r="F67" s="96">
        <f t="shared" si="9"/>
        <v>54</v>
      </c>
      <c r="G67" s="96">
        <f t="shared" si="10"/>
        <v>-90.901687999999993</v>
      </c>
      <c r="H67" s="6"/>
      <c r="J67" s="87">
        <v>25777777777.778</v>
      </c>
      <c r="K67" s="87">
        <v>-79.550338999999994</v>
      </c>
      <c r="L67" s="87">
        <v>-69.794640000000001</v>
      </c>
      <c r="M67" s="8"/>
      <c r="N67" s="6">
        <v>23166666666.667</v>
      </c>
      <c r="O67" s="82">
        <f t="shared" si="11"/>
        <v>-70.486534000000006</v>
      </c>
      <c r="P67" s="85"/>
      <c r="Q67" s="8"/>
    </row>
    <row r="68" spans="2:17" x14ac:dyDescent="0.25">
      <c r="B68" s="87">
        <v>45333333333.333</v>
      </c>
      <c r="C68" s="87">
        <v>-85.429412999999997</v>
      </c>
      <c r="D68" s="87">
        <v>-76.946869000000007</v>
      </c>
      <c r="E68" s="8"/>
      <c r="F68" s="96">
        <f t="shared" si="9"/>
        <v>54</v>
      </c>
      <c r="G68" s="96">
        <f t="shared" si="10"/>
        <v>-85.315414000000004</v>
      </c>
      <c r="H68" s="6"/>
      <c r="J68" s="87">
        <v>26666666666.667</v>
      </c>
      <c r="K68" s="87">
        <v>-57.580154</v>
      </c>
      <c r="L68" s="87">
        <v>-48.479323999999998</v>
      </c>
      <c r="M68" s="8"/>
      <c r="N68" s="6">
        <v>23472222222.222</v>
      </c>
      <c r="O68" s="82">
        <f t="shared" si="11"/>
        <v>-72.156288000000004</v>
      </c>
      <c r="P68" s="85"/>
      <c r="Q68" s="8"/>
    </row>
    <row r="69" spans="2:17" x14ac:dyDescent="0.25">
      <c r="B69" s="87">
        <v>46111111111.111</v>
      </c>
      <c r="C69" s="87">
        <v>-84.042418999999995</v>
      </c>
      <c r="D69" s="87">
        <v>-76.124038999999996</v>
      </c>
      <c r="E69" s="8"/>
      <c r="F69" s="96">
        <f t="shared" si="9"/>
        <v>54</v>
      </c>
      <c r="G69" s="96">
        <f t="shared" si="10"/>
        <v>-87.723557</v>
      </c>
      <c r="H69" s="6"/>
      <c r="J69" s="87">
        <v>27555555555.556</v>
      </c>
      <c r="K69" s="87">
        <v>-80.210151999999994</v>
      </c>
      <c r="L69" s="87">
        <v>-70.514137000000005</v>
      </c>
      <c r="M69" s="8"/>
      <c r="N69" s="6">
        <v>23777777777.778</v>
      </c>
      <c r="O69" s="82">
        <f t="shared" si="11"/>
        <v>-74.411963999999998</v>
      </c>
      <c r="P69" s="85"/>
      <c r="Q69" s="8"/>
    </row>
    <row r="70" spans="2:17" x14ac:dyDescent="0.25">
      <c r="B70" s="87">
        <v>46888888888.889</v>
      </c>
      <c r="C70" s="87">
        <v>-86.231514000000004</v>
      </c>
      <c r="D70" s="87">
        <v>-77.790344000000005</v>
      </c>
      <c r="E70" s="8"/>
      <c r="F70" s="96">
        <f t="shared" si="9"/>
        <v>54</v>
      </c>
      <c r="G70" s="96">
        <f t="shared" si="10"/>
        <v>-83.609840000000005</v>
      </c>
      <c r="H70" s="6"/>
      <c r="J70" s="87">
        <v>28444444444.444</v>
      </c>
      <c r="K70" s="87">
        <v>-74.143349000000001</v>
      </c>
      <c r="L70" s="87">
        <v>-63.799255000000002</v>
      </c>
      <c r="M70" s="8"/>
      <c r="N70" s="6">
        <v>24083333333.333</v>
      </c>
      <c r="O70" s="82">
        <f t="shared" si="11"/>
        <v>-76.058350000000004</v>
      </c>
      <c r="P70" s="85"/>
      <c r="Q70" s="8"/>
    </row>
    <row r="71" spans="2:17" x14ac:dyDescent="0.25">
      <c r="B71" s="87">
        <v>47666666666.667</v>
      </c>
      <c r="C71" s="87">
        <v>-92.666779000000005</v>
      </c>
      <c r="D71" s="87">
        <v>-83.756209999999996</v>
      </c>
      <c r="E71" s="8"/>
      <c r="F71" s="96">
        <f t="shared" si="9"/>
        <v>54</v>
      </c>
      <c r="G71" s="96">
        <f t="shared" si="10"/>
        <v>-62.113945000000001</v>
      </c>
      <c r="H71" s="6"/>
      <c r="J71" s="87">
        <v>29333333333.333</v>
      </c>
      <c r="K71" s="87">
        <v>-74.379631000000003</v>
      </c>
      <c r="L71" s="87">
        <v>-64.109413000000004</v>
      </c>
      <c r="M71" s="8"/>
      <c r="N71" s="6">
        <v>24388888888.889</v>
      </c>
      <c r="O71" s="82">
        <f t="shared" si="11"/>
        <v>-70.803482000000002</v>
      </c>
      <c r="P71" s="85"/>
      <c r="Q71" s="8"/>
    </row>
    <row r="72" spans="2:17" x14ac:dyDescent="0.25">
      <c r="B72" s="87">
        <v>48444444444.444</v>
      </c>
      <c r="C72" s="87">
        <v>-84.437798000000001</v>
      </c>
      <c r="D72" s="87">
        <v>-76.595436000000007</v>
      </c>
      <c r="E72" s="8"/>
      <c r="F72" s="96">
        <f t="shared" si="9"/>
        <v>54</v>
      </c>
      <c r="G72" s="96">
        <f t="shared" si="10"/>
        <v>-59.977913000000001</v>
      </c>
      <c r="H72" s="6"/>
      <c r="J72" s="87">
        <v>30222222222.222</v>
      </c>
      <c r="K72" s="87">
        <v>-76.769157000000007</v>
      </c>
      <c r="L72" s="87">
        <v>-65.452681999999996</v>
      </c>
      <c r="M72" s="8"/>
      <c r="N72" s="6">
        <v>24694444444.444</v>
      </c>
      <c r="O72" s="82">
        <f t="shared" si="11"/>
        <v>-78.694496000000001</v>
      </c>
      <c r="P72" s="85"/>
      <c r="Q72" s="8"/>
    </row>
    <row r="73" spans="2:17" x14ac:dyDescent="0.25">
      <c r="B73" s="87">
        <v>49222222222.222</v>
      </c>
      <c r="C73" s="87">
        <v>-82.309455999999997</v>
      </c>
      <c r="D73" s="87">
        <v>-74.430672000000001</v>
      </c>
      <c r="E73" s="8"/>
      <c r="F73" s="96">
        <f t="shared" si="9"/>
        <v>54</v>
      </c>
      <c r="G73" s="96">
        <f t="shared" si="10"/>
        <v>-44.212311</v>
      </c>
      <c r="H73" s="6"/>
      <c r="J73" s="87">
        <v>31111111111.111</v>
      </c>
      <c r="K73" s="87">
        <v>-78.680008000000001</v>
      </c>
      <c r="L73" s="87">
        <v>-60.642772999999998</v>
      </c>
      <c r="M73" s="8"/>
      <c r="N73" s="6">
        <v>25000000000</v>
      </c>
      <c r="O73" s="82">
        <f t="shared" si="11"/>
        <v>0</v>
      </c>
      <c r="P73" s="85"/>
      <c r="Q73" s="8"/>
    </row>
    <row r="74" spans="2:17" x14ac:dyDescent="0.25">
      <c r="B74" s="87">
        <v>50000000000</v>
      </c>
      <c r="C74" s="87">
        <v>-86.097542000000004</v>
      </c>
      <c r="D74" s="87">
        <v>-77.914299</v>
      </c>
      <c r="E74" s="8"/>
      <c r="F74" s="6" t="s">
        <v>21</v>
      </c>
      <c r="H74" s="6"/>
      <c r="J74" s="87">
        <v>32000000000</v>
      </c>
      <c r="K74" s="87">
        <v>-82.029274000000001</v>
      </c>
      <c r="L74" s="87">
        <v>-68.460151999999994</v>
      </c>
      <c r="M74" s="8"/>
      <c r="N74" s="6" t="s">
        <v>21</v>
      </c>
      <c r="P74" s="85"/>
      <c r="Q74" s="8"/>
    </row>
    <row r="75" spans="2:17" x14ac:dyDescent="0.25">
      <c r="B75" s="87" t="s">
        <v>21</v>
      </c>
      <c r="C75" s="87"/>
      <c r="D75" s="87"/>
      <c r="H75" s="6"/>
      <c r="J75" s="87" t="s">
        <v>21</v>
      </c>
      <c r="P75" s="85"/>
    </row>
    <row r="76" spans="2:17" x14ac:dyDescent="0.25">
      <c r="B76" s="87"/>
      <c r="C76" s="87"/>
      <c r="D76" s="87"/>
      <c r="H76" s="6"/>
      <c r="P76" s="85"/>
    </row>
    <row r="77" spans="2:17" x14ac:dyDescent="0.25">
      <c r="B77" s="87"/>
      <c r="C77" s="87"/>
      <c r="D77" s="87"/>
      <c r="F77" s="6" t="s">
        <v>24</v>
      </c>
      <c r="H77" s="6"/>
      <c r="N77" s="6" t="s">
        <v>24</v>
      </c>
      <c r="P77" s="85"/>
    </row>
    <row r="78" spans="2:17" ht="15.75" x14ac:dyDescent="0.25">
      <c r="B78" s="87" t="s">
        <v>23</v>
      </c>
      <c r="C78" s="87"/>
      <c r="D78" s="87"/>
      <c r="F78" s="6" t="s">
        <v>19</v>
      </c>
      <c r="G78" s="6" t="str">
        <f>D103</f>
        <v>N/A 4Rx0L dBc Log Mag(dB)</v>
      </c>
      <c r="H78" s="34">
        <v>4</v>
      </c>
      <c r="J78" s="87" t="s">
        <v>23</v>
      </c>
      <c r="N78" s="6" t="s">
        <v>19</v>
      </c>
      <c r="O78" s="6">
        <f t="shared" ref="O78:O97" si="12">L104</f>
        <v>-100.77435</v>
      </c>
      <c r="P78" s="34">
        <v>4</v>
      </c>
    </row>
    <row r="79" spans="2:17" ht="15.75" x14ac:dyDescent="0.25">
      <c r="B79" s="87" t="s">
        <v>19</v>
      </c>
      <c r="C79" s="87" t="s">
        <v>232</v>
      </c>
      <c r="D79" s="87" t="s">
        <v>235</v>
      </c>
      <c r="F79" s="6">
        <f>B104/1000000000</f>
        <v>50</v>
      </c>
      <c r="G79" s="96">
        <f>D104</f>
        <v>-113.01567</v>
      </c>
      <c r="H79" s="35">
        <f>ABS(AVERAGE(G79:G97)-(H78-1)*10)</f>
        <v>126.20323536842106</v>
      </c>
      <c r="J79" s="87" t="s">
        <v>19</v>
      </c>
      <c r="K79" s="87" t="s">
        <v>232</v>
      </c>
      <c r="L79" s="87" t="s">
        <v>235</v>
      </c>
      <c r="N79" s="6">
        <f t="shared" ref="N79:N97" si="13">J105/1000000000</f>
        <v>28.222222222222001</v>
      </c>
      <c r="O79" s="6">
        <f t="shared" si="12"/>
        <v>-108.13361</v>
      </c>
      <c r="P79" s="35">
        <f>ABS(AVERAGE(O79:O97)-(P78-1)*5)</f>
        <v>102.81117531578946</v>
      </c>
    </row>
    <row r="80" spans="2:17" x14ac:dyDescent="0.25">
      <c r="B80" s="87">
        <v>54000000000</v>
      </c>
      <c r="C80" s="87">
        <v>-95.730675000000005</v>
      </c>
      <c r="D80" s="87">
        <v>-90.724236000000005</v>
      </c>
      <c r="F80" s="96">
        <f t="shared" ref="F80:F97" si="14">B105/1000000000</f>
        <v>50</v>
      </c>
      <c r="G80" s="96">
        <f t="shared" ref="G80:G97" si="15">D105</f>
        <v>-102.84039</v>
      </c>
      <c r="H80" s="6"/>
      <c r="J80" s="87">
        <v>24000000000</v>
      </c>
      <c r="K80" s="87">
        <v>-76.958313000000004</v>
      </c>
      <c r="L80" s="87">
        <v>-66.054878000000002</v>
      </c>
      <c r="N80" s="6">
        <f t="shared" si="13"/>
        <v>28.444444444443999</v>
      </c>
      <c r="O80" s="6">
        <f t="shared" si="12"/>
        <v>-101.06664000000001</v>
      </c>
      <c r="P80" s="85"/>
    </row>
    <row r="81" spans="2:16" x14ac:dyDescent="0.25">
      <c r="B81" s="87">
        <v>54000000000</v>
      </c>
      <c r="C81" s="87">
        <v>-98.310715000000002</v>
      </c>
      <c r="D81" s="87">
        <v>-93.786293000000001</v>
      </c>
      <c r="F81" s="96">
        <f t="shared" si="14"/>
        <v>50</v>
      </c>
      <c r="G81" s="96">
        <f t="shared" si="15"/>
        <v>-114.37644</v>
      </c>
      <c r="H81" s="6"/>
      <c r="J81" s="87">
        <v>24444444444.444</v>
      </c>
      <c r="K81" s="87">
        <v>-83.019965999999997</v>
      </c>
      <c r="L81" s="87">
        <v>-73.235557999999997</v>
      </c>
      <c r="N81" s="6">
        <f t="shared" si="13"/>
        <v>28.666666666666998</v>
      </c>
      <c r="O81" s="6">
        <f t="shared" si="12"/>
        <v>-103.26349999999999</v>
      </c>
      <c r="P81" s="85"/>
    </row>
    <row r="82" spans="2:16" x14ac:dyDescent="0.25">
      <c r="B82" s="87">
        <v>54000000000</v>
      </c>
      <c r="C82" s="87">
        <v>-98.40052</v>
      </c>
      <c r="D82" s="87">
        <v>-93.667122000000006</v>
      </c>
      <c r="F82" s="96">
        <f t="shared" si="14"/>
        <v>50</v>
      </c>
      <c r="G82" s="96">
        <f t="shared" si="15"/>
        <v>-107.06524</v>
      </c>
      <c r="H82" s="6"/>
      <c r="J82" s="87">
        <v>24888888888.889</v>
      </c>
      <c r="K82" s="87">
        <v>-81.961371999999997</v>
      </c>
      <c r="L82" s="87">
        <v>-72.266082999999995</v>
      </c>
      <c r="N82" s="6">
        <f t="shared" si="13"/>
        <v>28.888888888888999</v>
      </c>
      <c r="O82" s="6">
        <f t="shared" si="12"/>
        <v>-111.8218</v>
      </c>
      <c r="P82" s="85"/>
    </row>
    <row r="83" spans="2:16" x14ac:dyDescent="0.25">
      <c r="B83" s="87">
        <v>54000000000</v>
      </c>
      <c r="C83" s="87">
        <v>-98.747771999999998</v>
      </c>
      <c r="D83" s="87">
        <v>-92.130257</v>
      </c>
      <c r="F83" s="96">
        <f t="shared" si="14"/>
        <v>50</v>
      </c>
      <c r="G83" s="96">
        <f t="shared" si="15"/>
        <v>-104.56471999999999</v>
      </c>
      <c r="H83" s="6"/>
      <c r="J83" s="87">
        <v>25333333333.333</v>
      </c>
      <c r="K83" s="87">
        <v>-82.621193000000005</v>
      </c>
      <c r="L83" s="87">
        <v>-73.394630000000006</v>
      </c>
      <c r="N83" s="6">
        <f t="shared" si="13"/>
        <v>29.111111111111001</v>
      </c>
      <c r="O83" s="6">
        <f t="shared" si="12"/>
        <v>-113.91302</v>
      </c>
      <c r="P83" s="85"/>
    </row>
    <row r="84" spans="2:16" x14ac:dyDescent="0.25">
      <c r="B84" s="87">
        <v>54000000000</v>
      </c>
      <c r="C84" s="87">
        <v>-97.938049000000007</v>
      </c>
      <c r="D84" s="87">
        <v>-91.898132000000004</v>
      </c>
      <c r="F84" s="96">
        <f t="shared" si="14"/>
        <v>50</v>
      </c>
      <c r="G84" s="96">
        <f t="shared" si="15"/>
        <v>-98.308807000000002</v>
      </c>
      <c r="H84" s="6"/>
      <c r="J84" s="87">
        <v>25777777777.778</v>
      </c>
      <c r="K84" s="87">
        <v>-82.456954999999994</v>
      </c>
      <c r="L84" s="87">
        <v>-73.678878999999995</v>
      </c>
      <c r="N84" s="6">
        <f t="shared" si="13"/>
        <v>29.333333333333002</v>
      </c>
      <c r="O84" s="6">
        <f t="shared" si="12"/>
        <v>-94.347778000000005</v>
      </c>
      <c r="P84" s="85"/>
    </row>
    <row r="85" spans="2:16" x14ac:dyDescent="0.25">
      <c r="B85" s="87">
        <v>54000000000</v>
      </c>
      <c r="C85" s="87">
        <v>-96.893203999999997</v>
      </c>
      <c r="D85" s="87">
        <v>-91.255318000000003</v>
      </c>
      <c r="F85" s="96">
        <f t="shared" si="14"/>
        <v>50</v>
      </c>
      <c r="G85" s="96">
        <f t="shared" si="15"/>
        <v>-101.11485999999999</v>
      </c>
      <c r="H85" s="6"/>
      <c r="J85" s="87">
        <v>26222222222.222</v>
      </c>
      <c r="K85" s="87">
        <v>-80.678787</v>
      </c>
      <c r="L85" s="87">
        <v>-70.915938999999995</v>
      </c>
      <c r="N85" s="6">
        <f t="shared" si="13"/>
        <v>29.555555555556001</v>
      </c>
      <c r="O85" s="6">
        <f t="shared" si="12"/>
        <v>-101.12871</v>
      </c>
      <c r="P85" s="85"/>
    </row>
    <row r="86" spans="2:16" x14ac:dyDescent="0.25">
      <c r="B86" s="87">
        <v>54000000000</v>
      </c>
      <c r="C86" s="87">
        <v>-97.853592000000006</v>
      </c>
      <c r="D86" s="87">
        <v>-89.464363000000006</v>
      </c>
      <c r="F86" s="96">
        <f t="shared" si="14"/>
        <v>50</v>
      </c>
      <c r="G86" s="96">
        <f t="shared" si="15"/>
        <v>-106.86642000000001</v>
      </c>
      <c r="H86" s="6"/>
      <c r="J86" s="87">
        <v>26666666666.667</v>
      </c>
      <c r="K86" s="87">
        <v>-81.171477999999993</v>
      </c>
      <c r="L86" s="87">
        <v>-71.138496000000004</v>
      </c>
      <c r="N86" s="6">
        <f t="shared" si="13"/>
        <v>29.777777777777999</v>
      </c>
      <c r="O86" s="6">
        <f t="shared" si="12"/>
        <v>-96.591492000000002</v>
      </c>
      <c r="P86" s="85"/>
    </row>
    <row r="87" spans="2:16" x14ac:dyDescent="0.25">
      <c r="B87" s="87">
        <v>54000000000</v>
      </c>
      <c r="C87" s="87">
        <v>-97.289116000000007</v>
      </c>
      <c r="D87" s="87">
        <v>-86.570380999999998</v>
      </c>
      <c r="F87" s="96">
        <f t="shared" si="14"/>
        <v>50</v>
      </c>
      <c r="G87" s="96">
        <f t="shared" si="15"/>
        <v>-92.002983</v>
      </c>
      <c r="H87" s="6"/>
      <c r="J87" s="87">
        <v>27111111111.111</v>
      </c>
      <c r="K87" s="87">
        <v>-80.450683999999995</v>
      </c>
      <c r="L87" s="87">
        <v>-70.309669</v>
      </c>
      <c r="N87" s="6">
        <f t="shared" si="13"/>
        <v>30</v>
      </c>
      <c r="O87" s="6">
        <f t="shared" si="12"/>
        <v>-14.152976000000001</v>
      </c>
      <c r="P87" s="85"/>
    </row>
    <row r="88" spans="2:16" x14ac:dyDescent="0.25">
      <c r="B88" s="87">
        <v>54000000000</v>
      </c>
      <c r="C88" s="87">
        <v>-95.230796999999995</v>
      </c>
      <c r="D88" s="87">
        <v>-85.374367000000007</v>
      </c>
      <c r="F88" s="96">
        <f t="shared" si="14"/>
        <v>50</v>
      </c>
      <c r="G88" s="96">
        <f t="shared" si="15"/>
        <v>-96.772850000000005</v>
      </c>
      <c r="H88" s="6"/>
      <c r="J88" s="87">
        <v>27555555555.556</v>
      </c>
      <c r="K88" s="87">
        <v>-79.772057000000004</v>
      </c>
      <c r="L88" s="87">
        <v>-70.107833999999997</v>
      </c>
      <c r="N88" s="6">
        <f t="shared" si="13"/>
        <v>30.222222222222001</v>
      </c>
      <c r="O88" s="6">
        <f t="shared" si="12"/>
        <v>-94.770706000000004</v>
      </c>
      <c r="P88" s="85"/>
    </row>
    <row r="89" spans="2:16" x14ac:dyDescent="0.25">
      <c r="B89" s="87">
        <v>54000000000</v>
      </c>
      <c r="C89" s="87">
        <v>-98.043723999999997</v>
      </c>
      <c r="D89" s="87">
        <v>-89.171890000000005</v>
      </c>
      <c r="F89" s="96">
        <f t="shared" si="14"/>
        <v>50</v>
      </c>
      <c r="G89" s="96">
        <f t="shared" si="15"/>
        <v>-100.1186</v>
      </c>
      <c r="H89" s="6"/>
      <c r="J89" s="87">
        <v>28000000000</v>
      </c>
      <c r="K89" s="87">
        <v>-78.196288999999993</v>
      </c>
      <c r="L89" s="87">
        <v>-69.066115999999994</v>
      </c>
      <c r="N89" s="6">
        <f t="shared" si="13"/>
        <v>30.444444444443999</v>
      </c>
      <c r="O89" s="6">
        <f t="shared" si="12"/>
        <v>-99.278351000000001</v>
      </c>
      <c r="P89" s="85"/>
    </row>
    <row r="90" spans="2:16" x14ac:dyDescent="0.25">
      <c r="B90" s="87">
        <v>54000000000</v>
      </c>
      <c r="C90" s="87">
        <v>-99.816070999999994</v>
      </c>
      <c r="D90" s="87">
        <v>-90.510955999999993</v>
      </c>
      <c r="F90" s="96">
        <f t="shared" si="14"/>
        <v>50</v>
      </c>
      <c r="G90" s="96">
        <f t="shared" si="15"/>
        <v>-95.121009999999998</v>
      </c>
      <c r="H90" s="6"/>
      <c r="J90" s="87">
        <v>28444444444.444</v>
      </c>
      <c r="K90" s="87">
        <v>-78.187790000000007</v>
      </c>
      <c r="L90" s="87">
        <v>-69.294158999999993</v>
      </c>
      <c r="N90" s="6">
        <f t="shared" si="13"/>
        <v>30.666666666666998</v>
      </c>
      <c r="O90" s="6">
        <f t="shared" si="12"/>
        <v>-99.643341000000007</v>
      </c>
      <c r="P90" s="85"/>
    </row>
    <row r="91" spans="2:16" x14ac:dyDescent="0.25">
      <c r="B91" s="87">
        <v>54000000000</v>
      </c>
      <c r="C91" s="87">
        <v>-99.470084999999997</v>
      </c>
      <c r="D91" s="87">
        <v>-88.881546</v>
      </c>
      <c r="F91" s="96">
        <f t="shared" si="14"/>
        <v>50</v>
      </c>
      <c r="G91" s="96">
        <f t="shared" si="15"/>
        <v>-95.692535000000007</v>
      </c>
      <c r="H91" s="6"/>
      <c r="J91" s="87">
        <v>28888888888.889</v>
      </c>
      <c r="K91" s="87">
        <v>-78.530434</v>
      </c>
      <c r="L91" s="87">
        <v>-68.774733999999995</v>
      </c>
      <c r="N91" s="6">
        <f t="shared" si="13"/>
        <v>30.888888888888999</v>
      </c>
      <c r="O91" s="6">
        <f t="shared" si="12"/>
        <v>-97.945983999999996</v>
      </c>
      <c r="P91" s="85"/>
    </row>
    <row r="92" spans="2:16" x14ac:dyDescent="0.25">
      <c r="B92" s="87">
        <v>54000000000</v>
      </c>
      <c r="C92" s="87">
        <v>-101.29555999999999</v>
      </c>
      <c r="D92" s="87">
        <v>-90.901687999999993</v>
      </c>
      <c r="F92" s="96">
        <f t="shared" si="14"/>
        <v>50</v>
      </c>
      <c r="G92" s="96">
        <f t="shared" si="15"/>
        <v>-106.63797</v>
      </c>
      <c r="H92" s="6"/>
      <c r="J92" s="87">
        <v>29333333333.333</v>
      </c>
      <c r="K92" s="87">
        <v>-79.037766000000005</v>
      </c>
      <c r="L92" s="87">
        <v>-69.936935000000005</v>
      </c>
      <c r="N92" s="6">
        <f t="shared" si="13"/>
        <v>31.111111111111001</v>
      </c>
      <c r="O92" s="6">
        <f t="shared" si="12"/>
        <v>-96.490630999999993</v>
      </c>
      <c r="P92" s="85"/>
    </row>
    <row r="93" spans="2:16" x14ac:dyDescent="0.25">
      <c r="B93" s="87">
        <v>54000000000</v>
      </c>
      <c r="C93" s="87">
        <v>-93.260589999999993</v>
      </c>
      <c r="D93" s="87">
        <v>-85.315414000000004</v>
      </c>
      <c r="F93" s="96">
        <f t="shared" si="14"/>
        <v>50</v>
      </c>
      <c r="G93" s="96">
        <f t="shared" si="15"/>
        <v>-101.79292</v>
      </c>
      <c r="H93" s="6"/>
      <c r="J93" s="87">
        <v>29777777777.778</v>
      </c>
      <c r="K93" s="87">
        <v>-80.182548999999995</v>
      </c>
      <c r="L93" s="87">
        <v>-70.486534000000006</v>
      </c>
      <c r="N93" s="6">
        <f t="shared" si="13"/>
        <v>31.333333333333002</v>
      </c>
      <c r="O93" s="6">
        <f t="shared" si="12"/>
        <v>-101.95808</v>
      </c>
      <c r="P93" s="85"/>
    </row>
    <row r="94" spans="2:16" x14ac:dyDescent="0.25">
      <c r="B94" s="87">
        <v>54000000000</v>
      </c>
      <c r="C94" s="87">
        <v>-96.163567</v>
      </c>
      <c r="D94" s="87">
        <v>-87.723557</v>
      </c>
      <c r="F94" s="96">
        <f t="shared" si="14"/>
        <v>50</v>
      </c>
      <c r="G94" s="96">
        <f t="shared" si="15"/>
        <v>-94.531745999999998</v>
      </c>
      <c r="H94" s="6"/>
      <c r="J94" s="87">
        <v>30222222222.222</v>
      </c>
      <c r="K94" s="87">
        <v>-82.500381000000004</v>
      </c>
      <c r="L94" s="87">
        <v>-72.156288000000004</v>
      </c>
      <c r="N94" s="6">
        <f t="shared" si="13"/>
        <v>31.555555555556001</v>
      </c>
      <c r="O94" s="6">
        <f t="shared" si="12"/>
        <v>-102.30150999999999</v>
      </c>
      <c r="P94" s="85"/>
    </row>
    <row r="95" spans="2:16" x14ac:dyDescent="0.25">
      <c r="B95" s="87">
        <v>54000000000</v>
      </c>
      <c r="C95" s="87">
        <v>-93.407616000000004</v>
      </c>
      <c r="D95" s="87">
        <v>-83.609840000000005</v>
      </c>
      <c r="F95" s="96">
        <f t="shared" si="14"/>
        <v>50</v>
      </c>
      <c r="G95" s="96">
        <f t="shared" si="15"/>
        <v>-62.79372</v>
      </c>
      <c r="H95" s="6"/>
      <c r="J95" s="87">
        <v>30666666666.667</v>
      </c>
      <c r="K95" s="87">
        <v>-84.682175000000001</v>
      </c>
      <c r="L95" s="87">
        <v>-74.411963999999998</v>
      </c>
      <c r="N95" s="6">
        <f t="shared" si="13"/>
        <v>31.777777777777999</v>
      </c>
      <c r="O95" s="6">
        <f t="shared" si="12"/>
        <v>-94.694846999999996</v>
      </c>
      <c r="P95" s="85"/>
    </row>
    <row r="96" spans="2:16" x14ac:dyDescent="0.25">
      <c r="B96" s="87">
        <v>54000000000</v>
      </c>
      <c r="C96" s="87">
        <v>-104.05721</v>
      </c>
      <c r="D96" s="87">
        <v>-62.113945000000001</v>
      </c>
      <c r="F96" s="96">
        <f t="shared" si="14"/>
        <v>50</v>
      </c>
      <c r="G96" s="96">
        <f t="shared" si="15"/>
        <v>-67.060646000000006</v>
      </c>
      <c r="H96" s="6"/>
      <c r="J96" s="87">
        <v>31111111111.111</v>
      </c>
      <c r="K96" s="87">
        <v>-87.374831999999998</v>
      </c>
      <c r="L96" s="87">
        <v>-76.058350000000004</v>
      </c>
      <c r="N96" s="6">
        <f t="shared" si="13"/>
        <v>32</v>
      </c>
      <c r="O96" s="6">
        <f t="shared" si="12"/>
        <v>-36.909354999999998</v>
      </c>
      <c r="P96" s="85"/>
    </row>
    <row r="97" spans="2:16" x14ac:dyDescent="0.25">
      <c r="B97" s="87">
        <v>54000000000</v>
      </c>
      <c r="C97" s="87">
        <v>-102.29425999999999</v>
      </c>
      <c r="D97" s="87">
        <v>-59.977913000000001</v>
      </c>
      <c r="F97" s="96">
        <f t="shared" si="14"/>
        <v>50</v>
      </c>
      <c r="G97" s="96">
        <f t="shared" si="15"/>
        <v>-67.183944999999994</v>
      </c>
      <c r="H97" s="6"/>
      <c r="J97" s="87">
        <v>31555555555.556</v>
      </c>
      <c r="K97" s="87">
        <v>-88.840721000000002</v>
      </c>
      <c r="L97" s="87">
        <v>-70.803482000000002</v>
      </c>
      <c r="N97" s="6" t="e">
        <f t="shared" si="13"/>
        <v>#VALUE!</v>
      </c>
      <c r="O97" s="6">
        <f t="shared" si="12"/>
        <v>0</v>
      </c>
      <c r="P97" s="85"/>
    </row>
    <row r="98" spans="2:16" x14ac:dyDescent="0.25">
      <c r="B98" s="87">
        <v>54000000000</v>
      </c>
      <c r="C98" s="87">
        <v>-95.546081999999998</v>
      </c>
      <c r="D98" s="87">
        <v>-44.212311</v>
      </c>
      <c r="F98" s="6" t="s">
        <v>21</v>
      </c>
      <c r="H98" s="6"/>
      <c r="J98" s="87">
        <v>32000000000</v>
      </c>
      <c r="K98" s="87">
        <v>-92.263617999999994</v>
      </c>
      <c r="L98" s="87">
        <v>-78.694496000000001</v>
      </c>
      <c r="N98" s="6" t="s">
        <v>21</v>
      </c>
      <c r="P98" s="85"/>
    </row>
    <row r="99" spans="2:16" x14ac:dyDescent="0.25">
      <c r="B99" s="87" t="s">
        <v>21</v>
      </c>
      <c r="C99" s="87"/>
      <c r="D99" s="87"/>
      <c r="H99" s="6"/>
      <c r="J99" s="87" t="s">
        <v>21</v>
      </c>
      <c r="P99" s="85"/>
    </row>
    <row r="100" spans="2:16" x14ac:dyDescent="0.25">
      <c r="B100" s="87"/>
      <c r="C100" s="87"/>
      <c r="D100" s="87"/>
      <c r="H100" s="6"/>
      <c r="P100" s="85"/>
    </row>
    <row r="101" spans="2:16" x14ac:dyDescent="0.25">
      <c r="B101" s="87"/>
      <c r="C101" s="87"/>
      <c r="D101" s="87"/>
      <c r="F101" s="6" t="s">
        <v>25</v>
      </c>
      <c r="H101" s="6"/>
      <c r="N101" s="6" t="s">
        <v>25</v>
      </c>
      <c r="P101" s="85"/>
    </row>
    <row r="102" spans="2:16" ht="15.75" x14ac:dyDescent="0.25">
      <c r="B102" s="87" t="s">
        <v>24</v>
      </c>
      <c r="C102" s="87"/>
      <c r="D102" s="87"/>
      <c r="F102" s="6" t="s">
        <v>19</v>
      </c>
      <c r="G102" s="6" t="str">
        <f>D127</f>
        <v>N/A Log Mag(dB)</v>
      </c>
      <c r="H102" s="34">
        <v>5</v>
      </c>
      <c r="J102" s="87" t="s">
        <v>24</v>
      </c>
      <c r="N102" s="6" t="s">
        <v>19</v>
      </c>
      <c r="O102" s="6">
        <f t="shared" ref="O102:O121" si="16">L128</f>
        <v>-110.96512</v>
      </c>
      <c r="P102" s="34">
        <v>5</v>
      </c>
    </row>
    <row r="103" spans="2:16" ht="15.75" x14ac:dyDescent="0.25">
      <c r="B103" s="87" t="s">
        <v>19</v>
      </c>
      <c r="C103" s="87" t="s">
        <v>255</v>
      </c>
      <c r="D103" s="87" t="s">
        <v>312</v>
      </c>
      <c r="F103" s="6">
        <f>B128/1000000000</f>
        <v>50</v>
      </c>
      <c r="G103" s="96">
        <f>D128</f>
        <v>-105.79107</v>
      </c>
      <c r="H103" s="35">
        <f>ABS(AVERAGE(G103:G121)-(H102-1)*10)</f>
        <v>135.54311863157895</v>
      </c>
      <c r="J103" s="87" t="s">
        <v>19</v>
      </c>
      <c r="K103" s="87" t="s">
        <v>255</v>
      </c>
      <c r="L103" s="87" t="s">
        <v>256</v>
      </c>
      <c r="N103" s="6">
        <f t="shared" ref="N103:N121" si="17">J129/1000000000</f>
        <v>31.888888888888999</v>
      </c>
      <c r="O103" s="6">
        <f t="shared" si="16"/>
        <v>-104.5378</v>
      </c>
      <c r="P103" s="35">
        <f>ABS(AVERAGE(O103:O121)-(P102-1)*5)</f>
        <v>120.10449315789474</v>
      </c>
    </row>
    <row r="104" spans="2:16" x14ac:dyDescent="0.25">
      <c r="B104" s="87">
        <v>50000000000</v>
      </c>
      <c r="C104" s="87">
        <v>-118.02211</v>
      </c>
      <c r="D104" s="87">
        <v>-113.01567</v>
      </c>
      <c r="F104" s="96">
        <f t="shared" ref="F104:F121" si="18">B129/1000000000</f>
        <v>50</v>
      </c>
      <c r="G104" s="96">
        <f t="shared" ref="G104:G121" si="19">D129</f>
        <v>-108.46929</v>
      </c>
      <c r="J104" s="87">
        <v>28000000000</v>
      </c>
      <c r="K104" s="87">
        <v>-111.67778</v>
      </c>
      <c r="L104" s="87">
        <v>-100.77435</v>
      </c>
      <c r="N104" s="6">
        <f t="shared" si="17"/>
        <v>31.777777777777999</v>
      </c>
      <c r="O104" s="6">
        <f t="shared" si="16"/>
        <v>-108.69964</v>
      </c>
    </row>
    <row r="105" spans="2:16" x14ac:dyDescent="0.25">
      <c r="B105" s="87">
        <v>50000000000</v>
      </c>
      <c r="C105" s="87">
        <v>-107.3648</v>
      </c>
      <c r="D105" s="87">
        <v>-102.84039</v>
      </c>
      <c r="F105" s="96">
        <f t="shared" si="18"/>
        <v>50</v>
      </c>
      <c r="G105" s="96">
        <f t="shared" si="19"/>
        <v>-99.746253999999993</v>
      </c>
      <c r="J105" s="87">
        <v>28222222222.222</v>
      </c>
      <c r="K105" s="87">
        <v>-117.91802</v>
      </c>
      <c r="L105" s="87">
        <v>-108.13361</v>
      </c>
      <c r="N105" s="6">
        <f t="shared" si="17"/>
        <v>31.666666666666998</v>
      </c>
      <c r="O105" s="6">
        <f t="shared" si="16"/>
        <v>-112.47517999999999</v>
      </c>
    </row>
    <row r="106" spans="2:16" x14ac:dyDescent="0.25">
      <c r="B106" s="87">
        <v>50000000000</v>
      </c>
      <c r="C106" s="87">
        <v>-119.10984999999999</v>
      </c>
      <c r="D106" s="87">
        <v>-114.37644</v>
      </c>
      <c r="F106" s="96">
        <f t="shared" si="18"/>
        <v>50</v>
      </c>
      <c r="G106" s="96">
        <f t="shared" si="19"/>
        <v>-107.54317</v>
      </c>
      <c r="J106" s="87">
        <v>28444444444.444</v>
      </c>
      <c r="K106" s="87">
        <v>-110.76192</v>
      </c>
      <c r="L106" s="87">
        <v>-101.06664000000001</v>
      </c>
      <c r="N106" s="6">
        <f t="shared" si="17"/>
        <v>31.555555555556001</v>
      </c>
      <c r="O106" s="6">
        <f t="shared" si="16"/>
        <v>-100.84836</v>
      </c>
    </row>
    <row r="107" spans="2:16" x14ac:dyDescent="0.25">
      <c r="B107" s="87">
        <v>50000000000</v>
      </c>
      <c r="C107" s="87">
        <v>-113.68275</v>
      </c>
      <c r="D107" s="87">
        <v>-107.06524</v>
      </c>
      <c r="F107" s="96">
        <f t="shared" si="18"/>
        <v>50</v>
      </c>
      <c r="G107" s="96">
        <f t="shared" si="19"/>
        <v>-105.48441</v>
      </c>
      <c r="J107" s="87">
        <v>28666666666.667</v>
      </c>
      <c r="K107" s="87">
        <v>-112.49007</v>
      </c>
      <c r="L107" s="87">
        <v>-103.26349999999999</v>
      </c>
      <c r="N107" s="6">
        <f t="shared" si="17"/>
        <v>31.444444444443999</v>
      </c>
      <c r="O107" s="6">
        <f t="shared" si="16"/>
        <v>-108.07973</v>
      </c>
    </row>
    <row r="108" spans="2:16" x14ac:dyDescent="0.25">
      <c r="B108" s="87">
        <v>50000000000</v>
      </c>
      <c r="C108" s="87">
        <v>-110.60464</v>
      </c>
      <c r="D108" s="87">
        <v>-104.56471999999999</v>
      </c>
      <c r="F108" s="96">
        <f t="shared" si="18"/>
        <v>50</v>
      </c>
      <c r="G108" s="96">
        <f t="shared" si="19"/>
        <v>-105.67899</v>
      </c>
      <c r="J108" s="87">
        <v>28888888888.889</v>
      </c>
      <c r="K108" s="87">
        <v>-120.59988</v>
      </c>
      <c r="L108" s="87">
        <v>-111.8218</v>
      </c>
      <c r="N108" s="6">
        <f t="shared" si="17"/>
        <v>31.333333333333002</v>
      </c>
      <c r="O108" s="6">
        <f t="shared" si="16"/>
        <v>-106.64567</v>
      </c>
    </row>
    <row r="109" spans="2:16" x14ac:dyDescent="0.25">
      <c r="B109" s="87">
        <v>50000000000</v>
      </c>
      <c r="C109" s="87">
        <v>-103.94669</v>
      </c>
      <c r="D109" s="87">
        <v>-98.308807000000002</v>
      </c>
      <c r="F109" s="96">
        <f t="shared" si="18"/>
        <v>50</v>
      </c>
      <c r="G109" s="96">
        <f t="shared" si="19"/>
        <v>-97.590378000000001</v>
      </c>
      <c r="J109" s="87">
        <v>29111111111.111</v>
      </c>
      <c r="K109" s="87">
        <v>-123.67586</v>
      </c>
      <c r="L109" s="87">
        <v>-113.91302</v>
      </c>
      <c r="N109" s="6">
        <f t="shared" si="17"/>
        <v>31.222222222222001</v>
      </c>
      <c r="O109" s="6">
        <f t="shared" si="16"/>
        <v>-111.49617000000001</v>
      </c>
    </row>
    <row r="110" spans="2:16" x14ac:dyDescent="0.25">
      <c r="B110" s="87">
        <v>50000000000</v>
      </c>
      <c r="C110" s="87">
        <v>-109.50409000000001</v>
      </c>
      <c r="D110" s="87">
        <v>-101.11485999999999</v>
      </c>
      <c r="F110" s="96">
        <f t="shared" si="18"/>
        <v>50</v>
      </c>
      <c r="G110" s="96">
        <f t="shared" si="19"/>
        <v>-107.95943</v>
      </c>
      <c r="J110" s="87">
        <v>29333333333.333</v>
      </c>
      <c r="K110" s="87">
        <v>-104.38076</v>
      </c>
      <c r="L110" s="87">
        <v>-94.347778000000005</v>
      </c>
      <c r="N110" s="6">
        <f t="shared" si="17"/>
        <v>31.111111111111001</v>
      </c>
      <c r="O110" s="6">
        <f t="shared" si="16"/>
        <v>-118.26812</v>
      </c>
    </row>
    <row r="111" spans="2:16" x14ac:dyDescent="0.25">
      <c r="B111" s="87">
        <v>50000000000</v>
      </c>
      <c r="C111" s="87">
        <v>-117.58515</v>
      </c>
      <c r="D111" s="87">
        <v>-106.86642000000001</v>
      </c>
      <c r="F111" s="96">
        <f t="shared" si="18"/>
        <v>50</v>
      </c>
      <c r="G111" s="96">
        <f t="shared" si="19"/>
        <v>-98.660979999999995</v>
      </c>
      <c r="J111" s="87">
        <v>29555555555.556</v>
      </c>
      <c r="K111" s="87">
        <v>-111.26972000000001</v>
      </c>
      <c r="L111" s="87">
        <v>-101.12871</v>
      </c>
      <c r="N111" s="6">
        <f t="shared" si="17"/>
        <v>31</v>
      </c>
      <c r="O111" s="6">
        <f t="shared" si="16"/>
        <v>-110.06025</v>
      </c>
    </row>
    <row r="112" spans="2:16" x14ac:dyDescent="0.25">
      <c r="B112" s="87">
        <v>50000000000</v>
      </c>
      <c r="C112" s="87">
        <v>-101.85941</v>
      </c>
      <c r="D112" s="87">
        <v>-92.002983</v>
      </c>
      <c r="F112" s="96">
        <f t="shared" si="18"/>
        <v>50</v>
      </c>
      <c r="G112" s="96">
        <f t="shared" si="19"/>
        <v>-95.260918000000004</v>
      </c>
      <c r="J112" s="87">
        <v>29777777777.778</v>
      </c>
      <c r="K112" s="87">
        <v>-106.25570999999999</v>
      </c>
      <c r="L112" s="87">
        <v>-96.591492000000002</v>
      </c>
      <c r="N112" s="6">
        <f t="shared" si="17"/>
        <v>30.888888888888999</v>
      </c>
      <c r="O112" s="6">
        <f t="shared" si="16"/>
        <v>-107.40803</v>
      </c>
    </row>
    <row r="113" spans="2:15" x14ac:dyDescent="0.25">
      <c r="B113" s="87">
        <v>50000000000</v>
      </c>
      <c r="C113" s="87">
        <v>-105.64469</v>
      </c>
      <c r="D113" s="87">
        <v>-96.772850000000005</v>
      </c>
      <c r="F113" s="96">
        <f t="shared" si="18"/>
        <v>50</v>
      </c>
      <c r="G113" s="96">
        <f t="shared" si="19"/>
        <v>-96.082115000000002</v>
      </c>
      <c r="J113" s="87">
        <v>30000000000</v>
      </c>
      <c r="K113" s="87">
        <v>-23.283152000000001</v>
      </c>
      <c r="L113" s="87">
        <v>-14.152976000000001</v>
      </c>
      <c r="N113" s="6">
        <f t="shared" si="17"/>
        <v>30.777777777777999</v>
      </c>
      <c r="O113" s="6">
        <f t="shared" si="16"/>
        <v>-113.80643000000001</v>
      </c>
    </row>
    <row r="114" spans="2:15" x14ac:dyDescent="0.25">
      <c r="B114" s="87">
        <v>50000000000</v>
      </c>
      <c r="C114" s="87">
        <v>-109.42371</v>
      </c>
      <c r="D114" s="87">
        <v>-100.1186</v>
      </c>
      <c r="F114" s="96">
        <f t="shared" si="18"/>
        <v>50</v>
      </c>
      <c r="G114" s="96">
        <f t="shared" si="19"/>
        <v>-100.15837999999999</v>
      </c>
      <c r="J114" s="87">
        <v>30222222222.222</v>
      </c>
      <c r="K114" s="87">
        <v>-103.66434</v>
      </c>
      <c r="L114" s="87">
        <v>-94.770706000000004</v>
      </c>
      <c r="N114" s="6">
        <f t="shared" si="17"/>
        <v>30.666666666666998</v>
      </c>
      <c r="O114" s="6">
        <f t="shared" si="16"/>
        <v>-110.19503</v>
      </c>
    </row>
    <row r="115" spans="2:15" x14ac:dyDescent="0.25">
      <c r="B115" s="87">
        <v>50000000000</v>
      </c>
      <c r="C115" s="87">
        <v>-105.70954</v>
      </c>
      <c r="D115" s="87">
        <v>-95.121009999999998</v>
      </c>
      <c r="F115" s="96">
        <f t="shared" si="18"/>
        <v>50</v>
      </c>
      <c r="G115" s="96">
        <f t="shared" si="19"/>
        <v>-98.794846000000007</v>
      </c>
      <c r="J115" s="87">
        <v>30444444444.444</v>
      </c>
      <c r="K115" s="87">
        <v>-109.03404999999999</v>
      </c>
      <c r="L115" s="87">
        <v>-99.278351000000001</v>
      </c>
      <c r="N115" s="6">
        <f t="shared" si="17"/>
        <v>30.555555555556001</v>
      </c>
      <c r="O115" s="6">
        <f t="shared" si="16"/>
        <v>-112.23508</v>
      </c>
    </row>
    <row r="116" spans="2:15" x14ac:dyDescent="0.25">
      <c r="B116" s="87">
        <v>50000000000</v>
      </c>
      <c r="C116" s="87">
        <v>-106.0864</v>
      </c>
      <c r="D116" s="87">
        <v>-95.692535000000007</v>
      </c>
      <c r="F116" s="96">
        <f t="shared" si="18"/>
        <v>50</v>
      </c>
      <c r="G116" s="96">
        <f t="shared" si="19"/>
        <v>-102.84569999999999</v>
      </c>
      <c r="J116" s="87">
        <v>30666666666.667</v>
      </c>
      <c r="K116" s="87">
        <v>-108.74417</v>
      </c>
      <c r="L116" s="87">
        <v>-99.643341000000007</v>
      </c>
      <c r="N116" s="6">
        <f t="shared" si="17"/>
        <v>30.444444444443999</v>
      </c>
      <c r="O116" s="6">
        <f t="shared" si="16"/>
        <v>-113.5829</v>
      </c>
    </row>
    <row r="117" spans="2:15" x14ac:dyDescent="0.25">
      <c r="B117" s="87">
        <v>50000000000</v>
      </c>
      <c r="C117" s="87">
        <v>-114.58315</v>
      </c>
      <c r="D117" s="87">
        <v>-106.63797</v>
      </c>
      <c r="F117" s="96">
        <f t="shared" si="18"/>
        <v>50</v>
      </c>
      <c r="G117" s="96">
        <f t="shared" si="19"/>
        <v>-100.05354</v>
      </c>
      <c r="J117" s="87">
        <v>30888888888.889</v>
      </c>
      <c r="K117" s="87">
        <v>-107.64201</v>
      </c>
      <c r="L117" s="87">
        <v>-97.945983999999996</v>
      </c>
      <c r="N117" s="6">
        <f t="shared" si="17"/>
        <v>30.333333333333002</v>
      </c>
      <c r="O117" s="6">
        <f t="shared" si="16"/>
        <v>-126.01443</v>
      </c>
    </row>
    <row r="118" spans="2:15" x14ac:dyDescent="0.25">
      <c r="B118" s="87">
        <v>50000000000</v>
      </c>
      <c r="C118" s="87">
        <v>-110.23293</v>
      </c>
      <c r="D118" s="87">
        <v>-101.79292</v>
      </c>
      <c r="F118" s="96">
        <f t="shared" si="18"/>
        <v>50</v>
      </c>
      <c r="G118" s="96">
        <f t="shared" si="19"/>
        <v>-99.149253999999999</v>
      </c>
      <c r="J118" s="87">
        <v>31111111111.111</v>
      </c>
      <c r="K118" s="87">
        <v>-106.83472</v>
      </c>
      <c r="L118" s="87">
        <v>-96.490630999999993</v>
      </c>
      <c r="N118" s="6">
        <f t="shared" si="17"/>
        <v>30.222222222222001</v>
      </c>
      <c r="O118" s="6">
        <f t="shared" si="16"/>
        <v>-121.57146</v>
      </c>
    </row>
    <row r="119" spans="2:15" x14ac:dyDescent="0.25">
      <c r="B119" s="87">
        <v>50000000000</v>
      </c>
      <c r="C119" s="87">
        <v>-104.32952</v>
      </c>
      <c r="D119" s="87">
        <v>-94.531745999999998</v>
      </c>
      <c r="F119" s="96">
        <f t="shared" si="18"/>
        <v>50</v>
      </c>
      <c r="G119" s="96">
        <f t="shared" si="19"/>
        <v>-63.018436000000001</v>
      </c>
      <c r="J119" s="87">
        <v>31333333333.333</v>
      </c>
      <c r="K119" s="87">
        <v>-112.22829</v>
      </c>
      <c r="L119" s="87">
        <v>-101.95808</v>
      </c>
      <c r="N119" s="6">
        <f t="shared" si="17"/>
        <v>30.111111111111001</v>
      </c>
      <c r="O119" s="6">
        <f t="shared" si="16"/>
        <v>-101.18701</v>
      </c>
    </row>
    <row r="120" spans="2:15" x14ac:dyDescent="0.25">
      <c r="B120" s="87">
        <v>50000000000</v>
      </c>
      <c r="C120" s="87">
        <v>-104.73698</v>
      </c>
      <c r="D120" s="87">
        <v>-62.79372</v>
      </c>
      <c r="F120" s="96">
        <f t="shared" si="18"/>
        <v>50</v>
      </c>
      <c r="G120" s="96">
        <f t="shared" si="19"/>
        <v>-68.765579000000002</v>
      </c>
      <c r="J120" s="87">
        <v>31555555555.556</v>
      </c>
      <c r="K120" s="87">
        <v>-113.61799000000001</v>
      </c>
      <c r="L120" s="87">
        <v>-102.30150999999999</v>
      </c>
      <c r="N120" s="6">
        <f t="shared" si="17"/>
        <v>30</v>
      </c>
      <c r="O120" s="6">
        <f t="shared" si="16"/>
        <v>-14.874079999999999</v>
      </c>
    </row>
    <row r="121" spans="2:15" x14ac:dyDescent="0.25">
      <c r="B121" s="87">
        <v>50000000000</v>
      </c>
      <c r="C121" s="87">
        <v>-109.37699000000001</v>
      </c>
      <c r="D121" s="87">
        <v>-67.060646000000006</v>
      </c>
      <c r="F121" s="96">
        <f t="shared" si="18"/>
        <v>50</v>
      </c>
      <c r="G121" s="96">
        <f t="shared" si="19"/>
        <v>-54.266514000000001</v>
      </c>
      <c r="J121" s="87">
        <v>31777777777.778</v>
      </c>
      <c r="K121" s="87">
        <v>-112.73209</v>
      </c>
      <c r="L121" s="87">
        <v>-94.694846999999996</v>
      </c>
      <c r="N121" s="6" t="e">
        <f t="shared" si="17"/>
        <v>#VALUE!</v>
      </c>
      <c r="O121" s="6">
        <f t="shared" si="16"/>
        <v>0</v>
      </c>
    </row>
    <row r="122" spans="2:15" x14ac:dyDescent="0.25">
      <c r="B122" s="87">
        <v>50000000000</v>
      </c>
      <c r="C122" s="87">
        <v>-118.51772</v>
      </c>
      <c r="D122" s="87">
        <v>-67.183944999999994</v>
      </c>
      <c r="F122" s="6" t="s">
        <v>21</v>
      </c>
      <c r="J122" s="87">
        <v>32000000000</v>
      </c>
      <c r="K122" s="87">
        <v>-50.478476999999998</v>
      </c>
      <c r="L122" s="87">
        <v>-36.909354999999998</v>
      </c>
      <c r="N122" s="6" t="s">
        <v>21</v>
      </c>
    </row>
    <row r="123" spans="2:15" x14ac:dyDescent="0.25">
      <c r="B123" s="87" t="s">
        <v>21</v>
      </c>
      <c r="C123" s="87"/>
      <c r="D123" s="87"/>
      <c r="J123" s="87" t="s">
        <v>21</v>
      </c>
    </row>
    <row r="124" spans="2:15" x14ac:dyDescent="0.25">
      <c r="B124" s="87"/>
      <c r="C124" s="87"/>
      <c r="D124" s="87"/>
    </row>
    <row r="125" spans="2:15" x14ac:dyDescent="0.25">
      <c r="B125" s="87"/>
      <c r="C125" s="87"/>
      <c r="D125" s="87"/>
    </row>
    <row r="126" spans="2:15" x14ac:dyDescent="0.25">
      <c r="B126" s="87" t="s">
        <v>25</v>
      </c>
      <c r="C126" s="87"/>
      <c r="D126" s="87"/>
      <c r="J126" s="87" t="s">
        <v>25</v>
      </c>
    </row>
    <row r="127" spans="2:15" x14ac:dyDescent="0.25">
      <c r="B127" s="87" t="s">
        <v>19</v>
      </c>
      <c r="C127" s="87" t="s">
        <v>262</v>
      </c>
      <c r="D127" s="87" t="s">
        <v>296</v>
      </c>
      <c r="J127" s="87" t="s">
        <v>19</v>
      </c>
      <c r="K127" s="87" t="s">
        <v>262</v>
      </c>
      <c r="L127" s="87" t="s">
        <v>296</v>
      </c>
    </row>
    <row r="128" spans="2:15" x14ac:dyDescent="0.25">
      <c r="B128" s="87">
        <v>50000000000</v>
      </c>
      <c r="C128" s="87">
        <v>-110.79751</v>
      </c>
      <c r="D128" s="87">
        <v>-105.79107</v>
      </c>
      <c r="J128" s="87">
        <v>32000000000</v>
      </c>
      <c r="K128" s="87">
        <v>-121.86855</v>
      </c>
      <c r="L128" s="87">
        <v>-110.96512</v>
      </c>
    </row>
    <row r="129" spans="2:12" x14ac:dyDescent="0.25">
      <c r="B129" s="87">
        <v>50000000000</v>
      </c>
      <c r="C129" s="87">
        <v>-112.99370999999999</v>
      </c>
      <c r="D129" s="87">
        <v>-108.46929</v>
      </c>
      <c r="J129" s="87">
        <v>31888888888.889</v>
      </c>
      <c r="K129" s="87">
        <v>-114.3222</v>
      </c>
      <c r="L129" s="87">
        <v>-104.5378</v>
      </c>
    </row>
    <row r="130" spans="2:12" x14ac:dyDescent="0.25">
      <c r="B130" s="87">
        <v>50000000000</v>
      </c>
      <c r="C130" s="87">
        <v>-104.47966</v>
      </c>
      <c r="D130" s="87">
        <v>-99.746253999999993</v>
      </c>
      <c r="J130" s="87">
        <v>31777777777.778</v>
      </c>
      <c r="K130" s="87">
        <v>-118.39493</v>
      </c>
      <c r="L130" s="87">
        <v>-108.69964</v>
      </c>
    </row>
    <row r="131" spans="2:12" x14ac:dyDescent="0.25">
      <c r="B131" s="87">
        <v>50000000000</v>
      </c>
      <c r="C131" s="87">
        <v>-114.16069</v>
      </c>
      <c r="D131" s="87">
        <v>-107.54317</v>
      </c>
      <c r="J131" s="87">
        <v>31666666666.667</v>
      </c>
      <c r="K131" s="87">
        <v>-121.70174</v>
      </c>
      <c r="L131" s="87">
        <v>-112.47517999999999</v>
      </c>
    </row>
    <row r="132" spans="2:12" x14ac:dyDescent="0.25">
      <c r="B132" s="87">
        <v>50000000000</v>
      </c>
      <c r="C132" s="87">
        <v>-111.52432</v>
      </c>
      <c r="D132" s="87">
        <v>-105.48441</v>
      </c>
      <c r="J132" s="87">
        <v>31555555555.556</v>
      </c>
      <c r="K132" s="87">
        <v>-109.62643</v>
      </c>
      <c r="L132" s="87">
        <v>-100.84836</v>
      </c>
    </row>
    <row r="133" spans="2:12" x14ac:dyDescent="0.25">
      <c r="B133" s="87">
        <v>50000000000</v>
      </c>
      <c r="C133" s="87">
        <v>-111.31689</v>
      </c>
      <c r="D133" s="87">
        <v>-105.67899</v>
      </c>
      <c r="J133" s="87">
        <v>31444444444.444</v>
      </c>
      <c r="K133" s="87">
        <v>-117.84258</v>
      </c>
      <c r="L133" s="87">
        <v>-108.07973</v>
      </c>
    </row>
    <row r="134" spans="2:12" x14ac:dyDescent="0.25">
      <c r="B134" s="87">
        <v>50000000000</v>
      </c>
      <c r="C134" s="87">
        <v>-105.97960999999999</v>
      </c>
      <c r="D134" s="87">
        <v>-97.590378000000001</v>
      </c>
      <c r="J134" s="87">
        <v>31333333333.333</v>
      </c>
      <c r="K134" s="87">
        <v>-116.67865</v>
      </c>
      <c r="L134" s="87">
        <v>-106.64567</v>
      </c>
    </row>
    <row r="135" spans="2:12" x14ac:dyDescent="0.25">
      <c r="B135" s="87">
        <v>50000000000</v>
      </c>
      <c r="C135" s="87">
        <v>-118.67816999999999</v>
      </c>
      <c r="D135" s="87">
        <v>-107.95943</v>
      </c>
      <c r="J135" s="87">
        <v>31222222222.222</v>
      </c>
      <c r="K135" s="87">
        <v>-121.63718</v>
      </c>
      <c r="L135" s="87">
        <v>-111.49617000000001</v>
      </c>
    </row>
    <row r="136" spans="2:12" x14ac:dyDescent="0.25">
      <c r="B136" s="87">
        <v>50000000000</v>
      </c>
      <c r="C136" s="87">
        <v>-108.51741</v>
      </c>
      <c r="D136" s="87">
        <v>-98.660979999999995</v>
      </c>
      <c r="J136" s="87">
        <v>31111111111.111</v>
      </c>
      <c r="K136" s="87">
        <v>-127.93234</v>
      </c>
      <c r="L136" s="87">
        <v>-118.26812</v>
      </c>
    </row>
    <row r="137" spans="2:12" x14ac:dyDescent="0.25">
      <c r="B137" s="87">
        <v>50000000000</v>
      </c>
      <c r="C137" s="87">
        <v>-104.13275</v>
      </c>
      <c r="D137" s="87">
        <v>-95.260918000000004</v>
      </c>
      <c r="J137" s="87">
        <v>31000000000</v>
      </c>
      <c r="K137" s="87">
        <v>-119.19043000000001</v>
      </c>
      <c r="L137" s="87">
        <v>-110.06025</v>
      </c>
    </row>
    <row r="138" spans="2:12" x14ac:dyDescent="0.25">
      <c r="B138" s="87">
        <v>50000000000</v>
      </c>
      <c r="C138" s="87">
        <v>-105.38722</v>
      </c>
      <c r="D138" s="87">
        <v>-96.082115000000002</v>
      </c>
      <c r="J138" s="87">
        <v>30888888888.889</v>
      </c>
      <c r="K138" s="87">
        <v>-116.30166</v>
      </c>
      <c r="L138" s="87">
        <v>-107.40803</v>
      </c>
    </row>
    <row r="139" spans="2:12" x14ac:dyDescent="0.25">
      <c r="B139" s="87">
        <v>50000000000</v>
      </c>
      <c r="C139" s="87">
        <v>-110.74691</v>
      </c>
      <c r="D139" s="87">
        <v>-100.15837999999999</v>
      </c>
      <c r="J139" s="87">
        <v>30777777777.778</v>
      </c>
      <c r="K139" s="87">
        <v>-123.56213</v>
      </c>
      <c r="L139" s="87">
        <v>-113.80643000000001</v>
      </c>
    </row>
    <row r="140" spans="2:12" x14ac:dyDescent="0.25">
      <c r="B140" s="87">
        <v>50000000000</v>
      </c>
      <c r="C140" s="87">
        <v>-109.18871</v>
      </c>
      <c r="D140" s="87">
        <v>-98.794846000000007</v>
      </c>
      <c r="J140" s="87">
        <v>30666666666.667</v>
      </c>
      <c r="K140" s="87">
        <v>-119.29586</v>
      </c>
      <c r="L140" s="87">
        <v>-110.19503</v>
      </c>
    </row>
    <row r="141" spans="2:12" x14ac:dyDescent="0.25">
      <c r="B141" s="87">
        <v>50000000000</v>
      </c>
      <c r="C141" s="87">
        <v>-110.79088</v>
      </c>
      <c r="D141" s="87">
        <v>-102.84569999999999</v>
      </c>
      <c r="J141" s="87">
        <v>30555555555.556</v>
      </c>
      <c r="K141" s="87">
        <v>-121.9311</v>
      </c>
      <c r="L141" s="87">
        <v>-112.23508</v>
      </c>
    </row>
    <row r="142" spans="2:12" x14ac:dyDescent="0.25">
      <c r="B142" s="87">
        <v>50000000000</v>
      </c>
      <c r="C142" s="87">
        <v>-108.49355</v>
      </c>
      <c r="D142" s="87">
        <v>-100.05354</v>
      </c>
      <c r="J142" s="87">
        <v>30444444444.444</v>
      </c>
      <c r="K142" s="87">
        <v>-123.92699</v>
      </c>
      <c r="L142" s="87">
        <v>-113.5829</v>
      </c>
    </row>
    <row r="143" spans="2:12" x14ac:dyDescent="0.25">
      <c r="B143" s="87">
        <v>50000000000</v>
      </c>
      <c r="C143" s="87">
        <v>-108.94703</v>
      </c>
      <c r="D143" s="87">
        <v>-99.149253999999999</v>
      </c>
      <c r="J143" s="87">
        <v>30333333333.333</v>
      </c>
      <c r="K143" s="87">
        <v>-136.28464</v>
      </c>
      <c r="L143" s="87">
        <v>-126.01443</v>
      </c>
    </row>
    <row r="144" spans="2:12" x14ac:dyDescent="0.25">
      <c r="B144" s="87">
        <v>50000000000</v>
      </c>
      <c r="C144" s="87">
        <v>-104.96169999999999</v>
      </c>
      <c r="D144" s="87">
        <v>-63.018436000000001</v>
      </c>
      <c r="J144" s="87">
        <v>30222222222.222</v>
      </c>
      <c r="K144" s="87">
        <v>-132.88794999999999</v>
      </c>
      <c r="L144" s="87">
        <v>-121.57146</v>
      </c>
    </row>
    <row r="145" spans="2:12" x14ac:dyDescent="0.25">
      <c r="B145" s="87">
        <v>50000000000</v>
      </c>
      <c r="C145" s="87">
        <v>-111.08192</v>
      </c>
      <c r="D145" s="87">
        <v>-68.765579000000002</v>
      </c>
      <c r="J145" s="87">
        <v>30111111111.111</v>
      </c>
      <c r="K145" s="87">
        <v>-119.22425</v>
      </c>
      <c r="L145" s="87">
        <v>-101.18701</v>
      </c>
    </row>
    <row r="146" spans="2:12" x14ac:dyDescent="0.25">
      <c r="B146" s="87">
        <v>50000000000</v>
      </c>
      <c r="C146" s="87">
        <v>-105.60029</v>
      </c>
      <c r="D146" s="87">
        <v>-54.266514000000001</v>
      </c>
      <c r="J146" s="87">
        <v>30000000000</v>
      </c>
      <c r="K146" s="87">
        <v>-28.443200999999998</v>
      </c>
      <c r="L146" s="87">
        <v>-14.874079999999999</v>
      </c>
    </row>
    <row r="147" spans="2:12" x14ac:dyDescent="0.25">
      <c r="B147" s="87" t="s">
        <v>21</v>
      </c>
      <c r="C147" s="87"/>
      <c r="D147" s="87"/>
      <c r="J147" s="87" t="s">
        <v>21</v>
      </c>
    </row>
    <row r="148" spans="2:12" x14ac:dyDescent="0.25">
      <c r="B148" s="87"/>
      <c r="C148" s="87"/>
      <c r="D148" s="87"/>
    </row>
    <row r="149" spans="2:12" x14ac:dyDescent="0.25">
      <c r="B149" s="87"/>
      <c r="C149" s="87"/>
      <c r="D149" s="87"/>
    </row>
    <row r="150" spans="2:12" x14ac:dyDescent="0.25">
      <c r="B150" s="87"/>
      <c r="C150" s="87"/>
      <c r="D150" s="87"/>
    </row>
    <row r="151" spans="2:12" x14ac:dyDescent="0.25">
      <c r="B151" s="87"/>
      <c r="C151" s="87"/>
      <c r="D151" s="87"/>
    </row>
    <row r="152" spans="2:12" x14ac:dyDescent="0.25">
      <c r="B152" s="87"/>
      <c r="C152" s="87"/>
      <c r="D152" s="87"/>
    </row>
    <row r="153" spans="2:12" x14ac:dyDescent="0.25">
      <c r="B153" s="87"/>
      <c r="C153" s="87"/>
      <c r="D153" s="87"/>
    </row>
    <row r="154" spans="2:12" x14ac:dyDescent="0.25">
      <c r="B154" s="87"/>
      <c r="C154" s="87"/>
      <c r="D154" s="87"/>
    </row>
    <row r="155" spans="2:12" x14ac:dyDescent="0.25">
      <c r="B155" s="87"/>
      <c r="C155" s="87"/>
      <c r="D155" s="87"/>
    </row>
    <row r="156" spans="2:12" x14ac:dyDescent="0.25">
      <c r="B156" s="87"/>
      <c r="C156" s="87"/>
      <c r="D156" s="87"/>
    </row>
    <row r="157" spans="2:12" x14ac:dyDescent="0.25">
      <c r="B157" s="87"/>
      <c r="C157" s="87"/>
      <c r="D157" s="87"/>
    </row>
    <row r="158" spans="2:12" x14ac:dyDescent="0.25">
      <c r="B158" s="87"/>
      <c r="C158" s="87"/>
      <c r="D158" s="87"/>
    </row>
    <row r="159" spans="2:12" x14ac:dyDescent="0.25">
      <c r="B159" s="87"/>
      <c r="C159" s="87"/>
      <c r="D159" s="87"/>
    </row>
    <row r="160" spans="2:12" x14ac:dyDescent="0.25">
      <c r="B160" s="87"/>
      <c r="C160" s="87"/>
      <c r="D160" s="87"/>
    </row>
    <row r="161" spans="2:4" x14ac:dyDescent="0.25">
      <c r="B161" s="87"/>
      <c r="C161" s="87"/>
      <c r="D161" s="87"/>
    </row>
    <row r="162" spans="2:4" x14ac:dyDescent="0.25">
      <c r="B162" s="87"/>
      <c r="C162" s="87"/>
      <c r="D162" s="87"/>
    </row>
    <row r="163" spans="2:4" x14ac:dyDescent="0.25">
      <c r="B163" s="87"/>
      <c r="C163" s="87"/>
      <c r="D163" s="87"/>
    </row>
    <row r="164" spans="2:4" x14ac:dyDescent="0.25">
      <c r="B164" s="87"/>
      <c r="C164" s="87"/>
      <c r="D164" s="87"/>
    </row>
    <row r="165" spans="2:4" x14ac:dyDescent="0.25">
      <c r="B165" s="87"/>
      <c r="C165" s="87"/>
      <c r="D165" s="87"/>
    </row>
    <row r="166" spans="2:4" x14ac:dyDescent="0.25">
      <c r="B166" s="87"/>
      <c r="C166" s="87"/>
      <c r="D166" s="87"/>
    </row>
    <row r="167" spans="2:4" x14ac:dyDescent="0.25">
      <c r="B167" s="87"/>
      <c r="C167" s="87"/>
      <c r="D167" s="87"/>
    </row>
    <row r="168" spans="2:4" x14ac:dyDescent="0.25">
      <c r="B168" s="87"/>
      <c r="C168" s="87"/>
      <c r="D168" s="87"/>
    </row>
    <row r="169" spans="2:4" x14ac:dyDescent="0.25">
      <c r="B169" s="87"/>
      <c r="C169" s="87"/>
      <c r="D169" s="87"/>
    </row>
    <row r="170" spans="2:4" x14ac:dyDescent="0.25">
      <c r="B170" s="87"/>
      <c r="C170" s="87"/>
      <c r="D170" s="87"/>
    </row>
    <row r="171" spans="2:4" x14ac:dyDescent="0.25">
      <c r="B171" s="87"/>
      <c r="C171" s="87"/>
      <c r="D171" s="87"/>
    </row>
    <row r="172" spans="2:4" x14ac:dyDescent="0.25">
      <c r="B172" s="87"/>
      <c r="C172" s="87"/>
      <c r="D172" s="87"/>
    </row>
    <row r="173" spans="2:4" x14ac:dyDescent="0.25">
      <c r="B173" s="87"/>
      <c r="C173" s="87"/>
      <c r="D173" s="87"/>
    </row>
    <row r="174" spans="2:4" x14ac:dyDescent="0.25">
      <c r="B174" s="87"/>
      <c r="C174" s="87"/>
      <c r="D174" s="87"/>
    </row>
    <row r="175" spans="2:4" x14ac:dyDescent="0.25">
      <c r="B175" s="87"/>
      <c r="C175" s="87"/>
      <c r="D175" s="87"/>
    </row>
    <row r="176" spans="2:4" x14ac:dyDescent="0.25">
      <c r="B176" s="87"/>
      <c r="C176" s="87"/>
      <c r="D176" s="87"/>
    </row>
    <row r="177" spans="2:4" x14ac:dyDescent="0.25">
      <c r="B177" s="87"/>
      <c r="C177" s="87"/>
      <c r="D177" s="87"/>
    </row>
    <row r="178" spans="2:4" x14ac:dyDescent="0.25">
      <c r="B178" s="87"/>
      <c r="C178" s="87"/>
      <c r="D178" s="87"/>
    </row>
    <row r="179" spans="2:4" x14ac:dyDescent="0.25">
      <c r="B179" s="87"/>
      <c r="C179" s="87"/>
      <c r="D179" s="87"/>
    </row>
    <row r="180" spans="2:4" x14ac:dyDescent="0.25">
      <c r="B180" s="87"/>
      <c r="C180" s="87"/>
      <c r="D180" s="87"/>
    </row>
    <row r="181" spans="2:4" x14ac:dyDescent="0.25">
      <c r="B181" s="87"/>
      <c r="C181" s="87"/>
      <c r="D181" s="87"/>
    </row>
    <row r="182" spans="2:4" x14ac:dyDescent="0.25">
      <c r="B182" s="87"/>
      <c r="C182" s="87"/>
      <c r="D182" s="87"/>
    </row>
    <row r="183" spans="2:4" x14ac:dyDescent="0.25">
      <c r="B183" s="87"/>
      <c r="C183" s="87"/>
      <c r="D183" s="87"/>
    </row>
    <row r="184" spans="2:4" x14ac:dyDescent="0.25">
      <c r="B184" s="87"/>
      <c r="C184" s="87"/>
      <c r="D184" s="87"/>
    </row>
    <row r="185" spans="2:4" x14ac:dyDescent="0.25">
      <c r="B185" s="87"/>
      <c r="C185" s="87"/>
      <c r="D185" s="87"/>
    </row>
    <row r="186" spans="2:4" x14ac:dyDescent="0.25">
      <c r="B186" s="87"/>
      <c r="C186" s="87"/>
      <c r="D186" s="87"/>
    </row>
    <row r="187" spans="2:4" x14ac:dyDescent="0.25">
      <c r="B187" s="87"/>
      <c r="C187" s="87"/>
      <c r="D187" s="87"/>
    </row>
    <row r="188" spans="2:4" x14ac:dyDescent="0.25">
      <c r="B188" s="87"/>
      <c r="C188" s="87"/>
      <c r="D188" s="87"/>
    </row>
    <row r="189" spans="2:4" x14ac:dyDescent="0.25">
      <c r="B189" s="87"/>
      <c r="C189" s="87"/>
      <c r="D189" s="87"/>
    </row>
    <row r="190" spans="2:4" x14ac:dyDescent="0.25">
      <c r="B190" s="87"/>
      <c r="C190" s="87"/>
      <c r="D190" s="87"/>
    </row>
    <row r="191" spans="2:4" x14ac:dyDescent="0.25">
      <c r="B191" s="87"/>
      <c r="C191" s="87"/>
      <c r="D191" s="87"/>
    </row>
    <row r="192" spans="2:4" x14ac:dyDescent="0.25">
      <c r="B192" s="87"/>
      <c r="C192" s="87"/>
      <c r="D192" s="87"/>
    </row>
    <row r="193" spans="2:4" x14ac:dyDescent="0.25">
      <c r="B193" s="87"/>
      <c r="C193" s="87"/>
      <c r="D193" s="87"/>
    </row>
    <row r="194" spans="2:4" x14ac:dyDescent="0.25">
      <c r="B194" s="87"/>
      <c r="C194" s="87"/>
      <c r="D194" s="87"/>
    </row>
    <row r="195" spans="2:4" x14ac:dyDescent="0.25">
      <c r="B195" s="87"/>
      <c r="C195" s="87"/>
      <c r="D195" s="87"/>
    </row>
    <row r="196" spans="2:4" x14ac:dyDescent="0.25">
      <c r="B196" s="87"/>
      <c r="C196" s="87"/>
      <c r="D196" s="87"/>
    </row>
    <row r="197" spans="2:4" x14ac:dyDescent="0.25">
      <c r="B197" s="87"/>
      <c r="C197" s="87"/>
      <c r="D197" s="87"/>
    </row>
    <row r="198" spans="2:4" x14ac:dyDescent="0.25">
      <c r="B198" s="87"/>
      <c r="C198" s="87"/>
      <c r="D198" s="87"/>
    </row>
    <row r="199" spans="2:4" x14ac:dyDescent="0.25">
      <c r="B199" s="87"/>
      <c r="C199" s="87"/>
      <c r="D199" s="87"/>
    </row>
    <row r="200" spans="2:4" x14ac:dyDescent="0.25">
      <c r="B200" s="87"/>
      <c r="C200" s="87"/>
      <c r="D200" s="87"/>
    </row>
    <row r="201" spans="2:4" x14ac:dyDescent="0.25">
      <c r="B201" s="87"/>
      <c r="C201" s="87"/>
      <c r="D201" s="87"/>
    </row>
    <row r="202" spans="2:4" x14ac:dyDescent="0.25">
      <c r="B202" s="87"/>
      <c r="C202" s="87"/>
      <c r="D202" s="87"/>
    </row>
    <row r="203" spans="2:4" x14ac:dyDescent="0.25">
      <c r="B203" s="87"/>
      <c r="C203" s="87"/>
      <c r="D203" s="87"/>
    </row>
    <row r="204" spans="2:4" x14ac:dyDescent="0.25">
      <c r="B204" s="87"/>
      <c r="C204" s="87"/>
      <c r="D204" s="87"/>
    </row>
    <row r="205" spans="2:4" x14ac:dyDescent="0.25">
      <c r="B205" s="87"/>
      <c r="C205" s="87"/>
      <c r="D205" s="87"/>
    </row>
    <row r="206" spans="2:4" x14ac:dyDescent="0.25">
      <c r="B206" s="87"/>
      <c r="C206" s="87"/>
      <c r="D206" s="87"/>
    </row>
    <row r="207" spans="2:4" x14ac:dyDescent="0.25">
      <c r="B207" s="87"/>
      <c r="C207" s="87"/>
      <c r="D207" s="87"/>
    </row>
    <row r="208" spans="2:4" x14ac:dyDescent="0.25">
      <c r="B208" s="87"/>
      <c r="C208" s="87"/>
      <c r="D208" s="87"/>
    </row>
    <row r="209" spans="2:4" x14ac:dyDescent="0.25">
      <c r="B209" s="87"/>
      <c r="C209" s="87"/>
      <c r="D209" s="87"/>
    </row>
    <row r="210" spans="2:4" x14ac:dyDescent="0.25">
      <c r="B210" s="87"/>
      <c r="C210" s="87"/>
      <c r="D210" s="87"/>
    </row>
    <row r="211" spans="2:4" x14ac:dyDescent="0.25">
      <c r="B211" s="87"/>
      <c r="C211" s="87"/>
      <c r="D211" s="87"/>
    </row>
    <row r="212" spans="2:4" x14ac:dyDescent="0.25">
      <c r="B212" s="87"/>
      <c r="C212" s="87"/>
      <c r="D212" s="87"/>
    </row>
    <row r="213" spans="2:4" x14ac:dyDescent="0.25">
      <c r="B213" s="87"/>
      <c r="C213" s="87"/>
      <c r="D213" s="87"/>
    </row>
    <row r="214" spans="2:4" x14ac:dyDescent="0.25">
      <c r="B214" s="87"/>
      <c r="C214" s="87"/>
      <c r="D214" s="87"/>
    </row>
    <row r="215" spans="2:4" x14ac:dyDescent="0.25">
      <c r="B215" s="87"/>
      <c r="C215" s="87"/>
      <c r="D215" s="87"/>
    </row>
    <row r="216" spans="2:4" x14ac:dyDescent="0.25">
      <c r="B216" s="87"/>
      <c r="C216" s="87"/>
      <c r="D216" s="87"/>
    </row>
    <row r="217" spans="2:4" x14ac:dyDescent="0.25">
      <c r="B217" s="87"/>
      <c r="C217" s="87"/>
      <c r="D217" s="87"/>
    </row>
    <row r="218" spans="2:4" x14ac:dyDescent="0.25">
      <c r="B218" s="87"/>
      <c r="C218" s="87"/>
      <c r="D218" s="87"/>
    </row>
    <row r="219" spans="2:4" x14ac:dyDescent="0.25">
      <c r="B219" s="87"/>
      <c r="C219" s="87"/>
      <c r="D219" s="87"/>
    </row>
    <row r="220" spans="2:4" x14ac:dyDescent="0.25">
      <c r="B220" s="87"/>
      <c r="C220" s="87"/>
      <c r="D220" s="87"/>
    </row>
    <row r="221" spans="2:4" x14ac:dyDescent="0.25">
      <c r="B221" s="87"/>
      <c r="C221" s="87"/>
      <c r="D221" s="87"/>
    </row>
    <row r="222" spans="2:4" x14ac:dyDescent="0.25">
      <c r="B222" s="87"/>
      <c r="C222" s="87"/>
      <c r="D222" s="87"/>
    </row>
    <row r="223" spans="2:4" x14ac:dyDescent="0.25">
      <c r="B223" s="87"/>
      <c r="C223" s="87"/>
      <c r="D223" s="87"/>
    </row>
    <row r="224" spans="2:4" x14ac:dyDescent="0.25">
      <c r="B224" s="87"/>
      <c r="C224" s="87"/>
      <c r="D224" s="87"/>
    </row>
    <row r="225" spans="2:4" x14ac:dyDescent="0.25">
      <c r="B225" s="87"/>
      <c r="C225" s="87"/>
      <c r="D225" s="87"/>
    </row>
    <row r="226" spans="2:4" x14ac:dyDescent="0.25">
      <c r="B226" s="87"/>
      <c r="C226" s="87"/>
      <c r="D226" s="87"/>
    </row>
    <row r="227" spans="2:4" x14ac:dyDescent="0.25">
      <c r="B227" s="87"/>
      <c r="C227" s="87"/>
      <c r="D227" s="87"/>
    </row>
    <row r="228" spans="2:4" x14ac:dyDescent="0.25">
      <c r="B228" s="87"/>
      <c r="C228" s="87"/>
      <c r="D228" s="87"/>
    </row>
    <row r="229" spans="2:4" x14ac:dyDescent="0.25">
      <c r="B229" s="87"/>
      <c r="C229" s="87"/>
      <c r="D229" s="87"/>
    </row>
    <row r="230" spans="2:4" x14ac:dyDescent="0.25">
      <c r="B230" s="87"/>
      <c r="C230" s="87"/>
      <c r="D230" s="87"/>
    </row>
    <row r="231" spans="2:4" x14ac:dyDescent="0.25">
      <c r="B231" s="87"/>
      <c r="C231" s="87"/>
      <c r="D231" s="87"/>
    </row>
    <row r="232" spans="2:4" x14ac:dyDescent="0.25">
      <c r="B232" s="87"/>
      <c r="C232" s="87"/>
      <c r="D232" s="87"/>
    </row>
    <row r="233" spans="2:4" x14ac:dyDescent="0.25">
      <c r="B233" s="87"/>
      <c r="C233" s="87"/>
      <c r="D233" s="87"/>
    </row>
    <row r="234" spans="2:4" x14ac:dyDescent="0.25">
      <c r="B234" s="87"/>
      <c r="C234" s="87"/>
      <c r="D234" s="87"/>
    </row>
    <row r="235" spans="2:4" x14ac:dyDescent="0.25">
      <c r="B235" s="87"/>
      <c r="C235" s="87"/>
      <c r="D235" s="87"/>
    </row>
    <row r="236" spans="2:4" x14ac:dyDescent="0.25">
      <c r="B236" s="87"/>
      <c r="C236" s="87"/>
      <c r="D236" s="87"/>
    </row>
    <row r="237" spans="2:4" x14ac:dyDescent="0.25">
      <c r="B237" s="87"/>
      <c r="C237" s="87"/>
      <c r="D237" s="87"/>
    </row>
    <row r="238" spans="2:4" x14ac:dyDescent="0.25">
      <c r="B238" s="87"/>
      <c r="C238" s="87"/>
      <c r="D238" s="87"/>
    </row>
    <row r="239" spans="2:4" x14ac:dyDescent="0.25">
      <c r="B239" s="87"/>
      <c r="C239" s="87"/>
      <c r="D239" s="87"/>
    </row>
    <row r="240" spans="2:4" x14ac:dyDescent="0.25">
      <c r="B240" s="87"/>
      <c r="C240" s="87"/>
      <c r="D240" s="87"/>
    </row>
    <row r="241" spans="2:4" x14ac:dyDescent="0.25">
      <c r="B241" s="87"/>
      <c r="C241" s="87"/>
      <c r="D241" s="87"/>
    </row>
    <row r="242" spans="2:4" x14ac:dyDescent="0.25">
      <c r="B242" s="87"/>
      <c r="C242" s="87"/>
      <c r="D242" s="87"/>
    </row>
    <row r="243" spans="2:4" x14ac:dyDescent="0.25">
      <c r="B243" s="87"/>
      <c r="C243" s="87"/>
      <c r="D243" s="87"/>
    </row>
    <row r="244" spans="2:4" x14ac:dyDescent="0.25">
      <c r="B244" s="87"/>
      <c r="C244" s="87"/>
      <c r="D244" s="87"/>
    </row>
    <row r="245" spans="2:4" x14ac:dyDescent="0.25">
      <c r="B245" s="87"/>
      <c r="C245" s="87"/>
      <c r="D245" s="87"/>
    </row>
    <row r="246" spans="2:4" x14ac:dyDescent="0.25">
      <c r="B246" s="87"/>
      <c r="C246" s="87"/>
      <c r="D246" s="87"/>
    </row>
    <row r="247" spans="2:4" x14ac:dyDescent="0.25">
      <c r="B247" s="87"/>
      <c r="C247" s="87"/>
      <c r="D247" s="87"/>
    </row>
    <row r="248" spans="2:4" x14ac:dyDescent="0.25">
      <c r="B248" s="87"/>
      <c r="C248" s="87"/>
      <c r="D248" s="87"/>
    </row>
    <row r="249" spans="2:4" x14ac:dyDescent="0.25">
      <c r="B249" s="87"/>
      <c r="C249" s="87"/>
      <c r="D249" s="87"/>
    </row>
    <row r="250" spans="2:4" x14ac:dyDescent="0.25">
      <c r="B250" s="87"/>
      <c r="C250" s="87"/>
      <c r="D250" s="87"/>
    </row>
    <row r="251" spans="2:4" x14ac:dyDescent="0.25">
      <c r="B251" s="87"/>
      <c r="C251" s="87"/>
      <c r="D251" s="87"/>
    </row>
    <row r="252" spans="2:4" x14ac:dyDescent="0.25">
      <c r="B252" s="87"/>
      <c r="C252" s="87"/>
      <c r="D252" s="87"/>
    </row>
    <row r="253" spans="2:4" x14ac:dyDescent="0.25">
      <c r="B253" s="87"/>
      <c r="C253" s="87"/>
      <c r="D253" s="87"/>
    </row>
    <row r="254" spans="2:4" x14ac:dyDescent="0.25">
      <c r="B254" s="87"/>
      <c r="C254" s="87"/>
      <c r="D254" s="87"/>
    </row>
    <row r="255" spans="2:4" x14ac:dyDescent="0.25">
      <c r="B255" s="87"/>
      <c r="C255" s="87"/>
      <c r="D255" s="87"/>
    </row>
    <row r="256" spans="2:4" x14ac:dyDescent="0.25">
      <c r="B256" s="87"/>
      <c r="C256" s="87"/>
      <c r="D256" s="87"/>
    </row>
    <row r="257" spans="2:4" x14ac:dyDescent="0.25">
      <c r="B257" s="87"/>
      <c r="C257" s="87"/>
      <c r="D257" s="87"/>
    </row>
    <row r="258" spans="2:4" x14ac:dyDescent="0.25">
      <c r="B258" s="87"/>
      <c r="C258" s="87"/>
      <c r="D258" s="87"/>
    </row>
    <row r="259" spans="2:4" x14ac:dyDescent="0.25">
      <c r="B259" s="87"/>
      <c r="C259" s="87"/>
      <c r="D259" s="87"/>
    </row>
    <row r="260" spans="2:4" x14ac:dyDescent="0.25">
      <c r="B260" s="87"/>
      <c r="C260" s="87"/>
      <c r="D260" s="87"/>
    </row>
    <row r="261" spans="2:4" x14ac:dyDescent="0.25">
      <c r="B261" s="87"/>
      <c r="C261" s="87"/>
      <c r="D261" s="87"/>
    </row>
    <row r="262" spans="2:4" x14ac:dyDescent="0.25">
      <c r="B262" s="87"/>
      <c r="C262" s="87"/>
      <c r="D262" s="87"/>
    </row>
    <row r="263" spans="2:4" x14ac:dyDescent="0.25">
      <c r="B263" s="87"/>
      <c r="C263" s="87"/>
      <c r="D263" s="87"/>
    </row>
    <row r="264" spans="2:4" x14ac:dyDescent="0.25">
      <c r="B264" s="87"/>
      <c r="C264" s="87"/>
      <c r="D264" s="87"/>
    </row>
    <row r="265" spans="2:4" x14ac:dyDescent="0.25">
      <c r="B265" s="87"/>
      <c r="C265" s="87"/>
      <c r="D265" s="87"/>
    </row>
    <row r="266" spans="2:4" x14ac:dyDescent="0.25">
      <c r="B266" s="87"/>
      <c r="C266" s="87"/>
      <c r="D266" s="87"/>
    </row>
    <row r="267" spans="2:4" x14ac:dyDescent="0.25">
      <c r="B267" s="87"/>
      <c r="C267" s="87"/>
      <c r="D267" s="87"/>
    </row>
    <row r="268" spans="2:4" x14ac:dyDescent="0.25">
      <c r="B268" s="87"/>
      <c r="C268" s="87"/>
      <c r="D268" s="87"/>
    </row>
    <row r="269" spans="2:4" x14ac:dyDescent="0.25">
      <c r="B269" s="87"/>
      <c r="C269" s="87"/>
      <c r="D269" s="87"/>
    </row>
    <row r="270" spans="2:4" x14ac:dyDescent="0.25">
      <c r="B270" s="87"/>
      <c r="C270" s="87"/>
      <c r="D270" s="87"/>
    </row>
    <row r="271" spans="2:4" x14ac:dyDescent="0.25">
      <c r="B271" s="87"/>
      <c r="C271" s="87"/>
      <c r="D271" s="87"/>
    </row>
    <row r="272" spans="2:4" x14ac:dyDescent="0.25">
      <c r="B272" s="87"/>
      <c r="C272" s="87"/>
      <c r="D272" s="87"/>
    </row>
    <row r="273" spans="2:4" x14ac:dyDescent="0.25">
      <c r="B273" s="87"/>
      <c r="C273" s="87"/>
      <c r="D273" s="87"/>
    </row>
    <row r="274" spans="2:4" x14ac:dyDescent="0.25">
      <c r="B274" s="87"/>
      <c r="C274" s="87"/>
      <c r="D274" s="87"/>
    </row>
    <row r="275" spans="2:4" x14ac:dyDescent="0.25">
      <c r="B275" s="87"/>
      <c r="C275" s="87"/>
      <c r="D275" s="87"/>
    </row>
    <row r="276" spans="2:4" x14ac:dyDescent="0.25">
      <c r="B276" s="87"/>
      <c r="C276" s="87"/>
      <c r="D276" s="87"/>
    </row>
    <row r="277" spans="2:4" x14ac:dyDescent="0.25">
      <c r="B277" s="87"/>
      <c r="C277" s="87"/>
      <c r="D277" s="87"/>
    </row>
    <row r="278" spans="2:4" x14ac:dyDescent="0.25">
      <c r="B278" s="87"/>
      <c r="C278" s="87"/>
      <c r="D278" s="87"/>
    </row>
    <row r="279" spans="2:4" x14ac:dyDescent="0.25">
      <c r="B279" s="87"/>
      <c r="C279" s="87"/>
      <c r="D279" s="87"/>
    </row>
    <row r="280" spans="2:4" x14ac:dyDescent="0.25">
      <c r="B280" s="87"/>
      <c r="C280" s="87"/>
      <c r="D280" s="87"/>
    </row>
    <row r="281" spans="2:4" x14ac:dyDescent="0.25">
      <c r="B281" s="87"/>
      <c r="C281" s="87"/>
      <c r="D281" s="87"/>
    </row>
    <row r="282" spans="2:4" x14ac:dyDescent="0.25">
      <c r="B282" s="87"/>
      <c r="C282" s="87"/>
      <c r="D282" s="87"/>
    </row>
    <row r="283" spans="2:4" x14ac:dyDescent="0.25">
      <c r="B283" s="87"/>
      <c r="C283" s="87"/>
      <c r="D283" s="87"/>
    </row>
    <row r="284" spans="2:4" x14ac:dyDescent="0.25">
      <c r="B284" s="87"/>
      <c r="C284" s="87"/>
      <c r="D284" s="87"/>
    </row>
    <row r="285" spans="2:4" x14ac:dyDescent="0.25">
      <c r="B285" s="87"/>
      <c r="C285" s="87"/>
      <c r="D285" s="87"/>
    </row>
    <row r="286" spans="2:4" x14ac:dyDescent="0.25">
      <c r="B286" s="87"/>
      <c r="C286" s="87"/>
      <c r="D286" s="87"/>
    </row>
    <row r="287" spans="2:4" x14ac:dyDescent="0.25">
      <c r="B287" s="87"/>
      <c r="C287" s="87"/>
      <c r="D287" s="87"/>
    </row>
    <row r="288" spans="2:4" x14ac:dyDescent="0.25">
      <c r="B288" s="87"/>
      <c r="C288" s="87"/>
      <c r="D288" s="87"/>
    </row>
    <row r="289" spans="2:4" x14ac:dyDescent="0.25">
      <c r="B289" s="87"/>
      <c r="C289" s="87"/>
      <c r="D289" s="87"/>
    </row>
    <row r="290" spans="2:4" x14ac:dyDescent="0.25">
      <c r="B290" s="87"/>
      <c r="C290" s="87"/>
      <c r="D290" s="87"/>
    </row>
    <row r="291" spans="2:4" x14ac:dyDescent="0.25">
      <c r="B291" s="87"/>
      <c r="C291" s="87"/>
      <c r="D291" s="87"/>
    </row>
    <row r="292" spans="2:4" x14ac:dyDescent="0.25">
      <c r="B292" s="87"/>
      <c r="C292" s="87"/>
      <c r="D292" s="87"/>
    </row>
    <row r="293" spans="2:4" x14ac:dyDescent="0.25">
      <c r="B293" s="87"/>
      <c r="C293" s="87"/>
      <c r="D293" s="87"/>
    </row>
    <row r="294" spans="2:4" x14ac:dyDescent="0.25">
      <c r="B294" s="87"/>
      <c r="C294" s="87"/>
      <c r="D294" s="87"/>
    </row>
    <row r="295" spans="2:4" x14ac:dyDescent="0.25">
      <c r="B295" s="87"/>
      <c r="C295" s="87"/>
      <c r="D295" s="87"/>
    </row>
    <row r="296" spans="2:4" x14ac:dyDescent="0.25">
      <c r="B296" s="87"/>
      <c r="C296" s="87"/>
      <c r="D296" s="87"/>
    </row>
    <row r="297" spans="2:4" x14ac:dyDescent="0.25">
      <c r="B297" s="87"/>
      <c r="C297" s="87"/>
      <c r="D297" s="87"/>
    </row>
    <row r="298" spans="2:4" x14ac:dyDescent="0.25">
      <c r="B298" s="87"/>
      <c r="C298" s="87"/>
      <c r="D298" s="87"/>
    </row>
    <row r="299" spans="2:4" x14ac:dyDescent="0.25">
      <c r="B299" s="87"/>
      <c r="C299" s="87"/>
      <c r="D299" s="87"/>
    </row>
    <row r="300" spans="2:4" x14ac:dyDescent="0.25">
      <c r="B300" s="87"/>
      <c r="C300" s="87"/>
      <c r="D300" s="87"/>
    </row>
    <row r="301" spans="2:4" x14ac:dyDescent="0.25">
      <c r="B301" s="87"/>
      <c r="C301" s="87"/>
      <c r="D301" s="87"/>
    </row>
    <row r="302" spans="2:4" x14ac:dyDescent="0.25">
      <c r="B302" s="87"/>
      <c r="C302" s="87"/>
      <c r="D302" s="87"/>
    </row>
    <row r="303" spans="2:4" x14ac:dyDescent="0.25">
      <c r="B303" s="87"/>
      <c r="C303" s="87"/>
      <c r="D303" s="87"/>
    </row>
    <row r="304" spans="2:4" x14ac:dyDescent="0.25">
      <c r="B304" s="87"/>
      <c r="C304" s="87"/>
      <c r="D304" s="87"/>
    </row>
    <row r="305" spans="2:4" x14ac:dyDescent="0.25">
      <c r="B305" s="87"/>
      <c r="C305" s="87"/>
      <c r="D305" s="87"/>
    </row>
    <row r="306" spans="2:4" x14ac:dyDescent="0.25">
      <c r="B306" s="87"/>
      <c r="C306" s="87"/>
      <c r="D306" s="87"/>
    </row>
    <row r="307" spans="2:4" x14ac:dyDescent="0.25">
      <c r="B307" s="87"/>
      <c r="C307" s="87"/>
      <c r="D307" s="87"/>
    </row>
    <row r="308" spans="2:4" x14ac:dyDescent="0.25">
      <c r="B308" s="87"/>
      <c r="C308" s="87"/>
      <c r="D308" s="87"/>
    </row>
    <row r="309" spans="2:4" x14ac:dyDescent="0.25">
      <c r="B309" s="87"/>
      <c r="C309" s="87"/>
      <c r="D309" s="87"/>
    </row>
    <row r="310" spans="2:4" x14ac:dyDescent="0.25">
      <c r="B310" s="87"/>
      <c r="C310" s="87"/>
      <c r="D310" s="87"/>
    </row>
    <row r="311" spans="2:4" x14ac:dyDescent="0.25">
      <c r="B311" s="87"/>
      <c r="C311" s="87"/>
      <c r="D311" s="87"/>
    </row>
    <row r="312" spans="2:4" x14ac:dyDescent="0.25">
      <c r="B312" s="87"/>
      <c r="C312" s="87"/>
      <c r="D312" s="87"/>
    </row>
    <row r="313" spans="2:4" x14ac:dyDescent="0.25">
      <c r="B313" s="87"/>
      <c r="C313" s="87"/>
      <c r="D313" s="87"/>
    </row>
    <row r="314" spans="2:4" x14ac:dyDescent="0.25">
      <c r="B314" s="87"/>
      <c r="C314" s="87"/>
      <c r="D314" s="87"/>
    </row>
    <row r="315" spans="2:4" x14ac:dyDescent="0.25">
      <c r="B315" s="87"/>
      <c r="C315" s="87"/>
      <c r="D315" s="87"/>
    </row>
    <row r="316" spans="2:4" x14ac:dyDescent="0.25">
      <c r="B316" s="87"/>
      <c r="C316" s="87"/>
      <c r="D316" s="87"/>
    </row>
    <row r="317" spans="2:4" x14ac:dyDescent="0.25">
      <c r="B317" s="87"/>
      <c r="C317" s="87"/>
      <c r="D317" s="87"/>
    </row>
    <row r="318" spans="2:4" x14ac:dyDescent="0.25">
      <c r="B318" s="87"/>
      <c r="C318" s="87"/>
      <c r="D318" s="87"/>
    </row>
    <row r="319" spans="2:4" x14ac:dyDescent="0.25">
      <c r="B319" s="87"/>
      <c r="C319" s="87"/>
      <c r="D319" s="87"/>
    </row>
    <row r="320" spans="2:4" x14ac:dyDescent="0.25">
      <c r="B320" s="87"/>
      <c r="C320" s="87"/>
      <c r="D320" s="87"/>
    </row>
    <row r="321" spans="2:4" x14ac:dyDescent="0.25">
      <c r="B321" s="87"/>
      <c r="C321" s="87"/>
      <c r="D321" s="87"/>
    </row>
    <row r="322" spans="2:4" x14ac:dyDescent="0.25">
      <c r="B322" s="87"/>
      <c r="C322" s="87"/>
      <c r="D322" s="87"/>
    </row>
    <row r="323" spans="2:4" x14ac:dyDescent="0.25">
      <c r="B323" s="87"/>
      <c r="C323" s="87"/>
      <c r="D323" s="87"/>
    </row>
    <row r="324" spans="2:4" x14ac:dyDescent="0.25">
      <c r="B324" s="87"/>
      <c r="C324" s="87"/>
      <c r="D324" s="87"/>
    </row>
    <row r="325" spans="2:4" x14ac:dyDescent="0.25">
      <c r="B325" s="87"/>
      <c r="C325" s="87"/>
      <c r="D325" s="87"/>
    </row>
    <row r="326" spans="2:4" x14ac:dyDescent="0.25">
      <c r="B326" s="87"/>
      <c r="C326" s="87"/>
      <c r="D326" s="87"/>
    </row>
    <row r="327" spans="2:4" x14ac:dyDescent="0.25">
      <c r="B327" s="87"/>
      <c r="C327" s="87"/>
      <c r="D327" s="87"/>
    </row>
    <row r="328" spans="2:4" x14ac:dyDescent="0.25">
      <c r="B328" s="87"/>
      <c r="C328" s="87"/>
      <c r="D328" s="87"/>
    </row>
    <row r="329" spans="2:4" x14ac:dyDescent="0.25">
      <c r="B329" s="87"/>
      <c r="C329" s="87"/>
      <c r="D329" s="87"/>
    </row>
    <row r="330" spans="2:4" x14ac:dyDescent="0.25">
      <c r="B330" s="87"/>
      <c r="C330" s="87"/>
      <c r="D330" s="87"/>
    </row>
    <row r="331" spans="2:4" x14ac:dyDescent="0.25">
      <c r="B331" s="87"/>
      <c r="C331" s="87"/>
      <c r="D331" s="87"/>
    </row>
    <row r="332" spans="2:4" x14ac:dyDescent="0.25">
      <c r="B332" s="87"/>
      <c r="C332" s="87"/>
      <c r="D332" s="87"/>
    </row>
    <row r="333" spans="2:4" x14ac:dyDescent="0.25">
      <c r="B333" s="87"/>
      <c r="C333" s="87"/>
      <c r="D333" s="87"/>
    </row>
    <row r="334" spans="2:4" x14ac:dyDescent="0.25">
      <c r="B334" s="87"/>
      <c r="C334" s="87"/>
      <c r="D334" s="87"/>
    </row>
    <row r="335" spans="2:4" x14ac:dyDescent="0.25">
      <c r="B335" s="87"/>
      <c r="C335" s="87"/>
      <c r="D335" s="87"/>
    </row>
    <row r="336" spans="2:4" x14ac:dyDescent="0.25">
      <c r="B336" s="87"/>
      <c r="C336" s="87"/>
      <c r="D336" s="87"/>
    </row>
    <row r="337" spans="2:4" x14ac:dyDescent="0.25">
      <c r="B337" s="87"/>
      <c r="C337" s="87"/>
      <c r="D337" s="87"/>
    </row>
    <row r="338" spans="2:4" x14ac:dyDescent="0.25">
      <c r="B338" s="87"/>
      <c r="C338" s="87"/>
      <c r="D338" s="87"/>
    </row>
    <row r="339" spans="2:4" x14ac:dyDescent="0.25">
      <c r="B339" s="87"/>
      <c r="C339" s="87"/>
      <c r="D339" s="87"/>
    </row>
    <row r="340" spans="2:4" x14ac:dyDescent="0.25">
      <c r="B340" s="87"/>
      <c r="C340" s="87"/>
      <c r="D340" s="87"/>
    </row>
    <row r="341" spans="2:4" x14ac:dyDescent="0.25">
      <c r="B341" s="87"/>
      <c r="C341" s="87"/>
      <c r="D341" s="87"/>
    </row>
    <row r="342" spans="2:4" x14ac:dyDescent="0.25">
      <c r="B342" s="87"/>
      <c r="C342" s="87"/>
      <c r="D342" s="87"/>
    </row>
    <row r="343" spans="2:4" x14ac:dyDescent="0.25">
      <c r="B343" s="87"/>
      <c r="C343" s="87"/>
      <c r="D343" s="87"/>
    </row>
    <row r="344" spans="2:4" x14ac:dyDescent="0.25">
      <c r="B344" s="87"/>
      <c r="C344" s="87"/>
      <c r="D344" s="87"/>
    </row>
    <row r="345" spans="2:4" x14ac:dyDescent="0.25">
      <c r="B345" s="87"/>
      <c r="C345" s="87"/>
      <c r="D345" s="87"/>
    </row>
    <row r="346" spans="2:4" x14ac:dyDescent="0.25">
      <c r="B346" s="87"/>
      <c r="C346" s="87"/>
      <c r="D346" s="87"/>
    </row>
    <row r="347" spans="2:4" x14ac:dyDescent="0.25">
      <c r="B347" s="87"/>
      <c r="C347" s="87"/>
      <c r="D347" s="87"/>
    </row>
    <row r="348" spans="2:4" x14ac:dyDescent="0.25">
      <c r="B348" s="87"/>
      <c r="C348" s="87"/>
      <c r="D348" s="87"/>
    </row>
    <row r="349" spans="2:4" x14ac:dyDescent="0.25">
      <c r="B349" s="87"/>
      <c r="C349" s="87"/>
      <c r="D349" s="87"/>
    </row>
    <row r="350" spans="2:4" x14ac:dyDescent="0.25">
      <c r="B350" s="87"/>
      <c r="C350" s="87"/>
      <c r="D350" s="87"/>
    </row>
    <row r="351" spans="2:4" x14ac:dyDescent="0.25">
      <c r="B351" s="87"/>
      <c r="C351" s="87"/>
      <c r="D351" s="87"/>
    </row>
    <row r="352" spans="2:4" x14ac:dyDescent="0.25">
      <c r="B352" s="87"/>
      <c r="C352" s="87"/>
      <c r="D352" s="87"/>
    </row>
    <row r="353" spans="2:4" x14ac:dyDescent="0.25">
      <c r="B353" s="87"/>
      <c r="C353" s="87"/>
      <c r="D353" s="87"/>
    </row>
    <row r="354" spans="2:4" x14ac:dyDescent="0.25">
      <c r="B354" s="87"/>
      <c r="C354" s="87"/>
      <c r="D354" s="87"/>
    </row>
    <row r="355" spans="2:4" x14ac:dyDescent="0.25">
      <c r="B355" s="87"/>
      <c r="C355" s="87"/>
      <c r="D355" s="87"/>
    </row>
    <row r="356" spans="2:4" x14ac:dyDescent="0.25">
      <c r="B356" s="87"/>
      <c r="C356" s="87"/>
      <c r="D356" s="87"/>
    </row>
    <row r="357" spans="2:4" x14ac:dyDescent="0.25">
      <c r="B357" s="87"/>
      <c r="C357" s="87"/>
      <c r="D357" s="87"/>
    </row>
    <row r="358" spans="2:4" x14ac:dyDescent="0.25">
      <c r="B358" s="87"/>
      <c r="C358" s="87"/>
      <c r="D358" s="87"/>
    </row>
    <row r="359" spans="2:4" x14ac:dyDescent="0.25">
      <c r="B359" s="87"/>
      <c r="C359" s="87"/>
      <c r="D359" s="87"/>
    </row>
    <row r="360" spans="2:4" x14ac:dyDescent="0.25">
      <c r="B360" s="87"/>
      <c r="C360" s="87"/>
      <c r="D360" s="87"/>
    </row>
    <row r="361" spans="2:4" x14ac:dyDescent="0.25">
      <c r="B361" s="87"/>
      <c r="C361" s="87"/>
      <c r="D361" s="87"/>
    </row>
    <row r="362" spans="2:4" x14ac:dyDescent="0.25">
      <c r="B362" s="87"/>
      <c r="C362" s="87"/>
      <c r="D362" s="87"/>
    </row>
    <row r="363" spans="2:4" x14ac:dyDescent="0.25">
      <c r="B363" s="87"/>
      <c r="C363" s="87"/>
      <c r="D363" s="87"/>
    </row>
    <row r="364" spans="2:4" x14ac:dyDescent="0.25">
      <c r="B364" s="87"/>
      <c r="C364" s="87"/>
      <c r="D364" s="87"/>
    </row>
    <row r="365" spans="2:4" x14ac:dyDescent="0.25">
      <c r="B365" s="87"/>
      <c r="C365" s="87"/>
      <c r="D365" s="87"/>
    </row>
    <row r="366" spans="2:4" x14ac:dyDescent="0.25">
      <c r="B366" s="87"/>
      <c r="C366" s="87"/>
      <c r="D366" s="87"/>
    </row>
    <row r="367" spans="2:4" x14ac:dyDescent="0.25">
      <c r="B367" s="87"/>
      <c r="C367" s="87"/>
      <c r="D367" s="87"/>
    </row>
    <row r="368" spans="2:4" x14ac:dyDescent="0.25">
      <c r="B368" s="87"/>
      <c r="C368" s="87"/>
      <c r="D368" s="87"/>
    </row>
    <row r="369" spans="2:4" x14ac:dyDescent="0.25">
      <c r="B369" s="87"/>
      <c r="C369" s="87"/>
      <c r="D369" s="87"/>
    </row>
    <row r="370" spans="2:4" x14ac:dyDescent="0.25">
      <c r="B370" s="87"/>
      <c r="C370" s="87"/>
      <c r="D370" s="87"/>
    </row>
    <row r="371" spans="2:4" x14ac:dyDescent="0.25">
      <c r="B371" s="87"/>
      <c r="C371" s="87"/>
      <c r="D371" s="87"/>
    </row>
    <row r="372" spans="2:4" x14ac:dyDescent="0.25">
      <c r="B372" s="87"/>
      <c r="C372" s="87"/>
      <c r="D372" s="87"/>
    </row>
    <row r="373" spans="2:4" x14ac:dyDescent="0.25">
      <c r="B373" s="87"/>
      <c r="C373" s="87"/>
      <c r="D373" s="87"/>
    </row>
    <row r="374" spans="2:4" x14ac:dyDescent="0.25">
      <c r="B374" s="87"/>
      <c r="C374" s="87"/>
      <c r="D374" s="87"/>
    </row>
    <row r="375" spans="2:4" x14ac:dyDescent="0.25">
      <c r="B375" s="87"/>
      <c r="C375" s="87"/>
      <c r="D375" s="87"/>
    </row>
    <row r="376" spans="2:4" x14ac:dyDescent="0.25">
      <c r="B376" s="87"/>
      <c r="C376" s="87"/>
      <c r="D376" s="87"/>
    </row>
    <row r="377" spans="2:4" x14ac:dyDescent="0.25">
      <c r="B377" s="87"/>
      <c r="C377" s="87"/>
      <c r="D377" s="87"/>
    </row>
    <row r="378" spans="2:4" x14ac:dyDescent="0.25">
      <c r="B378" s="87"/>
      <c r="C378" s="87"/>
      <c r="D378" s="87"/>
    </row>
    <row r="379" spans="2:4" x14ac:dyDescent="0.25">
      <c r="B379" s="87"/>
      <c r="C379" s="87"/>
      <c r="D379" s="87"/>
    </row>
    <row r="380" spans="2:4" x14ac:dyDescent="0.25">
      <c r="B380" s="87"/>
      <c r="C380" s="87"/>
      <c r="D380" s="87"/>
    </row>
    <row r="381" spans="2:4" x14ac:dyDescent="0.25">
      <c r="B381" s="87"/>
      <c r="C381" s="87"/>
      <c r="D381" s="87"/>
    </row>
    <row r="382" spans="2:4" x14ac:dyDescent="0.25">
      <c r="B382" s="87"/>
      <c r="C382" s="87"/>
      <c r="D382" s="87"/>
    </row>
    <row r="383" spans="2:4" x14ac:dyDescent="0.25">
      <c r="B383" s="87"/>
      <c r="C383" s="87"/>
      <c r="D383" s="87"/>
    </row>
    <row r="384" spans="2:4" x14ac:dyDescent="0.25">
      <c r="B384" s="87"/>
      <c r="C384" s="87"/>
      <c r="D384" s="87"/>
    </row>
    <row r="385" spans="2:4" x14ac:dyDescent="0.25">
      <c r="B385" s="87"/>
      <c r="C385" s="87"/>
      <c r="D385" s="87"/>
    </row>
    <row r="386" spans="2:4" x14ac:dyDescent="0.25">
      <c r="B386" s="87"/>
      <c r="C386" s="87"/>
      <c r="D386" s="87"/>
    </row>
    <row r="387" spans="2:4" x14ac:dyDescent="0.25">
      <c r="B387" s="87"/>
      <c r="C387" s="87"/>
      <c r="D387" s="87"/>
    </row>
    <row r="388" spans="2:4" x14ac:dyDescent="0.25">
      <c r="B388" s="87"/>
      <c r="C388" s="87"/>
      <c r="D388" s="87"/>
    </row>
    <row r="389" spans="2:4" x14ac:dyDescent="0.25">
      <c r="B389" s="87"/>
      <c r="C389" s="87"/>
      <c r="D389" s="87"/>
    </row>
    <row r="390" spans="2:4" x14ac:dyDescent="0.25">
      <c r="B390" s="87"/>
      <c r="C390" s="87"/>
      <c r="D390" s="87"/>
    </row>
    <row r="391" spans="2:4" x14ac:dyDescent="0.25">
      <c r="B391" s="87"/>
      <c r="C391" s="87"/>
      <c r="D391" s="87"/>
    </row>
    <row r="392" spans="2:4" x14ac:dyDescent="0.25">
      <c r="B392" s="87"/>
      <c r="C392" s="87"/>
      <c r="D392" s="87"/>
    </row>
    <row r="393" spans="2:4" x14ac:dyDescent="0.25">
      <c r="B393" s="87"/>
      <c r="C393" s="87"/>
      <c r="D393" s="87"/>
    </row>
    <row r="394" spans="2:4" x14ac:dyDescent="0.25">
      <c r="B394" s="87"/>
      <c r="C394" s="87"/>
      <c r="D394" s="87"/>
    </row>
    <row r="395" spans="2:4" x14ac:dyDescent="0.25">
      <c r="B395" s="87"/>
      <c r="C395" s="87"/>
      <c r="D395" s="87"/>
    </row>
    <row r="396" spans="2:4" x14ac:dyDescent="0.25">
      <c r="B396" s="87"/>
      <c r="C396" s="87"/>
      <c r="D396" s="87"/>
    </row>
    <row r="397" spans="2:4" x14ac:dyDescent="0.25">
      <c r="B397" s="87"/>
      <c r="C397" s="87"/>
      <c r="D397" s="87"/>
    </row>
    <row r="398" spans="2:4" x14ac:dyDescent="0.25">
      <c r="B398" s="87"/>
      <c r="C398" s="87"/>
      <c r="D398" s="87"/>
    </row>
    <row r="399" spans="2:4" x14ac:dyDescent="0.25">
      <c r="B399" s="87"/>
      <c r="C399" s="87"/>
      <c r="D399" s="87"/>
    </row>
    <row r="400" spans="2:4" x14ac:dyDescent="0.25">
      <c r="B400" s="87"/>
      <c r="C400" s="87"/>
      <c r="D400" s="87"/>
    </row>
    <row r="401" spans="2:4" x14ac:dyDescent="0.25">
      <c r="B401" s="87"/>
      <c r="C401" s="87"/>
      <c r="D401" s="87"/>
    </row>
    <row r="402" spans="2:4" x14ac:dyDescent="0.25">
      <c r="B402" s="87"/>
      <c r="C402" s="87"/>
      <c r="D402" s="87"/>
    </row>
    <row r="403" spans="2:4" x14ac:dyDescent="0.25">
      <c r="B403" s="87"/>
      <c r="C403" s="87"/>
      <c r="D403" s="87"/>
    </row>
    <row r="404" spans="2:4" x14ac:dyDescent="0.25">
      <c r="B404" s="87"/>
      <c r="C404" s="87"/>
      <c r="D404" s="87"/>
    </row>
    <row r="405" spans="2:4" x14ac:dyDescent="0.25">
      <c r="B405" s="87"/>
      <c r="C405" s="87"/>
      <c r="D405" s="87"/>
    </row>
    <row r="406" spans="2:4" x14ac:dyDescent="0.25">
      <c r="B406" s="87"/>
      <c r="C406" s="87"/>
      <c r="D406" s="87"/>
    </row>
    <row r="407" spans="2:4" x14ac:dyDescent="0.25">
      <c r="B407" s="87"/>
      <c r="C407" s="87"/>
      <c r="D407" s="87"/>
    </row>
    <row r="408" spans="2:4" x14ac:dyDescent="0.25">
      <c r="B408" s="87"/>
      <c r="C408" s="87"/>
      <c r="D408" s="87"/>
    </row>
    <row r="409" spans="2:4" x14ac:dyDescent="0.25">
      <c r="B409" s="87"/>
      <c r="C409" s="87"/>
      <c r="D409" s="87"/>
    </row>
    <row r="410" spans="2:4" x14ac:dyDescent="0.25">
      <c r="B410" s="87"/>
      <c r="C410" s="87"/>
      <c r="D410" s="87"/>
    </row>
    <row r="411" spans="2:4" x14ac:dyDescent="0.25">
      <c r="B411" s="87"/>
      <c r="C411" s="87"/>
      <c r="D411" s="87"/>
    </row>
    <row r="412" spans="2:4" x14ac:dyDescent="0.25">
      <c r="B412" s="87"/>
      <c r="C412" s="87"/>
      <c r="D412" s="87"/>
    </row>
    <row r="413" spans="2:4" x14ac:dyDescent="0.25">
      <c r="B413" s="87"/>
      <c r="C413" s="87"/>
      <c r="D413" s="87"/>
    </row>
    <row r="414" spans="2:4" x14ac:dyDescent="0.25">
      <c r="B414" s="87"/>
      <c r="C414" s="87"/>
      <c r="D414" s="87"/>
    </row>
    <row r="415" spans="2:4" x14ac:dyDescent="0.25">
      <c r="B415" s="87"/>
      <c r="C415" s="87"/>
      <c r="D415" s="87"/>
    </row>
    <row r="416" spans="2:4" x14ac:dyDescent="0.25">
      <c r="B416" s="87"/>
      <c r="C416" s="87"/>
      <c r="D416" s="87"/>
    </row>
    <row r="417" spans="2:4" x14ac:dyDescent="0.25">
      <c r="B417" s="87"/>
      <c r="C417" s="87"/>
      <c r="D417" s="87"/>
    </row>
    <row r="418" spans="2:4" x14ac:dyDescent="0.25">
      <c r="B418" s="87"/>
      <c r="C418" s="87"/>
      <c r="D418" s="87"/>
    </row>
    <row r="419" spans="2:4" x14ac:dyDescent="0.25">
      <c r="B419" s="87"/>
      <c r="C419" s="87"/>
      <c r="D419" s="87"/>
    </row>
    <row r="420" spans="2:4" x14ac:dyDescent="0.25">
      <c r="B420" s="87"/>
      <c r="C420" s="87"/>
      <c r="D420" s="87"/>
    </row>
    <row r="421" spans="2:4" x14ac:dyDescent="0.25">
      <c r="B421" s="87"/>
      <c r="C421" s="87"/>
      <c r="D421" s="87"/>
    </row>
    <row r="422" spans="2:4" x14ac:dyDescent="0.25">
      <c r="B422" s="87"/>
      <c r="C422" s="87"/>
      <c r="D422" s="87"/>
    </row>
    <row r="423" spans="2:4" x14ac:dyDescent="0.25">
      <c r="B423" s="87"/>
      <c r="C423" s="87"/>
      <c r="D423" s="87"/>
    </row>
    <row r="424" spans="2:4" x14ac:dyDescent="0.25">
      <c r="B424" s="87"/>
      <c r="C424" s="87"/>
      <c r="D424" s="87"/>
    </row>
    <row r="425" spans="2:4" x14ac:dyDescent="0.25">
      <c r="B425" s="87"/>
      <c r="C425" s="87"/>
      <c r="D425" s="87"/>
    </row>
    <row r="426" spans="2:4" x14ac:dyDescent="0.25">
      <c r="B426" s="87"/>
      <c r="C426" s="87"/>
      <c r="D426" s="87"/>
    </row>
    <row r="427" spans="2:4" x14ac:dyDescent="0.25">
      <c r="B427" s="87"/>
      <c r="C427" s="87"/>
      <c r="D427" s="87"/>
    </row>
    <row r="428" spans="2:4" x14ac:dyDescent="0.25">
      <c r="B428" s="87"/>
      <c r="C428" s="87"/>
      <c r="D428" s="87"/>
    </row>
    <row r="429" spans="2:4" x14ac:dyDescent="0.25">
      <c r="B429" s="87"/>
      <c r="C429" s="87"/>
      <c r="D429" s="87"/>
    </row>
    <row r="430" spans="2:4" x14ac:dyDescent="0.25">
      <c r="B430" s="87"/>
      <c r="C430" s="87"/>
      <c r="D430" s="87"/>
    </row>
    <row r="431" spans="2:4" x14ac:dyDescent="0.25">
      <c r="B431" s="87"/>
      <c r="C431" s="87"/>
      <c r="D431" s="87"/>
    </row>
    <row r="432" spans="2:4" x14ac:dyDescent="0.25">
      <c r="B432" s="87"/>
      <c r="C432" s="87"/>
      <c r="D432" s="87"/>
    </row>
    <row r="433" spans="2:4" x14ac:dyDescent="0.25">
      <c r="B433" s="87"/>
      <c r="C433" s="87"/>
      <c r="D433" s="87"/>
    </row>
    <row r="434" spans="2:4" x14ac:dyDescent="0.25">
      <c r="B434" s="87"/>
      <c r="C434" s="87"/>
      <c r="D434" s="87"/>
    </row>
    <row r="435" spans="2:4" x14ac:dyDescent="0.25">
      <c r="B435" s="87"/>
      <c r="C435" s="87"/>
      <c r="D435" s="87"/>
    </row>
    <row r="436" spans="2:4" x14ac:dyDescent="0.25">
      <c r="B436" s="87"/>
      <c r="C436" s="87"/>
      <c r="D436" s="87"/>
    </row>
    <row r="437" spans="2:4" x14ac:dyDescent="0.25">
      <c r="B437" s="87"/>
      <c r="C437" s="87"/>
      <c r="D437" s="87"/>
    </row>
    <row r="438" spans="2:4" x14ac:dyDescent="0.25">
      <c r="B438" s="87"/>
      <c r="C438" s="87"/>
      <c r="D438" s="87"/>
    </row>
    <row r="439" spans="2:4" x14ac:dyDescent="0.25">
      <c r="B439" s="87"/>
      <c r="C439" s="87"/>
      <c r="D439" s="87"/>
    </row>
    <row r="440" spans="2:4" x14ac:dyDescent="0.25">
      <c r="B440" s="87"/>
      <c r="C440" s="87"/>
      <c r="D440" s="87"/>
    </row>
    <row r="441" spans="2:4" x14ac:dyDescent="0.25">
      <c r="B441" s="87"/>
      <c r="C441" s="87"/>
      <c r="D441" s="87"/>
    </row>
    <row r="442" spans="2:4" x14ac:dyDescent="0.25">
      <c r="B442" s="87"/>
      <c r="C442" s="87"/>
      <c r="D442" s="87"/>
    </row>
    <row r="443" spans="2:4" x14ac:dyDescent="0.25">
      <c r="B443" s="87"/>
      <c r="C443" s="87"/>
      <c r="D443" s="87"/>
    </row>
    <row r="444" spans="2:4" x14ac:dyDescent="0.25">
      <c r="B444" s="87"/>
      <c r="C444" s="87"/>
      <c r="D444" s="87"/>
    </row>
    <row r="445" spans="2:4" x14ac:dyDescent="0.25">
      <c r="B445" s="87"/>
      <c r="C445" s="87"/>
      <c r="D445" s="87"/>
    </row>
    <row r="446" spans="2:4" x14ac:dyDescent="0.25">
      <c r="B446" s="87"/>
      <c r="C446" s="87"/>
      <c r="D446" s="87"/>
    </row>
    <row r="447" spans="2:4" x14ac:dyDescent="0.25">
      <c r="B447" s="87"/>
      <c r="C447" s="87"/>
      <c r="D447" s="87"/>
    </row>
    <row r="448" spans="2:4" x14ac:dyDescent="0.25">
      <c r="B448" s="87"/>
      <c r="C448" s="87"/>
      <c r="D448" s="87"/>
    </row>
    <row r="449" spans="2:4" x14ac:dyDescent="0.25">
      <c r="B449" s="87"/>
      <c r="C449" s="87"/>
      <c r="D449" s="87"/>
    </row>
    <row r="450" spans="2:4" x14ac:dyDescent="0.25">
      <c r="B450" s="87"/>
      <c r="C450" s="87"/>
      <c r="D450" s="87"/>
    </row>
    <row r="451" spans="2:4" x14ac:dyDescent="0.25">
      <c r="B451" s="87"/>
      <c r="C451" s="87"/>
      <c r="D451" s="87"/>
    </row>
    <row r="452" spans="2:4" x14ac:dyDescent="0.25">
      <c r="B452" s="87"/>
      <c r="C452" s="87"/>
      <c r="D452" s="87"/>
    </row>
    <row r="453" spans="2:4" x14ac:dyDescent="0.25">
      <c r="B453" s="87"/>
      <c r="C453" s="87"/>
      <c r="D453" s="87"/>
    </row>
    <row r="454" spans="2:4" x14ac:dyDescent="0.25">
      <c r="B454" s="87"/>
      <c r="C454" s="87"/>
      <c r="D454" s="87"/>
    </row>
    <row r="455" spans="2:4" x14ac:dyDescent="0.25">
      <c r="B455" s="87"/>
      <c r="C455" s="87"/>
      <c r="D455" s="87"/>
    </row>
    <row r="456" spans="2:4" x14ac:dyDescent="0.25">
      <c r="B456" s="87"/>
      <c r="C456" s="87"/>
      <c r="D456" s="87"/>
    </row>
    <row r="457" spans="2:4" x14ac:dyDescent="0.25">
      <c r="B457" s="87"/>
      <c r="C457" s="87"/>
      <c r="D457" s="87"/>
    </row>
    <row r="458" spans="2:4" x14ac:dyDescent="0.25">
      <c r="B458" s="87"/>
      <c r="C458" s="87"/>
      <c r="D458" s="87"/>
    </row>
    <row r="459" spans="2:4" x14ac:dyDescent="0.25">
      <c r="B459" s="87"/>
      <c r="C459" s="87"/>
      <c r="D459" s="87"/>
    </row>
    <row r="460" spans="2:4" x14ac:dyDescent="0.25">
      <c r="B460" s="87"/>
      <c r="C460" s="87"/>
      <c r="D460" s="87"/>
    </row>
    <row r="461" spans="2:4" x14ac:dyDescent="0.25">
      <c r="B461" s="87"/>
      <c r="C461" s="87"/>
      <c r="D461" s="87"/>
    </row>
    <row r="462" spans="2:4" x14ac:dyDescent="0.25">
      <c r="B462" s="87"/>
      <c r="C462" s="87"/>
      <c r="D462" s="87"/>
    </row>
    <row r="463" spans="2:4" x14ac:dyDescent="0.25">
      <c r="B463" s="87"/>
      <c r="C463" s="87"/>
      <c r="D463" s="87"/>
    </row>
    <row r="464" spans="2:4" x14ac:dyDescent="0.25">
      <c r="B464" s="87"/>
      <c r="C464" s="87"/>
      <c r="D464" s="87"/>
    </row>
    <row r="465" spans="2:4" x14ac:dyDescent="0.25">
      <c r="B465" s="87"/>
      <c r="C465" s="87"/>
      <c r="D465" s="87"/>
    </row>
    <row r="466" spans="2:4" x14ac:dyDescent="0.25">
      <c r="B466" s="87"/>
      <c r="C466" s="87"/>
      <c r="D466" s="87"/>
    </row>
    <row r="467" spans="2:4" x14ac:dyDescent="0.25">
      <c r="B467" s="87"/>
      <c r="C467" s="87"/>
      <c r="D467" s="87"/>
    </row>
    <row r="468" spans="2:4" x14ac:dyDescent="0.25">
      <c r="B468" s="87"/>
      <c r="C468" s="87"/>
      <c r="D468" s="87"/>
    </row>
    <row r="469" spans="2:4" x14ac:dyDescent="0.25">
      <c r="B469" s="87"/>
      <c r="C469" s="87"/>
      <c r="D469" s="87"/>
    </row>
    <row r="470" spans="2:4" x14ac:dyDescent="0.25">
      <c r="B470" s="87"/>
      <c r="C470" s="87"/>
      <c r="D470" s="87"/>
    </row>
    <row r="471" spans="2:4" x14ac:dyDescent="0.25">
      <c r="B471" s="87"/>
      <c r="C471" s="87"/>
      <c r="D471" s="87"/>
    </row>
    <row r="472" spans="2:4" x14ac:dyDescent="0.25">
      <c r="B472" s="87"/>
      <c r="C472" s="87"/>
      <c r="D472" s="87"/>
    </row>
    <row r="473" spans="2:4" x14ac:dyDescent="0.25">
      <c r="B473" s="87"/>
      <c r="C473" s="87"/>
      <c r="D473" s="87"/>
    </row>
    <row r="474" spans="2:4" x14ac:dyDescent="0.25">
      <c r="B474" s="87"/>
      <c r="C474" s="87"/>
      <c r="D474" s="87"/>
    </row>
    <row r="475" spans="2:4" x14ac:dyDescent="0.25">
      <c r="B475" s="87"/>
      <c r="C475" s="87"/>
      <c r="D475" s="87"/>
    </row>
    <row r="476" spans="2:4" x14ac:dyDescent="0.25">
      <c r="B476" s="87"/>
      <c r="C476" s="87"/>
      <c r="D476" s="87"/>
    </row>
    <row r="477" spans="2:4" x14ac:dyDescent="0.25">
      <c r="B477" s="87"/>
      <c r="C477" s="87"/>
      <c r="D477" s="87"/>
    </row>
    <row r="478" spans="2:4" x14ac:dyDescent="0.25">
      <c r="B478" s="87"/>
      <c r="C478" s="87"/>
      <c r="D478" s="87"/>
    </row>
    <row r="479" spans="2:4" x14ac:dyDescent="0.25">
      <c r="B479" s="87"/>
      <c r="C479" s="87"/>
      <c r="D479" s="87"/>
    </row>
    <row r="480" spans="2:4" x14ac:dyDescent="0.25">
      <c r="B480" s="87"/>
      <c r="C480" s="87"/>
      <c r="D480" s="87"/>
    </row>
    <row r="481" spans="2:4" x14ac:dyDescent="0.25">
      <c r="B481" s="87"/>
      <c r="C481" s="87"/>
      <c r="D481" s="87"/>
    </row>
    <row r="482" spans="2:4" x14ac:dyDescent="0.25">
      <c r="B482" s="87"/>
      <c r="C482" s="87"/>
      <c r="D482" s="87"/>
    </row>
    <row r="483" spans="2:4" x14ac:dyDescent="0.25">
      <c r="B483" s="87"/>
      <c r="C483" s="87"/>
      <c r="D483" s="87"/>
    </row>
    <row r="484" spans="2:4" x14ac:dyDescent="0.25">
      <c r="B484" s="87"/>
      <c r="C484" s="87"/>
      <c r="D484" s="87"/>
    </row>
    <row r="485" spans="2:4" x14ac:dyDescent="0.25">
      <c r="B485" s="87"/>
      <c r="C485" s="87"/>
      <c r="D485" s="87"/>
    </row>
    <row r="486" spans="2:4" x14ac:dyDescent="0.25">
      <c r="B486" s="87"/>
      <c r="C486" s="87"/>
      <c r="D486" s="87"/>
    </row>
    <row r="487" spans="2:4" x14ac:dyDescent="0.25">
      <c r="B487" s="87"/>
      <c r="C487" s="87"/>
      <c r="D487" s="87"/>
    </row>
    <row r="488" spans="2:4" x14ac:dyDescent="0.25">
      <c r="B488" s="87"/>
      <c r="C488" s="87"/>
      <c r="D488" s="87"/>
    </row>
    <row r="489" spans="2:4" x14ac:dyDescent="0.25">
      <c r="B489" s="87"/>
      <c r="C489" s="87"/>
      <c r="D489" s="87"/>
    </row>
    <row r="490" spans="2:4" x14ac:dyDescent="0.25">
      <c r="B490" s="87"/>
      <c r="C490" s="87"/>
      <c r="D490" s="87"/>
    </row>
    <row r="491" spans="2:4" x14ac:dyDescent="0.25">
      <c r="B491" s="87"/>
      <c r="C491" s="87"/>
      <c r="D491" s="87"/>
    </row>
    <row r="492" spans="2:4" x14ac:dyDescent="0.25">
      <c r="B492" s="87"/>
      <c r="C492" s="87"/>
      <c r="D492" s="87"/>
    </row>
    <row r="493" spans="2:4" x14ac:dyDescent="0.25">
      <c r="B493" s="87"/>
      <c r="C493" s="87"/>
      <c r="D493" s="87"/>
    </row>
    <row r="494" spans="2:4" x14ac:dyDescent="0.25">
      <c r="B494" s="87"/>
      <c r="C494" s="87"/>
      <c r="D494" s="87"/>
    </row>
    <row r="495" spans="2:4" x14ac:dyDescent="0.25">
      <c r="B495" s="87"/>
      <c r="C495" s="87"/>
      <c r="D495" s="87"/>
    </row>
    <row r="496" spans="2:4" x14ac:dyDescent="0.25">
      <c r="B496" s="87"/>
      <c r="C496" s="87"/>
      <c r="D496" s="87"/>
    </row>
    <row r="497" spans="2:4" x14ac:dyDescent="0.25">
      <c r="B497" s="87"/>
      <c r="C497" s="87"/>
      <c r="D497" s="87"/>
    </row>
    <row r="498" spans="2:4" x14ac:dyDescent="0.25">
      <c r="B498" s="87"/>
      <c r="C498" s="87"/>
      <c r="D498" s="87"/>
    </row>
    <row r="499" spans="2:4" x14ac:dyDescent="0.25">
      <c r="B499" s="87"/>
      <c r="C499" s="87"/>
      <c r="D499" s="87"/>
    </row>
    <row r="500" spans="2:4" x14ac:dyDescent="0.25">
      <c r="B500" s="87"/>
      <c r="C500" s="87"/>
      <c r="D500" s="87"/>
    </row>
    <row r="501" spans="2:4" x14ac:dyDescent="0.25">
      <c r="B501" s="87"/>
      <c r="C501" s="87"/>
      <c r="D501" s="87"/>
    </row>
    <row r="502" spans="2:4" x14ac:dyDescent="0.25">
      <c r="B502" s="87"/>
      <c r="C502" s="87"/>
      <c r="D502" s="87"/>
    </row>
    <row r="503" spans="2:4" x14ac:dyDescent="0.25">
      <c r="B503" s="87"/>
      <c r="C503" s="87"/>
      <c r="D503" s="87"/>
    </row>
    <row r="504" spans="2:4" x14ac:dyDescent="0.25">
      <c r="B504" s="87"/>
      <c r="C504" s="87"/>
      <c r="D504" s="87"/>
    </row>
    <row r="505" spans="2:4" x14ac:dyDescent="0.25">
      <c r="B505" s="87"/>
      <c r="C505" s="87"/>
      <c r="D505" s="87"/>
    </row>
    <row r="506" spans="2:4" x14ac:dyDescent="0.25">
      <c r="B506" s="87"/>
      <c r="C506" s="87"/>
      <c r="D506" s="87"/>
    </row>
    <row r="507" spans="2:4" x14ac:dyDescent="0.25">
      <c r="B507" s="87"/>
      <c r="C507" s="87"/>
      <c r="D507" s="87"/>
    </row>
    <row r="508" spans="2:4" x14ac:dyDescent="0.25">
      <c r="B508" s="87"/>
      <c r="C508" s="87"/>
      <c r="D508" s="87"/>
    </row>
    <row r="509" spans="2:4" x14ac:dyDescent="0.25">
      <c r="B509" s="87"/>
      <c r="C509" s="87"/>
      <c r="D509" s="87"/>
    </row>
    <row r="510" spans="2:4" x14ac:dyDescent="0.25">
      <c r="B510" s="87"/>
      <c r="C510" s="87"/>
      <c r="D510" s="87"/>
    </row>
    <row r="511" spans="2:4" x14ac:dyDescent="0.25">
      <c r="B511" s="87"/>
      <c r="C511" s="87"/>
      <c r="D511" s="87"/>
    </row>
    <row r="512" spans="2:4" x14ac:dyDescent="0.25">
      <c r="B512" s="87"/>
      <c r="C512" s="87"/>
      <c r="D512" s="87"/>
    </row>
    <row r="513" spans="2:4" x14ac:dyDescent="0.25">
      <c r="B513" s="87"/>
      <c r="C513" s="87"/>
      <c r="D513" s="87"/>
    </row>
    <row r="514" spans="2:4" x14ac:dyDescent="0.25">
      <c r="B514" s="87"/>
      <c r="C514" s="87"/>
      <c r="D514" s="87"/>
    </row>
    <row r="515" spans="2:4" x14ac:dyDescent="0.25">
      <c r="B515" s="87"/>
      <c r="C515" s="87"/>
      <c r="D515" s="87"/>
    </row>
    <row r="516" spans="2:4" x14ac:dyDescent="0.25">
      <c r="B516" s="87"/>
      <c r="C516" s="87"/>
      <c r="D516" s="87"/>
    </row>
    <row r="517" spans="2:4" x14ac:dyDescent="0.25">
      <c r="B517" s="87"/>
      <c r="C517" s="87"/>
      <c r="D517" s="87"/>
    </row>
    <row r="518" spans="2:4" x14ac:dyDescent="0.25">
      <c r="B518" s="87"/>
      <c r="C518" s="87"/>
      <c r="D518" s="87"/>
    </row>
    <row r="519" spans="2:4" x14ac:dyDescent="0.25">
      <c r="B519" s="87"/>
      <c r="C519" s="87"/>
      <c r="D519" s="87"/>
    </row>
    <row r="520" spans="2:4" x14ac:dyDescent="0.25">
      <c r="B520" s="87"/>
      <c r="C520" s="87"/>
      <c r="D520" s="87"/>
    </row>
    <row r="521" spans="2:4" x14ac:dyDescent="0.25">
      <c r="B521" s="87"/>
      <c r="C521" s="87"/>
      <c r="D521" s="87"/>
    </row>
    <row r="522" spans="2:4" x14ac:dyDescent="0.25">
      <c r="B522" s="87"/>
      <c r="C522" s="87"/>
      <c r="D522" s="87"/>
    </row>
    <row r="523" spans="2:4" x14ac:dyDescent="0.25">
      <c r="B523" s="87"/>
      <c r="C523" s="87"/>
      <c r="D523" s="87"/>
    </row>
    <row r="524" spans="2:4" x14ac:dyDescent="0.25">
      <c r="B524" s="87"/>
      <c r="C524" s="87"/>
      <c r="D524" s="87"/>
    </row>
    <row r="525" spans="2:4" x14ac:dyDescent="0.25">
      <c r="B525" s="87"/>
      <c r="C525" s="87"/>
      <c r="D525" s="87"/>
    </row>
    <row r="526" spans="2:4" x14ac:dyDescent="0.25">
      <c r="B526" s="87"/>
      <c r="C526" s="87"/>
      <c r="D526" s="87"/>
    </row>
    <row r="527" spans="2:4" x14ac:dyDescent="0.25">
      <c r="B527" s="87"/>
      <c r="C527" s="87"/>
      <c r="D527" s="87"/>
    </row>
    <row r="528" spans="2:4" x14ac:dyDescent="0.25">
      <c r="B528" s="87"/>
      <c r="C528" s="87"/>
      <c r="D528" s="87"/>
    </row>
    <row r="529" spans="2:4" x14ac:dyDescent="0.25">
      <c r="B529" s="87"/>
      <c r="C529" s="87"/>
      <c r="D529" s="87"/>
    </row>
    <row r="530" spans="2:4" x14ac:dyDescent="0.25">
      <c r="B530" s="87"/>
      <c r="C530" s="87"/>
      <c r="D530" s="87"/>
    </row>
    <row r="531" spans="2:4" x14ac:dyDescent="0.25">
      <c r="B531" s="87"/>
      <c r="C531" s="87"/>
      <c r="D531" s="87"/>
    </row>
    <row r="532" spans="2:4" x14ac:dyDescent="0.25">
      <c r="B532" s="87"/>
      <c r="C532" s="87"/>
      <c r="D532" s="87"/>
    </row>
    <row r="533" spans="2:4" x14ac:dyDescent="0.25">
      <c r="B533" s="87"/>
      <c r="C533" s="87"/>
      <c r="D533" s="87"/>
    </row>
    <row r="534" spans="2:4" x14ac:dyDescent="0.25">
      <c r="B534" s="87"/>
      <c r="C534" s="87"/>
      <c r="D534" s="87"/>
    </row>
    <row r="535" spans="2:4" x14ac:dyDescent="0.25">
      <c r="B535" s="87"/>
      <c r="C535" s="87"/>
      <c r="D535" s="87"/>
    </row>
    <row r="536" spans="2:4" x14ac:dyDescent="0.25">
      <c r="B536" s="87"/>
      <c r="C536" s="87"/>
      <c r="D536" s="87"/>
    </row>
    <row r="537" spans="2:4" x14ac:dyDescent="0.25">
      <c r="B537" s="87"/>
      <c r="C537" s="87"/>
      <c r="D537" s="87"/>
    </row>
    <row r="538" spans="2:4" x14ac:dyDescent="0.25">
      <c r="B538" s="87"/>
      <c r="C538" s="87"/>
      <c r="D538" s="87"/>
    </row>
    <row r="539" spans="2:4" x14ac:dyDescent="0.25">
      <c r="B539" s="87"/>
      <c r="C539" s="87"/>
      <c r="D539" s="87"/>
    </row>
    <row r="540" spans="2:4" x14ac:dyDescent="0.25">
      <c r="B540" s="87"/>
      <c r="C540" s="87"/>
      <c r="D540" s="87"/>
    </row>
    <row r="541" spans="2:4" x14ac:dyDescent="0.25">
      <c r="B541" s="87"/>
      <c r="C541" s="87"/>
      <c r="D541" s="87"/>
    </row>
    <row r="542" spans="2:4" x14ac:dyDescent="0.25">
      <c r="B542" s="87"/>
      <c r="C542" s="87"/>
      <c r="D542" s="87"/>
    </row>
    <row r="543" spans="2:4" x14ac:dyDescent="0.25">
      <c r="B543" s="87"/>
      <c r="C543" s="87"/>
      <c r="D543" s="87"/>
    </row>
    <row r="544" spans="2:4" x14ac:dyDescent="0.25">
      <c r="B544" s="87"/>
      <c r="C544" s="87"/>
      <c r="D544" s="87"/>
    </row>
    <row r="545" spans="2:4" x14ac:dyDescent="0.25">
      <c r="B545" s="87"/>
      <c r="C545" s="87"/>
      <c r="D545" s="87"/>
    </row>
    <row r="546" spans="2:4" x14ac:dyDescent="0.25">
      <c r="B546" s="87"/>
      <c r="C546" s="87"/>
      <c r="D546" s="87"/>
    </row>
    <row r="547" spans="2:4" x14ac:dyDescent="0.25">
      <c r="B547" s="87"/>
      <c r="C547" s="87"/>
      <c r="D547" s="87"/>
    </row>
    <row r="548" spans="2:4" x14ac:dyDescent="0.25">
      <c r="B548" s="87"/>
      <c r="C548" s="87"/>
      <c r="D548" s="87"/>
    </row>
    <row r="549" spans="2:4" x14ac:dyDescent="0.25">
      <c r="B549" s="87"/>
      <c r="C549" s="87"/>
      <c r="D549" s="87"/>
    </row>
    <row r="550" spans="2:4" x14ac:dyDescent="0.25">
      <c r="B550" s="87"/>
      <c r="C550" s="87"/>
      <c r="D550" s="87"/>
    </row>
    <row r="551" spans="2:4" x14ac:dyDescent="0.25">
      <c r="B551" s="87"/>
      <c r="C551" s="87"/>
      <c r="D551" s="87"/>
    </row>
    <row r="552" spans="2:4" x14ac:dyDescent="0.25">
      <c r="B552" s="87"/>
      <c r="C552" s="87"/>
      <c r="D552" s="87"/>
    </row>
    <row r="553" spans="2:4" x14ac:dyDescent="0.25">
      <c r="B553" s="87"/>
      <c r="C553" s="87"/>
      <c r="D553" s="87"/>
    </row>
    <row r="554" spans="2:4" x14ac:dyDescent="0.25">
      <c r="B554" s="87"/>
      <c r="C554" s="87"/>
      <c r="D554" s="87"/>
    </row>
    <row r="555" spans="2:4" x14ac:dyDescent="0.25">
      <c r="B555" s="87"/>
      <c r="C555" s="87"/>
      <c r="D555" s="87"/>
    </row>
    <row r="556" spans="2:4" x14ac:dyDescent="0.25">
      <c r="B556" s="87"/>
      <c r="C556" s="87"/>
      <c r="D556" s="87"/>
    </row>
    <row r="557" spans="2:4" x14ac:dyDescent="0.25">
      <c r="B557" s="87"/>
      <c r="C557" s="87"/>
      <c r="D557" s="87"/>
    </row>
    <row r="558" spans="2:4" x14ac:dyDescent="0.25">
      <c r="B558" s="87"/>
      <c r="C558" s="87"/>
      <c r="D558" s="87"/>
    </row>
    <row r="559" spans="2:4" x14ac:dyDescent="0.25">
      <c r="B559" s="87"/>
      <c r="C559" s="87"/>
      <c r="D559" s="87"/>
    </row>
    <row r="560" spans="2:4" x14ac:dyDescent="0.25">
      <c r="B560" s="87"/>
      <c r="C560" s="87"/>
      <c r="D560" s="87"/>
    </row>
    <row r="561" spans="2:4" x14ac:dyDescent="0.25">
      <c r="B561" s="87"/>
      <c r="C561" s="87"/>
      <c r="D561" s="87"/>
    </row>
    <row r="562" spans="2:4" x14ac:dyDescent="0.25">
      <c r="B562" s="87"/>
      <c r="C562" s="87"/>
      <c r="D562" s="87"/>
    </row>
    <row r="563" spans="2:4" x14ac:dyDescent="0.25">
      <c r="B563" s="87"/>
      <c r="C563" s="87"/>
      <c r="D563" s="87"/>
    </row>
    <row r="564" spans="2:4" x14ac:dyDescent="0.25">
      <c r="B564" s="87"/>
      <c r="C564" s="87"/>
      <c r="D564" s="87"/>
    </row>
    <row r="565" spans="2:4" x14ac:dyDescent="0.25">
      <c r="B565" s="87"/>
      <c r="C565" s="87"/>
      <c r="D565" s="87"/>
    </row>
    <row r="566" spans="2:4" x14ac:dyDescent="0.25">
      <c r="B566" s="87"/>
      <c r="C566" s="87"/>
      <c r="D566" s="87"/>
    </row>
    <row r="567" spans="2:4" x14ac:dyDescent="0.25">
      <c r="B567" s="87"/>
      <c r="C567" s="87"/>
      <c r="D567" s="87"/>
    </row>
    <row r="568" spans="2:4" x14ac:dyDescent="0.25">
      <c r="B568" s="87"/>
      <c r="C568" s="87"/>
      <c r="D568" s="87"/>
    </row>
    <row r="569" spans="2:4" x14ac:dyDescent="0.25">
      <c r="B569" s="87"/>
      <c r="C569" s="87"/>
      <c r="D569" s="87"/>
    </row>
    <row r="570" spans="2:4" x14ac:dyDescent="0.25">
      <c r="B570" s="87"/>
      <c r="C570" s="87"/>
      <c r="D570" s="87"/>
    </row>
    <row r="571" spans="2:4" x14ac:dyDescent="0.25">
      <c r="B571" s="87"/>
      <c r="C571" s="87"/>
      <c r="D571" s="87"/>
    </row>
    <row r="572" spans="2:4" x14ac:dyDescent="0.25">
      <c r="B572" s="87"/>
      <c r="C572" s="87"/>
      <c r="D572" s="87"/>
    </row>
    <row r="573" spans="2:4" x14ac:dyDescent="0.25">
      <c r="B573" s="87"/>
      <c r="C573" s="87"/>
      <c r="D573" s="87"/>
    </row>
    <row r="574" spans="2:4" x14ac:dyDescent="0.25">
      <c r="B574" s="87"/>
      <c r="C574" s="87"/>
      <c r="D574" s="87"/>
    </row>
    <row r="575" spans="2:4" x14ac:dyDescent="0.25">
      <c r="B575" s="87"/>
      <c r="C575" s="87"/>
      <c r="D575" s="87"/>
    </row>
    <row r="576" spans="2:4" x14ac:dyDescent="0.25">
      <c r="B576" s="87"/>
      <c r="C576" s="87"/>
      <c r="D576" s="87"/>
    </row>
    <row r="577" spans="2:4" x14ac:dyDescent="0.25">
      <c r="B577" s="87"/>
      <c r="C577" s="87"/>
      <c r="D577" s="87"/>
    </row>
    <row r="578" spans="2:4" x14ac:dyDescent="0.25">
      <c r="B578" s="87"/>
      <c r="C578" s="87"/>
      <c r="D578" s="87"/>
    </row>
    <row r="579" spans="2:4" x14ac:dyDescent="0.25">
      <c r="B579" s="87"/>
      <c r="C579" s="87"/>
      <c r="D579" s="87"/>
    </row>
    <row r="580" spans="2:4" x14ac:dyDescent="0.25">
      <c r="B580" s="87"/>
      <c r="C580" s="87"/>
      <c r="D580" s="87"/>
    </row>
    <row r="581" spans="2:4" x14ac:dyDescent="0.25">
      <c r="B581" s="87"/>
      <c r="C581" s="87"/>
      <c r="D581" s="87"/>
    </row>
    <row r="582" spans="2:4" x14ac:dyDescent="0.25">
      <c r="B582" s="87"/>
      <c r="C582" s="87"/>
      <c r="D582" s="87"/>
    </row>
    <row r="583" spans="2:4" x14ac:dyDescent="0.25">
      <c r="B583" s="87"/>
      <c r="C583" s="87"/>
      <c r="D583" s="87"/>
    </row>
    <row r="584" spans="2:4" x14ac:dyDescent="0.25">
      <c r="B584" s="87"/>
      <c r="C584" s="87"/>
      <c r="D584" s="87"/>
    </row>
    <row r="585" spans="2:4" x14ac:dyDescent="0.25">
      <c r="B585" s="87"/>
      <c r="C585" s="87"/>
      <c r="D585" s="87"/>
    </row>
    <row r="586" spans="2:4" x14ac:dyDescent="0.25">
      <c r="B586" s="87"/>
      <c r="C586" s="87"/>
      <c r="D586" s="87"/>
    </row>
    <row r="587" spans="2:4" x14ac:dyDescent="0.25">
      <c r="B587" s="87"/>
      <c r="C587" s="87"/>
      <c r="D587" s="87"/>
    </row>
    <row r="588" spans="2:4" x14ac:dyDescent="0.25">
      <c r="B588" s="87"/>
      <c r="C588" s="87"/>
      <c r="D588" s="87"/>
    </row>
    <row r="589" spans="2:4" x14ac:dyDescent="0.25">
      <c r="B589" s="87"/>
      <c r="C589" s="87"/>
      <c r="D589" s="87"/>
    </row>
    <row r="590" spans="2:4" x14ac:dyDescent="0.25">
      <c r="B590" s="87"/>
      <c r="C590" s="87"/>
      <c r="D590" s="87"/>
    </row>
    <row r="591" spans="2:4" x14ac:dyDescent="0.25">
      <c r="B591" s="87"/>
      <c r="C591" s="87"/>
      <c r="D591" s="87"/>
    </row>
    <row r="592" spans="2:4" x14ac:dyDescent="0.25">
      <c r="B592" s="87"/>
      <c r="C592" s="87"/>
      <c r="D592" s="87"/>
    </row>
    <row r="593" spans="2:4" x14ac:dyDescent="0.25">
      <c r="B593" s="87"/>
      <c r="C593" s="87"/>
      <c r="D593" s="87"/>
    </row>
    <row r="594" spans="2:4" x14ac:dyDescent="0.25">
      <c r="B594" s="87"/>
      <c r="C594" s="87"/>
      <c r="D594" s="87"/>
    </row>
    <row r="595" spans="2:4" x14ac:dyDescent="0.25">
      <c r="B595" s="87"/>
      <c r="C595" s="87"/>
      <c r="D595" s="87"/>
    </row>
    <row r="596" spans="2:4" x14ac:dyDescent="0.25">
      <c r="B596" s="87"/>
      <c r="C596" s="87"/>
      <c r="D596" s="87"/>
    </row>
    <row r="597" spans="2:4" x14ac:dyDescent="0.25">
      <c r="B597" s="87"/>
      <c r="C597" s="87"/>
      <c r="D597" s="87"/>
    </row>
    <row r="598" spans="2:4" x14ac:dyDescent="0.25">
      <c r="B598" s="87"/>
      <c r="C598" s="87"/>
      <c r="D598" s="87"/>
    </row>
    <row r="599" spans="2:4" x14ac:dyDescent="0.25">
      <c r="B599" s="87"/>
      <c r="C599" s="87"/>
      <c r="D599" s="87"/>
    </row>
    <row r="600" spans="2:4" x14ac:dyDescent="0.25">
      <c r="B600" s="87"/>
      <c r="C600" s="87"/>
      <c r="D600" s="87"/>
    </row>
    <row r="601" spans="2:4" x14ac:dyDescent="0.25">
      <c r="B601" s="87"/>
      <c r="C601" s="87"/>
      <c r="D601" s="87"/>
    </row>
    <row r="602" spans="2:4" x14ac:dyDescent="0.25">
      <c r="B602" s="87"/>
      <c r="C602" s="87"/>
      <c r="D602" s="87"/>
    </row>
    <row r="603" spans="2:4" x14ac:dyDescent="0.25">
      <c r="B603" s="87"/>
      <c r="C603" s="87"/>
      <c r="D603" s="87"/>
    </row>
    <row r="604" spans="2:4" x14ac:dyDescent="0.25">
      <c r="B604" s="87"/>
      <c r="C604" s="87"/>
      <c r="D604" s="87"/>
    </row>
    <row r="605" spans="2:4" x14ac:dyDescent="0.25">
      <c r="B605" s="87"/>
      <c r="C605" s="87"/>
      <c r="D605" s="87"/>
    </row>
    <row r="606" spans="2:4" x14ac:dyDescent="0.25">
      <c r="B606" s="87"/>
      <c r="C606" s="87"/>
      <c r="D606" s="87"/>
    </row>
    <row r="607" spans="2:4" x14ac:dyDescent="0.25">
      <c r="B607" s="87"/>
      <c r="C607" s="87"/>
      <c r="D607" s="87"/>
    </row>
    <row r="608" spans="2:4" x14ac:dyDescent="0.25">
      <c r="B608" s="87"/>
      <c r="C608" s="87"/>
      <c r="D608" s="87"/>
    </row>
    <row r="609" spans="2:4" x14ac:dyDescent="0.25">
      <c r="B609" s="87"/>
      <c r="C609" s="87"/>
      <c r="D609" s="87"/>
    </row>
    <row r="610" spans="2:4" x14ac:dyDescent="0.25">
      <c r="B610" s="87"/>
      <c r="C610" s="87"/>
      <c r="D610" s="87"/>
    </row>
    <row r="611" spans="2:4" x14ac:dyDescent="0.25">
      <c r="B611" s="87"/>
      <c r="C611" s="87"/>
      <c r="D611" s="87"/>
    </row>
    <row r="612" spans="2:4" x14ac:dyDescent="0.25">
      <c r="B612" s="87"/>
      <c r="C612" s="87"/>
      <c r="D612" s="87"/>
    </row>
    <row r="613" spans="2:4" x14ac:dyDescent="0.25">
      <c r="B613" s="87"/>
      <c r="C613" s="87"/>
      <c r="D613" s="87"/>
    </row>
    <row r="614" spans="2:4" x14ac:dyDescent="0.25">
      <c r="B614" s="87"/>
      <c r="C614" s="87"/>
      <c r="D614" s="87"/>
    </row>
    <row r="615" spans="2:4" x14ac:dyDescent="0.25">
      <c r="B615" s="87"/>
      <c r="C615" s="87"/>
      <c r="D615" s="87"/>
    </row>
    <row r="616" spans="2:4" x14ac:dyDescent="0.25">
      <c r="B616" s="87"/>
      <c r="C616" s="87"/>
      <c r="D616" s="87"/>
    </row>
    <row r="617" spans="2:4" x14ac:dyDescent="0.25">
      <c r="B617" s="87"/>
      <c r="C617" s="87"/>
      <c r="D617" s="87"/>
    </row>
    <row r="618" spans="2:4" x14ac:dyDescent="0.25">
      <c r="B618" s="87"/>
      <c r="C618" s="87"/>
      <c r="D618" s="87"/>
    </row>
    <row r="619" spans="2:4" x14ac:dyDescent="0.25">
      <c r="B619" s="87"/>
      <c r="C619" s="87"/>
      <c r="D619" s="87"/>
    </row>
    <row r="620" spans="2:4" x14ac:dyDescent="0.25">
      <c r="B620" s="87"/>
      <c r="C620" s="87"/>
      <c r="D620" s="87"/>
    </row>
    <row r="621" spans="2:4" x14ac:dyDescent="0.25">
      <c r="B621" s="87"/>
      <c r="C621" s="87"/>
      <c r="D621" s="87"/>
    </row>
    <row r="622" spans="2:4" x14ac:dyDescent="0.25">
      <c r="B622" s="87"/>
      <c r="C622" s="87"/>
      <c r="D622" s="87"/>
    </row>
    <row r="623" spans="2:4" x14ac:dyDescent="0.25">
      <c r="B623" s="87"/>
      <c r="C623" s="87"/>
      <c r="D623" s="87"/>
    </row>
    <row r="624" spans="2:4" x14ac:dyDescent="0.25">
      <c r="B624" s="87"/>
      <c r="C624" s="87"/>
      <c r="D624" s="87"/>
    </row>
    <row r="625" spans="2:4" x14ac:dyDescent="0.25">
      <c r="B625" s="87"/>
      <c r="C625" s="87"/>
      <c r="D625" s="87"/>
    </row>
    <row r="626" spans="2:4" x14ac:dyDescent="0.25">
      <c r="B626" s="87"/>
      <c r="C626" s="87"/>
      <c r="D626" s="87"/>
    </row>
    <row r="627" spans="2:4" x14ac:dyDescent="0.25">
      <c r="B627" s="87"/>
      <c r="C627" s="87"/>
      <c r="D627" s="87"/>
    </row>
    <row r="628" spans="2:4" x14ac:dyDescent="0.25">
      <c r="B628" s="87"/>
      <c r="C628" s="87"/>
      <c r="D628" s="87"/>
    </row>
    <row r="629" spans="2:4" x14ac:dyDescent="0.25">
      <c r="B629" s="87"/>
      <c r="C629" s="87"/>
      <c r="D629" s="87"/>
    </row>
    <row r="630" spans="2:4" x14ac:dyDescent="0.25">
      <c r="B630" s="87"/>
      <c r="C630" s="87"/>
      <c r="D630" s="87"/>
    </row>
    <row r="631" spans="2:4" x14ac:dyDescent="0.25">
      <c r="B631" s="87"/>
      <c r="C631" s="87"/>
      <c r="D631" s="87"/>
    </row>
    <row r="632" spans="2:4" x14ac:dyDescent="0.25">
      <c r="B632" s="87"/>
      <c r="C632" s="87"/>
      <c r="D632" s="87"/>
    </row>
    <row r="633" spans="2:4" x14ac:dyDescent="0.25">
      <c r="B633" s="87"/>
      <c r="C633" s="87"/>
      <c r="D633" s="87"/>
    </row>
    <row r="634" spans="2:4" x14ac:dyDescent="0.25">
      <c r="B634" s="87"/>
      <c r="C634" s="87"/>
      <c r="D634" s="87"/>
    </row>
    <row r="635" spans="2:4" x14ac:dyDescent="0.25">
      <c r="B635" s="87"/>
      <c r="C635" s="87"/>
      <c r="D635" s="87"/>
    </row>
    <row r="636" spans="2:4" x14ac:dyDescent="0.25">
      <c r="B636" s="87"/>
      <c r="C636" s="87"/>
      <c r="D636" s="87"/>
    </row>
    <row r="637" spans="2:4" x14ac:dyDescent="0.25">
      <c r="B637" s="87"/>
      <c r="C637" s="87"/>
      <c r="D637" s="87"/>
    </row>
    <row r="638" spans="2:4" x14ac:dyDescent="0.25">
      <c r="B638" s="87"/>
      <c r="C638" s="87"/>
      <c r="D638" s="87"/>
    </row>
    <row r="639" spans="2:4" x14ac:dyDescent="0.25">
      <c r="B639" s="87"/>
      <c r="C639" s="87"/>
      <c r="D639" s="87"/>
    </row>
    <row r="640" spans="2:4" x14ac:dyDescent="0.25">
      <c r="B640" s="87"/>
      <c r="C640" s="87"/>
      <c r="D640" s="87"/>
    </row>
    <row r="641" spans="2:4" x14ac:dyDescent="0.25">
      <c r="B641" s="87"/>
      <c r="C641" s="87"/>
      <c r="D641" s="87"/>
    </row>
    <row r="642" spans="2:4" x14ac:dyDescent="0.25">
      <c r="B642" s="87"/>
      <c r="C642" s="87"/>
      <c r="D642" s="87"/>
    </row>
    <row r="643" spans="2:4" x14ac:dyDescent="0.25">
      <c r="B643" s="87"/>
      <c r="C643" s="87"/>
      <c r="D643" s="87"/>
    </row>
    <row r="644" spans="2:4" x14ac:dyDescent="0.25">
      <c r="B644" s="87"/>
      <c r="C644" s="87"/>
      <c r="D644" s="87"/>
    </row>
    <row r="645" spans="2:4" x14ac:dyDescent="0.25">
      <c r="B645" s="87"/>
      <c r="C645" s="87"/>
      <c r="D645" s="87"/>
    </row>
    <row r="646" spans="2:4" x14ac:dyDescent="0.25">
      <c r="B646" s="87"/>
      <c r="C646" s="87"/>
      <c r="D646" s="87"/>
    </row>
    <row r="647" spans="2:4" x14ac:dyDescent="0.25">
      <c r="B647" s="87"/>
      <c r="C647" s="87"/>
      <c r="D647" s="87"/>
    </row>
    <row r="648" spans="2:4" x14ac:dyDescent="0.25">
      <c r="B648" s="87"/>
      <c r="C648" s="87"/>
      <c r="D648" s="87"/>
    </row>
    <row r="649" spans="2:4" x14ac:dyDescent="0.25">
      <c r="B649" s="87"/>
      <c r="C649" s="87"/>
      <c r="D649" s="87"/>
    </row>
    <row r="650" spans="2:4" x14ac:dyDescent="0.25">
      <c r="B650" s="87"/>
      <c r="C650" s="87"/>
      <c r="D650" s="87"/>
    </row>
    <row r="651" spans="2:4" x14ac:dyDescent="0.25">
      <c r="B651" s="87"/>
      <c r="C651" s="87"/>
      <c r="D651" s="87"/>
    </row>
    <row r="652" spans="2:4" x14ac:dyDescent="0.25">
      <c r="B652" s="87"/>
      <c r="C652" s="87"/>
      <c r="D652" s="87"/>
    </row>
    <row r="653" spans="2:4" x14ac:dyDescent="0.25">
      <c r="B653" s="87"/>
      <c r="C653" s="87"/>
      <c r="D653" s="87"/>
    </row>
    <row r="654" spans="2:4" x14ac:dyDescent="0.25">
      <c r="B654" s="87"/>
      <c r="C654" s="87"/>
      <c r="D654" s="87"/>
    </row>
    <row r="655" spans="2:4" x14ac:dyDescent="0.25">
      <c r="B655" s="87"/>
      <c r="C655" s="87"/>
      <c r="D655" s="87"/>
    </row>
    <row r="656" spans="2:4" x14ac:dyDescent="0.25">
      <c r="B656" s="87"/>
      <c r="C656" s="87"/>
      <c r="D656" s="87"/>
    </row>
    <row r="657" spans="2:4" x14ac:dyDescent="0.25">
      <c r="B657" s="87"/>
      <c r="C657" s="87"/>
      <c r="D657" s="87"/>
    </row>
    <row r="658" spans="2:4" x14ac:dyDescent="0.25">
      <c r="B658" s="87"/>
      <c r="C658" s="87"/>
      <c r="D658" s="87"/>
    </row>
    <row r="659" spans="2:4" x14ac:dyDescent="0.25">
      <c r="B659" s="87"/>
      <c r="C659" s="87"/>
      <c r="D659" s="87"/>
    </row>
    <row r="660" spans="2:4" x14ac:dyDescent="0.25">
      <c r="B660" s="87"/>
      <c r="C660" s="87"/>
      <c r="D660" s="87"/>
    </row>
    <row r="661" spans="2:4" x14ac:dyDescent="0.25">
      <c r="B661" s="87"/>
      <c r="C661" s="87"/>
      <c r="D661" s="87"/>
    </row>
    <row r="662" spans="2:4" x14ac:dyDescent="0.25">
      <c r="B662" s="87"/>
      <c r="C662" s="87"/>
      <c r="D662" s="87"/>
    </row>
    <row r="663" spans="2:4" x14ac:dyDescent="0.25">
      <c r="B663" s="87"/>
      <c r="C663" s="87"/>
      <c r="D663" s="87"/>
    </row>
    <row r="664" spans="2:4" x14ac:dyDescent="0.25">
      <c r="B664" s="87"/>
      <c r="C664" s="87"/>
      <c r="D664" s="87"/>
    </row>
    <row r="665" spans="2:4" x14ac:dyDescent="0.25">
      <c r="B665" s="87"/>
      <c r="C665" s="87"/>
      <c r="D665" s="87"/>
    </row>
    <row r="666" spans="2:4" x14ac:dyDescent="0.25">
      <c r="B666" s="87"/>
      <c r="C666" s="87"/>
      <c r="D666" s="87"/>
    </row>
    <row r="667" spans="2:4" x14ac:dyDescent="0.25">
      <c r="B667" s="87"/>
      <c r="C667" s="87"/>
      <c r="D667" s="87"/>
    </row>
    <row r="668" spans="2:4" x14ac:dyDescent="0.25">
      <c r="B668" s="87"/>
      <c r="C668" s="87"/>
      <c r="D668" s="87"/>
    </row>
    <row r="669" spans="2:4" x14ac:dyDescent="0.25">
      <c r="B669" s="87"/>
      <c r="C669" s="87"/>
      <c r="D669" s="87"/>
    </row>
    <row r="670" spans="2:4" x14ac:dyDescent="0.25">
      <c r="B670" s="87"/>
      <c r="C670" s="87"/>
      <c r="D670" s="87"/>
    </row>
    <row r="671" spans="2:4" x14ac:dyDescent="0.25">
      <c r="B671" s="87"/>
      <c r="C671" s="87"/>
      <c r="D671" s="87"/>
    </row>
    <row r="672" spans="2:4" x14ac:dyDescent="0.25">
      <c r="B672" s="87"/>
      <c r="C672" s="87"/>
      <c r="D672" s="87"/>
    </row>
    <row r="673" spans="2:4" x14ac:dyDescent="0.25">
      <c r="B673" s="87"/>
      <c r="C673" s="87"/>
      <c r="D673" s="87"/>
    </row>
    <row r="674" spans="2:4" x14ac:dyDescent="0.25">
      <c r="B674" s="87"/>
      <c r="C674" s="87"/>
      <c r="D674" s="87"/>
    </row>
    <row r="675" spans="2:4" x14ac:dyDescent="0.25">
      <c r="B675" s="87"/>
      <c r="C675" s="87"/>
      <c r="D675" s="87"/>
    </row>
    <row r="676" spans="2:4" x14ac:dyDescent="0.25">
      <c r="B676" s="87"/>
      <c r="C676" s="87"/>
      <c r="D676" s="87"/>
    </row>
    <row r="677" spans="2:4" x14ac:dyDescent="0.25">
      <c r="B677" s="87"/>
      <c r="C677" s="87"/>
      <c r="D677" s="87"/>
    </row>
    <row r="678" spans="2:4" x14ac:dyDescent="0.25">
      <c r="B678" s="87"/>
      <c r="C678" s="87"/>
      <c r="D678" s="87"/>
    </row>
    <row r="679" spans="2:4" x14ac:dyDescent="0.25">
      <c r="B679" s="87"/>
      <c r="C679" s="87"/>
      <c r="D679" s="87"/>
    </row>
    <row r="680" spans="2:4" x14ac:dyDescent="0.25">
      <c r="B680" s="87"/>
      <c r="C680" s="87"/>
      <c r="D680" s="87"/>
    </row>
    <row r="681" spans="2:4" x14ac:dyDescent="0.25">
      <c r="B681" s="87"/>
      <c r="C681" s="87"/>
      <c r="D681" s="87"/>
    </row>
    <row r="682" spans="2:4" x14ac:dyDescent="0.25">
      <c r="B682" s="87"/>
      <c r="C682" s="87"/>
      <c r="D682" s="87"/>
    </row>
    <row r="683" spans="2:4" x14ac:dyDescent="0.25">
      <c r="B683" s="87"/>
      <c r="C683" s="87"/>
      <c r="D683" s="87"/>
    </row>
    <row r="684" spans="2:4" x14ac:dyDescent="0.25">
      <c r="B684" s="87"/>
      <c r="C684" s="87"/>
      <c r="D684" s="87"/>
    </row>
    <row r="685" spans="2:4" x14ac:dyDescent="0.25">
      <c r="B685" s="87"/>
      <c r="C685" s="87"/>
      <c r="D685" s="87"/>
    </row>
    <row r="686" spans="2:4" x14ac:dyDescent="0.25">
      <c r="B686" s="87"/>
      <c r="C686" s="87"/>
      <c r="D686" s="87"/>
    </row>
    <row r="687" spans="2:4" x14ac:dyDescent="0.25">
      <c r="B687" s="87"/>
      <c r="C687" s="87"/>
      <c r="D687" s="87"/>
    </row>
    <row r="688" spans="2:4" x14ac:dyDescent="0.25">
      <c r="B688" s="87"/>
      <c r="C688" s="87"/>
      <c r="D688" s="87"/>
    </row>
    <row r="689" spans="2:4" x14ac:dyDescent="0.25">
      <c r="B689" s="87"/>
      <c r="C689" s="87"/>
      <c r="D689" s="87"/>
    </row>
    <row r="690" spans="2:4" x14ac:dyDescent="0.25">
      <c r="B690" s="87"/>
      <c r="C690" s="87"/>
      <c r="D690" s="87"/>
    </row>
    <row r="691" spans="2:4" x14ac:dyDescent="0.25">
      <c r="B691" s="87"/>
      <c r="C691" s="87"/>
      <c r="D691" s="87"/>
    </row>
    <row r="692" spans="2:4" x14ac:dyDescent="0.25">
      <c r="B692" s="87"/>
      <c r="C692" s="87"/>
      <c r="D692" s="87"/>
    </row>
    <row r="693" spans="2:4" x14ac:dyDescent="0.25">
      <c r="B693" s="87"/>
      <c r="C693" s="87"/>
      <c r="D693" s="87"/>
    </row>
    <row r="694" spans="2:4" x14ac:dyDescent="0.25">
      <c r="B694" s="87"/>
      <c r="C694" s="87"/>
      <c r="D694" s="87"/>
    </row>
    <row r="695" spans="2:4" x14ac:dyDescent="0.25">
      <c r="B695" s="87"/>
      <c r="C695" s="87"/>
      <c r="D695" s="87"/>
    </row>
    <row r="696" spans="2:4" x14ac:dyDescent="0.25">
      <c r="B696" s="87"/>
      <c r="C696" s="87"/>
      <c r="D696" s="87"/>
    </row>
    <row r="697" spans="2:4" x14ac:dyDescent="0.25">
      <c r="B697" s="87"/>
      <c r="C697" s="87"/>
      <c r="D697" s="87"/>
    </row>
    <row r="698" spans="2:4" x14ac:dyDescent="0.25">
      <c r="B698" s="87"/>
      <c r="C698" s="87"/>
      <c r="D698" s="87"/>
    </row>
    <row r="699" spans="2:4" x14ac:dyDescent="0.25">
      <c r="B699" s="87"/>
      <c r="C699" s="87"/>
      <c r="D699" s="87"/>
    </row>
    <row r="700" spans="2:4" x14ac:dyDescent="0.25">
      <c r="B700" s="87"/>
      <c r="C700" s="87"/>
      <c r="D700" s="87"/>
    </row>
    <row r="701" spans="2:4" x14ac:dyDescent="0.25">
      <c r="B701" s="87"/>
      <c r="C701" s="87"/>
      <c r="D701" s="87"/>
    </row>
    <row r="702" spans="2:4" x14ac:dyDescent="0.25">
      <c r="B702" s="87"/>
      <c r="C702" s="87"/>
      <c r="D702" s="87"/>
    </row>
    <row r="703" spans="2:4" x14ac:dyDescent="0.25">
      <c r="B703" s="87"/>
      <c r="C703" s="87"/>
      <c r="D703" s="87"/>
    </row>
    <row r="704" spans="2:4" x14ac:dyDescent="0.25">
      <c r="B704" s="87"/>
      <c r="C704" s="87"/>
      <c r="D704" s="87"/>
    </row>
    <row r="705" spans="2:4" x14ac:dyDescent="0.25">
      <c r="B705" s="87"/>
      <c r="C705" s="87"/>
      <c r="D705" s="87"/>
    </row>
    <row r="706" spans="2:4" x14ac:dyDescent="0.25">
      <c r="B706" s="87"/>
      <c r="C706" s="87"/>
      <c r="D706" s="87"/>
    </row>
    <row r="707" spans="2:4" x14ac:dyDescent="0.25">
      <c r="B707" s="87"/>
      <c r="C707" s="87"/>
      <c r="D707" s="87"/>
    </row>
    <row r="708" spans="2:4" x14ac:dyDescent="0.25">
      <c r="B708" s="87"/>
      <c r="C708" s="87"/>
      <c r="D708" s="87"/>
    </row>
    <row r="709" spans="2:4" x14ac:dyDescent="0.25">
      <c r="B709" s="87"/>
      <c r="C709" s="87"/>
      <c r="D709" s="87"/>
    </row>
    <row r="710" spans="2:4" x14ac:dyDescent="0.25">
      <c r="B710" s="87"/>
      <c r="C710" s="87"/>
      <c r="D710" s="87"/>
    </row>
    <row r="711" spans="2:4" x14ac:dyDescent="0.25">
      <c r="B711" s="87"/>
      <c r="C711" s="87"/>
      <c r="D711" s="87"/>
    </row>
    <row r="712" spans="2:4" x14ac:dyDescent="0.25">
      <c r="B712" s="87"/>
      <c r="C712" s="87"/>
      <c r="D712" s="87"/>
    </row>
    <row r="713" spans="2:4" x14ac:dyDescent="0.25">
      <c r="B713" s="87"/>
      <c r="C713" s="87"/>
      <c r="D713" s="87"/>
    </row>
    <row r="714" spans="2:4" x14ac:dyDescent="0.25">
      <c r="B714" s="87"/>
      <c r="C714" s="87"/>
      <c r="D714" s="87"/>
    </row>
    <row r="715" spans="2:4" x14ac:dyDescent="0.25">
      <c r="B715" s="87"/>
      <c r="C715" s="87"/>
      <c r="D715" s="87"/>
    </row>
    <row r="716" spans="2:4" x14ac:dyDescent="0.25">
      <c r="B716" s="87"/>
      <c r="C716" s="87"/>
      <c r="D716" s="87"/>
    </row>
    <row r="717" spans="2:4" x14ac:dyDescent="0.25">
      <c r="B717" s="87"/>
      <c r="C717" s="87"/>
      <c r="D717" s="87"/>
    </row>
    <row r="718" spans="2:4" x14ac:dyDescent="0.25">
      <c r="B718" s="87"/>
      <c r="C718" s="87"/>
      <c r="D718" s="87"/>
    </row>
    <row r="719" spans="2:4" x14ac:dyDescent="0.25">
      <c r="B719" s="87"/>
      <c r="C719" s="87"/>
      <c r="D719" s="87"/>
    </row>
    <row r="720" spans="2:4" x14ac:dyDescent="0.25">
      <c r="B720" s="87"/>
      <c r="C720" s="87"/>
      <c r="D720" s="87"/>
    </row>
    <row r="721" spans="2:4" x14ac:dyDescent="0.25">
      <c r="B721" s="87"/>
      <c r="C721" s="87"/>
      <c r="D721" s="87"/>
    </row>
    <row r="722" spans="2:4" x14ac:dyDescent="0.25">
      <c r="B722" s="87"/>
      <c r="C722" s="87"/>
      <c r="D722" s="87"/>
    </row>
    <row r="723" spans="2:4" x14ac:dyDescent="0.25">
      <c r="B723" s="87"/>
      <c r="C723" s="87"/>
      <c r="D723" s="87"/>
    </row>
    <row r="724" spans="2:4" x14ac:dyDescent="0.25">
      <c r="B724" s="87"/>
      <c r="C724" s="87"/>
      <c r="D724" s="87"/>
    </row>
    <row r="725" spans="2:4" x14ac:dyDescent="0.25">
      <c r="B725" s="87"/>
      <c r="C725" s="87"/>
      <c r="D725" s="87"/>
    </row>
    <row r="726" spans="2:4" x14ac:dyDescent="0.25">
      <c r="B726" s="87"/>
      <c r="C726" s="87"/>
      <c r="D726" s="87"/>
    </row>
    <row r="727" spans="2:4" x14ac:dyDescent="0.25">
      <c r="B727" s="87"/>
      <c r="C727" s="87"/>
      <c r="D727" s="87"/>
    </row>
    <row r="728" spans="2:4" x14ac:dyDescent="0.25">
      <c r="B728" s="87"/>
      <c r="C728" s="87"/>
      <c r="D728" s="87"/>
    </row>
    <row r="729" spans="2:4" x14ac:dyDescent="0.25">
      <c r="B729" s="87"/>
      <c r="C729" s="87"/>
      <c r="D729" s="87"/>
    </row>
    <row r="730" spans="2:4" x14ac:dyDescent="0.25">
      <c r="B730" s="87"/>
      <c r="C730" s="87"/>
      <c r="D730" s="87"/>
    </row>
    <row r="731" spans="2:4" x14ac:dyDescent="0.25">
      <c r="B731" s="87"/>
      <c r="C731" s="87"/>
      <c r="D731" s="87"/>
    </row>
    <row r="732" spans="2:4" x14ac:dyDescent="0.25">
      <c r="B732" s="87"/>
      <c r="C732" s="87"/>
      <c r="D732" s="87"/>
    </row>
    <row r="733" spans="2:4" x14ac:dyDescent="0.25">
      <c r="B733" s="87"/>
      <c r="C733" s="87"/>
      <c r="D733" s="87"/>
    </row>
    <row r="734" spans="2:4" x14ac:dyDescent="0.25">
      <c r="B734" s="87"/>
      <c r="C734" s="87"/>
      <c r="D734" s="87"/>
    </row>
    <row r="735" spans="2:4" x14ac:dyDescent="0.25">
      <c r="B735" s="87"/>
      <c r="C735" s="87"/>
      <c r="D735" s="87"/>
    </row>
    <row r="736" spans="2:4" x14ac:dyDescent="0.25">
      <c r="B736" s="87"/>
      <c r="C736" s="87"/>
      <c r="D736" s="87"/>
    </row>
    <row r="737" spans="2:4" x14ac:dyDescent="0.25">
      <c r="B737" s="87"/>
      <c r="C737" s="87"/>
      <c r="D737" s="87"/>
    </row>
    <row r="738" spans="2:4" x14ac:dyDescent="0.25">
      <c r="B738" s="87"/>
      <c r="C738" s="87"/>
      <c r="D738" s="87"/>
    </row>
    <row r="739" spans="2:4" x14ac:dyDescent="0.25">
      <c r="B739" s="87"/>
      <c r="C739" s="87"/>
      <c r="D739" s="87"/>
    </row>
    <row r="740" spans="2:4" x14ac:dyDescent="0.25">
      <c r="B740" s="87"/>
      <c r="C740" s="87"/>
      <c r="D740" s="87"/>
    </row>
    <row r="741" spans="2:4" x14ac:dyDescent="0.25">
      <c r="B741" s="87"/>
      <c r="C741" s="87"/>
      <c r="D741" s="87"/>
    </row>
    <row r="742" spans="2:4" x14ac:dyDescent="0.25">
      <c r="B742" s="87"/>
      <c r="C742" s="87"/>
      <c r="D742" s="87"/>
    </row>
    <row r="743" spans="2:4" x14ac:dyDescent="0.25">
      <c r="B743" s="87"/>
      <c r="C743" s="87"/>
      <c r="D743" s="87"/>
    </row>
    <row r="744" spans="2:4" x14ac:dyDescent="0.25">
      <c r="B744" s="87"/>
      <c r="C744" s="87"/>
      <c r="D744" s="87"/>
    </row>
    <row r="745" spans="2:4" x14ac:dyDescent="0.25">
      <c r="B745" s="87"/>
      <c r="C745" s="87"/>
      <c r="D745" s="87"/>
    </row>
    <row r="746" spans="2:4" x14ac:dyDescent="0.25">
      <c r="B746" s="87"/>
      <c r="C746" s="87"/>
      <c r="D746" s="87"/>
    </row>
    <row r="747" spans="2:4" x14ac:dyDescent="0.25">
      <c r="B747" s="87"/>
      <c r="C747" s="87"/>
      <c r="D747" s="87"/>
    </row>
    <row r="748" spans="2:4" x14ac:dyDescent="0.25">
      <c r="B748" s="87"/>
      <c r="C748" s="87"/>
      <c r="D748" s="87"/>
    </row>
    <row r="749" spans="2:4" x14ac:dyDescent="0.25">
      <c r="B749" s="87"/>
      <c r="C749" s="87"/>
      <c r="D749" s="87"/>
    </row>
    <row r="750" spans="2:4" x14ac:dyDescent="0.25">
      <c r="B750" s="87"/>
      <c r="C750" s="87"/>
      <c r="D750" s="87"/>
    </row>
    <row r="751" spans="2:4" x14ac:dyDescent="0.25">
      <c r="B751" s="87"/>
      <c r="C751" s="87"/>
      <c r="D751" s="87"/>
    </row>
    <row r="752" spans="2:4" x14ac:dyDescent="0.25">
      <c r="B752" s="87"/>
      <c r="C752" s="87"/>
      <c r="D752" s="87"/>
    </row>
    <row r="753" spans="2:4" x14ac:dyDescent="0.25">
      <c r="B753" s="87"/>
      <c r="C753" s="87"/>
      <c r="D753" s="87"/>
    </row>
    <row r="754" spans="2:4" x14ac:dyDescent="0.25">
      <c r="B754" s="87"/>
      <c r="C754" s="87"/>
      <c r="D754" s="87"/>
    </row>
    <row r="755" spans="2:4" x14ac:dyDescent="0.25">
      <c r="B755" s="87"/>
      <c r="C755" s="87"/>
      <c r="D755" s="87"/>
    </row>
    <row r="756" spans="2:4" x14ac:dyDescent="0.25">
      <c r="B756" s="87"/>
      <c r="C756" s="87"/>
      <c r="D756" s="87"/>
    </row>
    <row r="757" spans="2:4" x14ac:dyDescent="0.25">
      <c r="B757" s="87"/>
      <c r="C757" s="87"/>
      <c r="D757" s="87"/>
    </row>
    <row r="758" spans="2:4" x14ac:dyDescent="0.25">
      <c r="B758" s="87"/>
      <c r="C758" s="87"/>
      <c r="D758" s="87"/>
    </row>
    <row r="759" spans="2:4" x14ac:dyDescent="0.25">
      <c r="B759" s="87"/>
      <c r="C759" s="87"/>
      <c r="D759" s="87"/>
    </row>
    <row r="760" spans="2:4" x14ac:dyDescent="0.25">
      <c r="B760" s="87"/>
      <c r="C760" s="87"/>
      <c r="D760" s="87"/>
    </row>
    <row r="761" spans="2:4" x14ac:dyDescent="0.25">
      <c r="B761" s="87"/>
      <c r="C761" s="87"/>
      <c r="D761" s="87"/>
    </row>
    <row r="762" spans="2:4" x14ac:dyDescent="0.25">
      <c r="B762" s="87"/>
      <c r="C762" s="87"/>
      <c r="D762" s="87"/>
    </row>
    <row r="763" spans="2:4" x14ac:dyDescent="0.25">
      <c r="B763" s="87"/>
      <c r="C763" s="87"/>
      <c r="D763" s="87"/>
    </row>
    <row r="764" spans="2:4" x14ac:dyDescent="0.25">
      <c r="B764" s="87"/>
      <c r="C764" s="87"/>
      <c r="D764" s="87"/>
    </row>
    <row r="765" spans="2:4" x14ac:dyDescent="0.25">
      <c r="B765" s="87"/>
      <c r="C765" s="87"/>
      <c r="D765" s="87"/>
    </row>
    <row r="766" spans="2:4" x14ac:dyDescent="0.25">
      <c r="B766" s="87"/>
      <c r="C766" s="87"/>
      <c r="D766" s="87"/>
    </row>
    <row r="767" spans="2:4" x14ac:dyDescent="0.25">
      <c r="B767" s="87"/>
      <c r="C767" s="87"/>
      <c r="D767" s="87"/>
    </row>
    <row r="768" spans="2:4" x14ac:dyDescent="0.25">
      <c r="B768" s="87"/>
      <c r="C768" s="87"/>
      <c r="D768" s="87"/>
    </row>
    <row r="769" spans="2:4" x14ac:dyDescent="0.25">
      <c r="B769" s="87"/>
      <c r="C769" s="87"/>
      <c r="D769" s="87"/>
    </row>
    <row r="770" spans="2:4" x14ac:dyDescent="0.25">
      <c r="B770" s="87"/>
      <c r="C770" s="87"/>
      <c r="D770" s="87"/>
    </row>
    <row r="771" spans="2:4" x14ac:dyDescent="0.25">
      <c r="B771" s="87"/>
      <c r="C771" s="87"/>
      <c r="D771" s="87"/>
    </row>
    <row r="772" spans="2:4" x14ac:dyDescent="0.25">
      <c r="B772" s="87"/>
      <c r="C772" s="87"/>
      <c r="D772" s="87"/>
    </row>
    <row r="773" spans="2:4" x14ac:dyDescent="0.25">
      <c r="B773" s="87"/>
      <c r="C773" s="87"/>
      <c r="D773" s="87"/>
    </row>
    <row r="774" spans="2:4" x14ac:dyDescent="0.25">
      <c r="B774" s="87"/>
      <c r="C774" s="87"/>
      <c r="D774" s="87"/>
    </row>
    <row r="775" spans="2:4" x14ac:dyDescent="0.25">
      <c r="B775" s="87"/>
      <c r="C775" s="87"/>
      <c r="D775" s="87"/>
    </row>
    <row r="776" spans="2:4" x14ac:dyDescent="0.25">
      <c r="B776" s="87"/>
      <c r="C776" s="87"/>
      <c r="D776" s="87"/>
    </row>
    <row r="777" spans="2:4" x14ac:dyDescent="0.25">
      <c r="B777" s="87"/>
      <c r="C777" s="87"/>
      <c r="D777" s="87"/>
    </row>
    <row r="778" spans="2:4" x14ac:dyDescent="0.25">
      <c r="B778" s="87"/>
      <c r="C778" s="87"/>
      <c r="D778" s="87"/>
    </row>
    <row r="779" spans="2:4" x14ac:dyDescent="0.25">
      <c r="B779" s="87"/>
      <c r="C779" s="87"/>
      <c r="D779" s="87"/>
    </row>
    <row r="780" spans="2:4" x14ac:dyDescent="0.25">
      <c r="B780" s="87"/>
      <c r="C780" s="87"/>
      <c r="D780" s="87"/>
    </row>
    <row r="781" spans="2:4" x14ac:dyDescent="0.25">
      <c r="B781" s="87"/>
      <c r="C781" s="87"/>
      <c r="D781" s="87"/>
    </row>
    <row r="782" spans="2:4" x14ac:dyDescent="0.25">
      <c r="B782" s="87"/>
      <c r="C782" s="87"/>
      <c r="D782" s="87"/>
    </row>
    <row r="783" spans="2:4" x14ac:dyDescent="0.25">
      <c r="B783" s="87"/>
      <c r="C783" s="87"/>
      <c r="D783" s="87"/>
    </row>
    <row r="784" spans="2:4" x14ac:dyDescent="0.25">
      <c r="B784" s="87"/>
      <c r="C784" s="87"/>
      <c r="D784" s="87"/>
    </row>
    <row r="785" spans="2:4" x14ac:dyDescent="0.25">
      <c r="B785" s="87"/>
      <c r="C785" s="87"/>
      <c r="D785" s="87"/>
    </row>
    <row r="786" spans="2:4" x14ac:dyDescent="0.25">
      <c r="B786" s="87"/>
      <c r="C786" s="87"/>
      <c r="D786" s="87"/>
    </row>
    <row r="787" spans="2:4" x14ac:dyDescent="0.25">
      <c r="B787" s="87"/>
      <c r="C787" s="87"/>
      <c r="D787" s="87"/>
    </row>
    <row r="788" spans="2:4" x14ac:dyDescent="0.25">
      <c r="B788" s="87"/>
      <c r="C788" s="87"/>
      <c r="D788" s="87"/>
    </row>
    <row r="789" spans="2:4" x14ac:dyDescent="0.25">
      <c r="B789" s="87"/>
      <c r="C789" s="87"/>
      <c r="D789" s="87"/>
    </row>
    <row r="790" spans="2:4" x14ac:dyDescent="0.25">
      <c r="B790" s="87"/>
      <c r="C790" s="87"/>
      <c r="D790" s="87"/>
    </row>
    <row r="791" spans="2:4" x14ac:dyDescent="0.25">
      <c r="B791" s="87"/>
      <c r="C791" s="87"/>
      <c r="D791" s="87"/>
    </row>
    <row r="792" spans="2:4" x14ac:dyDescent="0.25">
      <c r="B792" s="87"/>
      <c r="C792" s="87"/>
      <c r="D792" s="87"/>
    </row>
    <row r="793" spans="2:4" x14ac:dyDescent="0.25">
      <c r="B793" s="87"/>
      <c r="C793" s="87"/>
      <c r="D793" s="87"/>
    </row>
    <row r="794" spans="2:4" x14ac:dyDescent="0.25">
      <c r="B794" s="87"/>
      <c r="C794" s="87"/>
      <c r="D794" s="87"/>
    </row>
    <row r="795" spans="2:4" x14ac:dyDescent="0.25">
      <c r="B795" s="87"/>
      <c r="C795" s="87"/>
      <c r="D795" s="87"/>
    </row>
    <row r="796" spans="2:4" x14ac:dyDescent="0.25">
      <c r="B796" s="87"/>
      <c r="C796" s="87"/>
      <c r="D796" s="87"/>
    </row>
    <row r="797" spans="2:4" x14ac:dyDescent="0.25">
      <c r="B797" s="87"/>
      <c r="C797" s="87"/>
      <c r="D797" s="87"/>
    </row>
    <row r="798" spans="2:4" x14ac:dyDescent="0.25">
      <c r="B798" s="87"/>
      <c r="C798" s="87"/>
      <c r="D798" s="87"/>
    </row>
    <row r="799" spans="2:4" x14ac:dyDescent="0.25">
      <c r="B799" s="87"/>
      <c r="C799" s="87"/>
      <c r="D799" s="87"/>
    </row>
    <row r="800" spans="2:4" x14ac:dyDescent="0.25">
      <c r="B800" s="87"/>
      <c r="C800" s="87"/>
      <c r="D800" s="87"/>
    </row>
    <row r="801" spans="2:4" x14ac:dyDescent="0.25">
      <c r="B801" s="87"/>
      <c r="C801" s="87"/>
      <c r="D801" s="87"/>
    </row>
    <row r="802" spans="2:4" x14ac:dyDescent="0.25">
      <c r="B802" s="87"/>
      <c r="C802" s="87"/>
      <c r="D802" s="87"/>
    </row>
    <row r="803" spans="2:4" x14ac:dyDescent="0.25">
      <c r="B803" s="87"/>
      <c r="C803" s="87"/>
      <c r="D803" s="87"/>
    </row>
    <row r="804" spans="2:4" x14ac:dyDescent="0.25">
      <c r="B804" s="87"/>
      <c r="C804" s="87"/>
      <c r="D804" s="87"/>
    </row>
    <row r="805" spans="2:4" x14ac:dyDescent="0.25">
      <c r="B805" s="87"/>
      <c r="C805" s="87"/>
      <c r="D805" s="87"/>
    </row>
    <row r="806" spans="2:4" x14ac:dyDescent="0.25">
      <c r="B806" s="87"/>
      <c r="C806" s="87"/>
      <c r="D806" s="87"/>
    </row>
    <row r="807" spans="2:4" x14ac:dyDescent="0.25">
      <c r="B807" s="87"/>
      <c r="C807" s="87"/>
      <c r="D807" s="87"/>
    </row>
    <row r="808" spans="2:4" x14ac:dyDescent="0.25">
      <c r="B808" s="87"/>
      <c r="C808" s="87"/>
      <c r="D808" s="87"/>
    </row>
    <row r="809" spans="2:4" x14ac:dyDescent="0.25">
      <c r="B809" s="87"/>
      <c r="C809" s="87"/>
      <c r="D809" s="87"/>
    </row>
    <row r="810" spans="2:4" x14ac:dyDescent="0.25">
      <c r="B810" s="87"/>
      <c r="C810" s="87"/>
      <c r="D810" s="87"/>
    </row>
    <row r="811" spans="2:4" x14ac:dyDescent="0.25">
      <c r="B811" s="87"/>
      <c r="C811" s="87"/>
      <c r="D811" s="87"/>
    </row>
    <row r="812" spans="2:4" x14ac:dyDescent="0.25">
      <c r="B812" s="87"/>
      <c r="C812" s="87"/>
      <c r="D812" s="87"/>
    </row>
    <row r="813" spans="2:4" x14ac:dyDescent="0.25">
      <c r="B813" s="87"/>
      <c r="C813" s="87"/>
      <c r="D813" s="87"/>
    </row>
    <row r="814" spans="2:4" x14ac:dyDescent="0.25">
      <c r="B814" s="87"/>
      <c r="C814" s="87"/>
      <c r="D814" s="87"/>
    </row>
    <row r="815" spans="2:4" x14ac:dyDescent="0.25">
      <c r="B815" s="87"/>
      <c r="C815" s="87"/>
      <c r="D815" s="87"/>
    </row>
    <row r="816" spans="2:4" x14ac:dyDescent="0.25">
      <c r="B816" s="87"/>
      <c r="C816" s="87"/>
      <c r="D816" s="87"/>
    </row>
    <row r="817" spans="2:4" x14ac:dyDescent="0.25">
      <c r="B817" s="87"/>
      <c r="C817" s="87"/>
      <c r="D817" s="87"/>
    </row>
    <row r="818" spans="2:4" x14ac:dyDescent="0.25">
      <c r="B818" s="87"/>
      <c r="C818" s="87"/>
      <c r="D818" s="87"/>
    </row>
    <row r="819" spans="2:4" x14ac:dyDescent="0.25">
      <c r="B819" s="87"/>
      <c r="C819" s="87"/>
      <c r="D819" s="87"/>
    </row>
    <row r="820" spans="2:4" x14ac:dyDescent="0.25">
      <c r="B820" s="87"/>
      <c r="C820" s="87"/>
      <c r="D820" s="87"/>
    </row>
    <row r="821" spans="2:4" x14ac:dyDescent="0.25">
      <c r="B821" s="87"/>
      <c r="C821" s="87"/>
      <c r="D821" s="87"/>
    </row>
    <row r="822" spans="2:4" x14ac:dyDescent="0.25">
      <c r="B822" s="87"/>
      <c r="C822" s="87"/>
      <c r="D822" s="87"/>
    </row>
    <row r="823" spans="2:4" x14ac:dyDescent="0.25">
      <c r="B823" s="87"/>
      <c r="C823" s="87"/>
      <c r="D823" s="87"/>
    </row>
    <row r="824" spans="2:4" x14ac:dyDescent="0.25">
      <c r="B824" s="87"/>
      <c r="C824" s="87"/>
      <c r="D824" s="87"/>
    </row>
    <row r="825" spans="2:4" x14ac:dyDescent="0.25">
      <c r="B825" s="87"/>
      <c r="C825" s="87"/>
      <c r="D825" s="87"/>
    </row>
    <row r="826" spans="2:4" x14ac:dyDescent="0.25">
      <c r="B826" s="87"/>
      <c r="C826" s="87"/>
      <c r="D826" s="87"/>
    </row>
    <row r="827" spans="2:4" x14ac:dyDescent="0.25">
      <c r="B827" s="87"/>
      <c r="C827" s="87"/>
      <c r="D827" s="87"/>
    </row>
    <row r="828" spans="2:4" x14ac:dyDescent="0.25">
      <c r="B828" s="87"/>
      <c r="C828" s="87"/>
      <c r="D828" s="8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604"/>
  <sheetViews>
    <sheetView workbookViewId="0"/>
  </sheetViews>
  <sheetFormatPr defaultRowHeight="15" x14ac:dyDescent="0.25"/>
  <cols>
    <col min="1" max="1" width="13.7109375" style="39" customWidth="1"/>
    <col min="2" max="4" width="9.140625" style="87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6" bestFit="1" customWidth="1"/>
    <col min="9" max="9" width="13.7109375" style="39" customWidth="1"/>
    <col min="10" max="12" width="9.140625" style="87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85" bestFit="1" customWidth="1"/>
    <col min="17" max="17" width="2" style="7" customWidth="1"/>
  </cols>
  <sheetData>
    <row r="1" spans="1:17" x14ac:dyDescent="0.25">
      <c r="B1" s="87" t="s">
        <v>95</v>
      </c>
      <c r="E1" s="10"/>
      <c r="G1" s="6" t="s">
        <v>16</v>
      </c>
      <c r="J1" s="87" t="s">
        <v>95</v>
      </c>
      <c r="M1" s="10"/>
      <c r="O1" s="6" t="s">
        <v>17</v>
      </c>
      <c r="Q1" s="10"/>
    </row>
    <row r="2" spans="1:17" x14ac:dyDescent="0.25">
      <c r="A2" s="49" t="s">
        <v>104</v>
      </c>
      <c r="B2" s="87" t="s">
        <v>246</v>
      </c>
      <c r="C2" s="87" t="s">
        <v>257</v>
      </c>
      <c r="D2" s="87" t="s">
        <v>258</v>
      </c>
      <c r="E2" s="10"/>
      <c r="F2" s="15"/>
      <c r="G2" s="81" t="s">
        <v>263</v>
      </c>
      <c r="I2" s="49" t="s">
        <v>103</v>
      </c>
      <c r="J2" s="87" t="s">
        <v>246</v>
      </c>
      <c r="K2" s="87" t="s">
        <v>257</v>
      </c>
      <c r="L2" s="87" t="s">
        <v>258</v>
      </c>
      <c r="M2" s="10"/>
      <c r="N2" s="15"/>
      <c r="O2" s="81" t="s">
        <v>263</v>
      </c>
      <c r="Q2" s="10"/>
    </row>
    <row r="3" spans="1:17" x14ac:dyDescent="0.25">
      <c r="B3" s="87" t="s">
        <v>254</v>
      </c>
      <c r="C3" s="87" t="s">
        <v>266</v>
      </c>
      <c r="D3" s="87" t="s">
        <v>268</v>
      </c>
      <c r="E3" s="10"/>
      <c r="F3" s="15"/>
      <c r="G3" s="13"/>
      <c r="J3" s="87" t="s">
        <v>254</v>
      </c>
      <c r="K3" s="87" t="s">
        <v>266</v>
      </c>
      <c r="L3" s="87" t="s">
        <v>269</v>
      </c>
      <c r="M3" s="10"/>
      <c r="N3" s="15"/>
      <c r="O3" s="13"/>
      <c r="Q3" s="10"/>
    </row>
    <row r="4" spans="1:17" x14ac:dyDescent="0.25">
      <c r="B4" s="87" t="s">
        <v>98</v>
      </c>
      <c r="E4" s="10"/>
      <c r="G4" s="40" t="s">
        <v>20</v>
      </c>
      <c r="J4" s="87" t="s">
        <v>98</v>
      </c>
      <c r="M4" s="10"/>
      <c r="O4" s="40" t="s">
        <v>20</v>
      </c>
      <c r="Q4" s="10"/>
    </row>
    <row r="5" spans="1:17" x14ac:dyDescent="0.25">
      <c r="E5" s="10"/>
      <c r="F5" s="6" t="s">
        <v>18</v>
      </c>
      <c r="M5" s="10"/>
      <c r="N5" s="6" t="s">
        <v>18</v>
      </c>
      <c r="Q5" s="10"/>
    </row>
    <row r="6" spans="1:17" ht="15.75" x14ac:dyDescent="0.25">
      <c r="E6" s="10"/>
      <c r="F6" s="6" t="s">
        <v>19</v>
      </c>
      <c r="G6" s="6" t="str">
        <f t="shared" ref="G6:G25" si="0">D32</f>
        <v>1Rx2L dBc Log Mag(dB)</v>
      </c>
      <c r="H6" s="34">
        <v>1</v>
      </c>
      <c r="M6" s="10"/>
      <c r="N6" s="6" t="s">
        <v>19</v>
      </c>
      <c r="O6" s="6" t="str">
        <f t="shared" ref="O6:O25" si="1">L32</f>
        <v>1Rx2L dBc Log Mag(dB)</v>
      </c>
      <c r="P6" s="34">
        <v>1</v>
      </c>
      <c r="Q6" s="10"/>
    </row>
    <row r="7" spans="1:17" ht="15.75" x14ac:dyDescent="0.25">
      <c r="B7" s="87" t="s">
        <v>99</v>
      </c>
      <c r="E7" s="10"/>
      <c r="F7" s="6">
        <f t="shared" ref="F7:F25" si="2">B33/1000000000</f>
        <v>31.989000000000001</v>
      </c>
      <c r="G7" s="6">
        <f t="shared" si="0"/>
        <v>-24.876518000000001</v>
      </c>
      <c r="H7" s="35">
        <f>ABS(AVERAGE(G7:G22)-(H6-1)*5)</f>
        <v>24.924611124999998</v>
      </c>
      <c r="J7" s="87" t="s">
        <v>99</v>
      </c>
      <c r="M7" s="10"/>
      <c r="N7" s="6">
        <f t="shared" ref="N7:N25" si="3">J33/1000000000</f>
        <v>15.909000000000001</v>
      </c>
      <c r="O7" s="6">
        <f t="shared" si="1"/>
        <v>-35.705868000000002</v>
      </c>
      <c r="P7" s="35">
        <f>ABS(AVERAGE(O7:O25)-(P6-1)*5)</f>
        <v>36.261290157894734</v>
      </c>
      <c r="Q7" s="10"/>
    </row>
    <row r="8" spans="1:17" x14ac:dyDescent="0.25">
      <c r="B8" s="87" t="s">
        <v>19</v>
      </c>
      <c r="C8" s="87" t="s">
        <v>106</v>
      </c>
      <c r="E8" s="10"/>
      <c r="F8" s="6">
        <f t="shared" si="2"/>
        <v>32.989611111111003</v>
      </c>
      <c r="G8" s="6">
        <f t="shared" si="0"/>
        <v>-24.665175999999999</v>
      </c>
      <c r="J8" s="87" t="s">
        <v>19</v>
      </c>
      <c r="K8" s="87" t="s">
        <v>106</v>
      </c>
      <c r="M8" s="10"/>
      <c r="N8" s="6">
        <f t="shared" si="3"/>
        <v>16.802944444444002</v>
      </c>
      <c r="O8" s="6">
        <f t="shared" si="1"/>
        <v>-37.532012999999999</v>
      </c>
      <c r="Q8" s="10"/>
    </row>
    <row r="9" spans="1:17" x14ac:dyDescent="0.25">
      <c r="B9" s="87">
        <v>21091000000</v>
      </c>
      <c r="C9" s="87">
        <v>-4.9437752000000001</v>
      </c>
      <c r="E9" s="10"/>
      <c r="F9" s="6">
        <f t="shared" si="2"/>
        <v>33.990222222222002</v>
      </c>
      <c r="G9" s="6">
        <f t="shared" si="0"/>
        <v>-26.356248999999998</v>
      </c>
      <c r="J9" s="87">
        <v>8000000000</v>
      </c>
      <c r="K9" s="87">
        <v>-9.7226123999999992</v>
      </c>
      <c r="M9" s="10"/>
      <c r="N9" s="6">
        <f t="shared" si="3"/>
        <v>17.696888888888999</v>
      </c>
      <c r="O9" s="6">
        <f t="shared" si="1"/>
        <v>-40.003616000000001</v>
      </c>
      <c r="Q9" s="10"/>
    </row>
    <row r="10" spans="1:17" x14ac:dyDescent="0.25">
      <c r="B10" s="87">
        <v>22424333333.333</v>
      </c>
      <c r="C10" s="87">
        <v>-5.3330301999999996</v>
      </c>
      <c r="E10" s="10"/>
      <c r="F10" s="6">
        <f t="shared" si="2"/>
        <v>34.990833333333001</v>
      </c>
      <c r="G10" s="6">
        <f t="shared" si="0"/>
        <v>-20.715263</v>
      </c>
      <c r="J10" s="87">
        <v>9333333333.3332996</v>
      </c>
      <c r="K10" s="87">
        <v>-9.7561932000000002</v>
      </c>
      <c r="M10" s="10"/>
      <c r="N10" s="6">
        <f t="shared" si="3"/>
        <v>18.590833333332998</v>
      </c>
      <c r="O10" s="6">
        <f t="shared" si="1"/>
        <v>-39.637444000000002</v>
      </c>
      <c r="Q10" s="10"/>
    </row>
    <row r="11" spans="1:17" x14ac:dyDescent="0.25">
      <c r="B11" s="87">
        <v>23757666666.667</v>
      </c>
      <c r="C11" s="87">
        <v>-5.8966455</v>
      </c>
      <c r="E11" s="10"/>
      <c r="F11" s="6">
        <f t="shared" si="2"/>
        <v>35.991444444443999</v>
      </c>
      <c r="G11" s="6">
        <f t="shared" si="0"/>
        <v>-23.415946999999999</v>
      </c>
      <c r="J11" s="87">
        <v>10666666666.667</v>
      </c>
      <c r="K11" s="87">
        <v>-9.6920605000000002</v>
      </c>
      <c r="M11" s="10"/>
      <c r="N11" s="6">
        <f t="shared" si="3"/>
        <v>19.484777777778</v>
      </c>
      <c r="O11" s="6">
        <f t="shared" si="1"/>
        <v>-40.273009999999999</v>
      </c>
      <c r="Q11" s="10"/>
    </row>
    <row r="12" spans="1:17" x14ac:dyDescent="0.25">
      <c r="B12" s="87">
        <v>25091000000</v>
      </c>
      <c r="C12" s="87">
        <v>-6.3425397999999999</v>
      </c>
      <c r="E12" s="10"/>
      <c r="F12" s="6">
        <f t="shared" si="2"/>
        <v>36.992055555556</v>
      </c>
      <c r="G12" s="6">
        <f t="shared" si="0"/>
        <v>-21.662808999999999</v>
      </c>
      <c r="J12" s="87">
        <v>12000000000</v>
      </c>
      <c r="K12" s="87">
        <v>-9.2271538</v>
      </c>
      <c r="M12" s="10"/>
      <c r="N12" s="6">
        <f t="shared" si="3"/>
        <v>20.378722222221999</v>
      </c>
      <c r="O12" s="6">
        <f t="shared" si="1"/>
        <v>-39.571250999999997</v>
      </c>
      <c r="Q12" s="10"/>
    </row>
    <row r="13" spans="1:17" x14ac:dyDescent="0.25">
      <c r="B13" s="87">
        <v>26424333333.333</v>
      </c>
      <c r="C13" s="87">
        <v>-6.0351895999999998</v>
      </c>
      <c r="E13" s="10"/>
      <c r="F13" s="6">
        <f t="shared" si="2"/>
        <v>37.992666666666999</v>
      </c>
      <c r="G13" s="6">
        <f t="shared" si="0"/>
        <v>-17.965153000000001</v>
      </c>
      <c r="J13" s="87">
        <v>13333333333.333</v>
      </c>
      <c r="K13" s="87">
        <v>-8.7632131999999991</v>
      </c>
      <c r="M13" s="10"/>
      <c r="N13" s="6">
        <f t="shared" si="3"/>
        <v>21.272666666667</v>
      </c>
      <c r="O13" s="6">
        <f t="shared" si="1"/>
        <v>-37.019736999999999</v>
      </c>
      <c r="Q13" s="10"/>
    </row>
    <row r="14" spans="1:17" x14ac:dyDescent="0.25">
      <c r="B14" s="87">
        <v>27757666666.667</v>
      </c>
      <c r="C14" s="87">
        <v>-6.3237924999999997</v>
      </c>
      <c r="E14" s="10"/>
      <c r="F14" s="6">
        <f t="shared" si="2"/>
        <v>38.993277777777998</v>
      </c>
      <c r="G14" s="6">
        <f t="shared" si="0"/>
        <v>-20.605988</v>
      </c>
      <c r="J14" s="87">
        <v>14666666666.667</v>
      </c>
      <c r="K14" s="87">
        <v>-9.7471131999999994</v>
      </c>
      <c r="M14" s="10"/>
      <c r="N14" s="6">
        <f t="shared" si="3"/>
        <v>22.166611111110999</v>
      </c>
      <c r="O14" s="6">
        <f t="shared" si="1"/>
        <v>-36.143242000000001</v>
      </c>
      <c r="Q14" s="10"/>
    </row>
    <row r="15" spans="1:17" x14ac:dyDescent="0.25">
      <c r="B15" s="87">
        <v>29091000000</v>
      </c>
      <c r="C15" s="87">
        <v>-7.6723008000000004</v>
      </c>
      <c r="E15" s="10"/>
      <c r="F15" s="6">
        <f t="shared" si="2"/>
        <v>39.993888888889003</v>
      </c>
      <c r="G15" s="6">
        <f t="shared" si="0"/>
        <v>-29.569009999999999</v>
      </c>
      <c r="J15" s="87">
        <v>16000000000</v>
      </c>
      <c r="K15" s="87">
        <v>-10.028230000000001</v>
      </c>
      <c r="M15" s="10"/>
      <c r="N15" s="6">
        <f t="shared" si="3"/>
        <v>23.060555555556</v>
      </c>
      <c r="O15" s="6">
        <f t="shared" si="1"/>
        <v>-35.542976000000003</v>
      </c>
      <c r="Q15" s="10"/>
    </row>
    <row r="16" spans="1:17" x14ac:dyDescent="0.25">
      <c r="B16" s="87">
        <v>30424333333.333</v>
      </c>
      <c r="C16" s="87">
        <v>-7.9648937999999996</v>
      </c>
      <c r="E16" s="10"/>
      <c r="F16" s="6">
        <f t="shared" si="2"/>
        <v>40.994500000000002</v>
      </c>
      <c r="G16" s="6">
        <f t="shared" si="0"/>
        <v>-26.912167</v>
      </c>
      <c r="J16" s="87">
        <v>17333333333.333</v>
      </c>
      <c r="K16" s="87">
        <v>-10.117136</v>
      </c>
      <c r="M16" s="10"/>
      <c r="N16" s="6">
        <f t="shared" si="3"/>
        <v>23.954499999999999</v>
      </c>
      <c r="O16" s="6">
        <f t="shared" si="1"/>
        <v>-35.942847999999998</v>
      </c>
      <c r="Q16" s="10"/>
    </row>
    <row r="17" spans="2:17" x14ac:dyDescent="0.25">
      <c r="B17" s="87">
        <v>31757666666.667</v>
      </c>
      <c r="C17" s="87">
        <v>-8.0187159000000001</v>
      </c>
      <c r="E17" s="10"/>
      <c r="F17" s="6">
        <f t="shared" si="2"/>
        <v>41.995111111111001</v>
      </c>
      <c r="G17" s="6">
        <f t="shared" si="0"/>
        <v>-24.197590000000002</v>
      </c>
      <c r="J17" s="87">
        <v>18666666666.667</v>
      </c>
      <c r="K17" s="87">
        <v>-9.6346951000000001</v>
      </c>
      <c r="M17" s="10"/>
      <c r="N17" s="6">
        <f t="shared" si="3"/>
        <v>24.848444444443999</v>
      </c>
      <c r="O17" s="6">
        <f t="shared" si="1"/>
        <v>-40.777839999999998</v>
      </c>
      <c r="Q17" s="10"/>
    </row>
    <row r="18" spans="2:17" x14ac:dyDescent="0.25">
      <c r="B18" s="87">
        <v>33091000000</v>
      </c>
      <c r="C18" s="87">
        <v>-8.2724142000000001</v>
      </c>
      <c r="E18" s="10"/>
      <c r="F18" s="6">
        <f t="shared" si="2"/>
        <v>42.995722222222</v>
      </c>
      <c r="G18" s="6">
        <f t="shared" si="0"/>
        <v>-27.645721000000002</v>
      </c>
      <c r="J18" s="87">
        <v>20000000000</v>
      </c>
      <c r="K18" s="87">
        <v>-9.1285591000000004</v>
      </c>
      <c r="M18" s="10"/>
      <c r="N18" s="6">
        <f t="shared" si="3"/>
        <v>25.742388888889</v>
      </c>
      <c r="O18" s="6">
        <f t="shared" si="1"/>
        <v>-34.831595999999998</v>
      </c>
      <c r="Q18" s="10"/>
    </row>
    <row r="19" spans="2:17" x14ac:dyDescent="0.25">
      <c r="B19" s="87">
        <v>34424333333.333</v>
      </c>
      <c r="C19" s="87">
        <v>-9.1731938999999993</v>
      </c>
      <c r="E19" s="10"/>
      <c r="F19" s="6">
        <f t="shared" si="2"/>
        <v>43.996333333332998</v>
      </c>
      <c r="G19" s="6">
        <f t="shared" si="0"/>
        <v>-33.642597000000002</v>
      </c>
      <c r="J19" s="87">
        <v>21333333333.333</v>
      </c>
      <c r="K19" s="87">
        <v>-8.8858747000000005</v>
      </c>
      <c r="M19" s="10"/>
      <c r="N19" s="6">
        <f t="shared" si="3"/>
        <v>26.636333333332999</v>
      </c>
      <c r="O19" s="6">
        <f t="shared" si="1"/>
        <v>-32.662838000000001</v>
      </c>
      <c r="Q19" s="10"/>
    </row>
    <row r="20" spans="2:17" x14ac:dyDescent="0.25">
      <c r="B20" s="87">
        <v>35757666666.667</v>
      </c>
      <c r="C20" s="87">
        <v>-7.9097027999999998</v>
      </c>
      <c r="E20" s="10"/>
      <c r="F20" s="6">
        <f t="shared" si="2"/>
        <v>44.996944444443997</v>
      </c>
      <c r="G20" s="6">
        <f t="shared" si="0"/>
        <v>-26.091125000000002</v>
      </c>
      <c r="J20" s="87">
        <v>22666666666.667</v>
      </c>
      <c r="K20" s="87">
        <v>-8.5682486999999998</v>
      </c>
      <c r="M20" s="10"/>
      <c r="N20" s="6">
        <f t="shared" si="3"/>
        <v>27.530277777778</v>
      </c>
      <c r="O20" s="6">
        <f t="shared" si="1"/>
        <v>-32.003959999999999</v>
      </c>
      <c r="Q20" s="10"/>
    </row>
    <row r="21" spans="2:17" x14ac:dyDescent="0.25">
      <c r="B21" s="87">
        <v>37091000000</v>
      </c>
      <c r="C21" s="87">
        <v>-8.1192645999999993</v>
      </c>
      <c r="E21" s="10"/>
      <c r="F21" s="6">
        <f t="shared" si="2"/>
        <v>45.997555555555998</v>
      </c>
      <c r="G21" s="6">
        <f t="shared" si="0"/>
        <v>-25.493096999999999</v>
      </c>
      <c r="J21" s="87">
        <v>24000000000</v>
      </c>
      <c r="K21" s="87">
        <v>-9.1070823999999995</v>
      </c>
      <c r="M21" s="10"/>
      <c r="N21" s="6">
        <f t="shared" si="3"/>
        <v>28.424222222221999</v>
      </c>
      <c r="O21" s="6">
        <f t="shared" si="1"/>
        <v>-29.841498999999999</v>
      </c>
      <c r="Q21" s="10"/>
    </row>
    <row r="22" spans="2:17" x14ac:dyDescent="0.25">
      <c r="B22" s="87">
        <v>38424333333.333</v>
      </c>
      <c r="C22" s="87">
        <v>-8.4533634000000006</v>
      </c>
      <c r="E22" s="10"/>
      <c r="F22" s="6">
        <f t="shared" si="2"/>
        <v>46.998166666666997</v>
      </c>
      <c r="G22" s="6">
        <f t="shared" si="0"/>
        <v>-24.979368000000001</v>
      </c>
      <c r="J22" s="87">
        <v>25333333333.333</v>
      </c>
      <c r="K22" s="87">
        <v>-9.7104730999999997</v>
      </c>
      <c r="M22" s="10"/>
      <c r="N22" s="6">
        <f t="shared" si="3"/>
        <v>29.318166666667</v>
      </c>
      <c r="O22" s="6">
        <f t="shared" si="1"/>
        <v>-35.162379999999999</v>
      </c>
      <c r="Q22" s="10"/>
    </row>
    <row r="23" spans="2:17" x14ac:dyDescent="0.25">
      <c r="B23" s="87">
        <v>39757666666.667</v>
      </c>
      <c r="C23" s="87">
        <v>-8.9233273999999998</v>
      </c>
      <c r="E23" s="10"/>
      <c r="F23" s="6">
        <f t="shared" si="2"/>
        <v>47.998777777778002</v>
      </c>
      <c r="G23" s="6">
        <f t="shared" si="0"/>
        <v>-24.130274</v>
      </c>
      <c r="J23" s="87">
        <v>26666666666.667</v>
      </c>
      <c r="K23" s="87">
        <v>-10.353956</v>
      </c>
      <c r="M23" s="10"/>
      <c r="N23" s="6">
        <f t="shared" si="3"/>
        <v>30.212111111111</v>
      </c>
      <c r="O23" s="6">
        <f t="shared" si="1"/>
        <v>-36.17606</v>
      </c>
      <c r="Q23" s="10"/>
    </row>
    <row r="24" spans="2:17" x14ac:dyDescent="0.25">
      <c r="B24" s="87">
        <v>41091000000</v>
      </c>
      <c r="C24" s="87">
        <v>-8.8063622000000006</v>
      </c>
      <c r="E24" s="10"/>
      <c r="F24" s="6">
        <f t="shared" si="2"/>
        <v>48.999388888889001</v>
      </c>
      <c r="G24" s="6">
        <f t="shared" si="0"/>
        <v>-24.897337</v>
      </c>
      <c r="J24" s="87">
        <v>28000000000</v>
      </c>
      <c r="K24" s="87">
        <v>-10.255203</v>
      </c>
      <c r="M24" s="10"/>
      <c r="N24" s="6">
        <f t="shared" si="3"/>
        <v>31.106055555556001</v>
      </c>
      <c r="O24" s="6">
        <f t="shared" si="1"/>
        <v>-30.272009000000001</v>
      </c>
      <c r="Q24" s="10"/>
    </row>
    <row r="25" spans="2:17" x14ac:dyDescent="0.25">
      <c r="B25" s="87">
        <v>42424333333.333</v>
      </c>
      <c r="C25" s="87">
        <v>-8.0220412999999997</v>
      </c>
      <c r="E25" s="10"/>
      <c r="F25" s="6">
        <f t="shared" si="2"/>
        <v>50</v>
      </c>
      <c r="G25" s="6">
        <f t="shared" si="0"/>
        <v>-22.969436999999999</v>
      </c>
      <c r="J25" s="87">
        <v>29333333333.333</v>
      </c>
      <c r="K25" s="87">
        <v>-11.320499</v>
      </c>
      <c r="M25" s="10"/>
      <c r="N25" s="6">
        <f t="shared" si="3"/>
        <v>32</v>
      </c>
      <c r="O25" s="6">
        <f t="shared" si="1"/>
        <v>-39.864325999999998</v>
      </c>
      <c r="Q25" s="10"/>
    </row>
    <row r="26" spans="2:17" x14ac:dyDescent="0.25">
      <c r="B26" s="87">
        <v>43757666666.667</v>
      </c>
      <c r="C26" s="87">
        <v>-7.3573389000000002</v>
      </c>
      <c r="E26" s="10"/>
      <c r="F26" s="6" t="s">
        <v>21</v>
      </c>
      <c r="J26" s="87">
        <v>30666666666.667</v>
      </c>
      <c r="K26" s="87">
        <v>-18.086918000000001</v>
      </c>
      <c r="M26" s="10"/>
      <c r="N26" s="6" t="s">
        <v>21</v>
      </c>
      <c r="Q26" s="10"/>
    </row>
    <row r="27" spans="2:17" x14ac:dyDescent="0.25">
      <c r="B27" s="87">
        <v>45091000000</v>
      </c>
      <c r="C27" s="87">
        <v>-8.3307590000000005</v>
      </c>
      <c r="E27" s="10"/>
      <c r="J27" s="87">
        <v>32000000000</v>
      </c>
      <c r="K27" s="87">
        <v>-13.600495</v>
      </c>
      <c r="M27" s="10"/>
      <c r="Q27" s="10"/>
    </row>
    <row r="28" spans="2:17" x14ac:dyDescent="0.25">
      <c r="B28" s="87" t="s">
        <v>21</v>
      </c>
      <c r="E28" s="10"/>
      <c r="J28" s="87" t="s">
        <v>21</v>
      </c>
      <c r="M28" s="10"/>
      <c r="Q28" s="10"/>
    </row>
    <row r="29" spans="2:17" x14ac:dyDescent="0.25">
      <c r="E29" s="10"/>
      <c r="F29" s="6" t="s">
        <v>22</v>
      </c>
      <c r="M29" s="10"/>
      <c r="N29" s="6" t="s">
        <v>22</v>
      </c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1Rx3L dBc Log Mag(dB)</v>
      </c>
      <c r="H30" s="34">
        <v>1</v>
      </c>
      <c r="M30" s="10"/>
      <c r="N30" s="6" t="s">
        <v>19</v>
      </c>
      <c r="O30" s="6" t="str">
        <f t="shared" ref="O30:O49" si="5">L56</f>
        <v>1Rx3L dBc Log Mag(dB)</v>
      </c>
      <c r="P30" s="34">
        <v>1</v>
      </c>
      <c r="Q30" s="10"/>
    </row>
    <row r="31" spans="2:17" ht="15.75" x14ac:dyDescent="0.25">
      <c r="B31" s="87" t="s">
        <v>18</v>
      </c>
      <c r="E31" s="10"/>
      <c r="F31" s="6">
        <f t="shared" ref="F31:F49" si="6">B57/1000000000</f>
        <v>47.988999999999997</v>
      </c>
      <c r="G31" s="6">
        <f t="shared" si="4"/>
        <v>-16.36861</v>
      </c>
      <c r="H31" s="35">
        <f>ABS(AVERAGE(G31:G41)-(H30-1)*5)</f>
        <v>14.86673818181818</v>
      </c>
      <c r="J31" s="87" t="s">
        <v>18</v>
      </c>
      <c r="M31" s="10"/>
      <c r="N31" s="6">
        <f t="shared" ref="N31:N49" si="7">J57/1000000000</f>
        <v>24</v>
      </c>
      <c r="O31" s="6">
        <f t="shared" si="5"/>
        <v>-21.546326000000001</v>
      </c>
      <c r="P31" s="35">
        <f>ABS(AVERAGE(O31:O49)-(P30-1)*5)</f>
        <v>14.953654294736838</v>
      </c>
      <c r="Q31" s="10"/>
    </row>
    <row r="32" spans="2:17" x14ac:dyDescent="0.25">
      <c r="B32" s="87" t="s">
        <v>19</v>
      </c>
      <c r="C32" s="87" t="s">
        <v>116</v>
      </c>
      <c r="D32" s="87" t="s">
        <v>31</v>
      </c>
      <c r="E32" s="10"/>
      <c r="F32" s="6">
        <f t="shared" si="6"/>
        <v>48.100722222222004</v>
      </c>
      <c r="G32" s="6">
        <f t="shared" si="4"/>
        <v>-16.132843000000001</v>
      </c>
      <c r="J32" s="87" t="s">
        <v>19</v>
      </c>
      <c r="K32" s="87" t="s">
        <v>116</v>
      </c>
      <c r="L32" s="87" t="s">
        <v>31</v>
      </c>
      <c r="M32" s="10"/>
      <c r="N32" s="6">
        <f t="shared" si="7"/>
        <v>24.444444444443999</v>
      </c>
      <c r="O32" s="6">
        <f t="shared" si="5"/>
        <v>-24.623574999999999</v>
      </c>
      <c r="Q32" s="10"/>
    </row>
    <row r="33" spans="2:17" x14ac:dyDescent="0.25">
      <c r="B33" s="87">
        <v>31989000000</v>
      </c>
      <c r="C33" s="87">
        <v>-29.820292999999999</v>
      </c>
      <c r="D33" s="87">
        <v>-24.876518000000001</v>
      </c>
      <c r="E33" s="10"/>
      <c r="F33" s="6">
        <f t="shared" si="6"/>
        <v>48.212444444444003</v>
      </c>
      <c r="G33" s="6">
        <f t="shared" si="4"/>
        <v>-15.592447999999999</v>
      </c>
      <c r="J33" s="87">
        <v>15909000000</v>
      </c>
      <c r="K33" s="87">
        <v>-45.428482000000002</v>
      </c>
      <c r="L33" s="87">
        <v>-35.705868000000002</v>
      </c>
      <c r="M33" s="10"/>
      <c r="N33" s="6">
        <f t="shared" si="7"/>
        <v>24.888888888888999</v>
      </c>
      <c r="O33" s="6">
        <f t="shared" si="5"/>
        <v>-23.963671000000001</v>
      </c>
      <c r="Q33" s="10"/>
    </row>
    <row r="34" spans="2:17" x14ac:dyDescent="0.25">
      <c r="B34" s="87">
        <v>32989611111.111</v>
      </c>
      <c r="C34" s="87">
        <v>-29.998204999999999</v>
      </c>
      <c r="D34" s="87">
        <v>-24.665175999999999</v>
      </c>
      <c r="E34" s="10"/>
      <c r="F34" s="6">
        <f t="shared" si="6"/>
        <v>48.324166666666997</v>
      </c>
      <c r="G34" s="6">
        <f t="shared" si="4"/>
        <v>-14.865297</v>
      </c>
      <c r="J34" s="87">
        <v>16802944444.444</v>
      </c>
      <c r="K34" s="87">
        <v>-47.288207999999997</v>
      </c>
      <c r="L34" s="87">
        <v>-37.532012999999999</v>
      </c>
      <c r="M34" s="10"/>
      <c r="N34" s="6">
        <f t="shared" si="7"/>
        <v>25.333333333333002</v>
      </c>
      <c r="O34" s="6">
        <f t="shared" si="5"/>
        <v>-25.915737</v>
      </c>
      <c r="Q34" s="10"/>
    </row>
    <row r="35" spans="2:17" x14ac:dyDescent="0.25">
      <c r="B35" s="87">
        <v>33990222222.222</v>
      </c>
      <c r="C35" s="87">
        <v>-32.252895000000002</v>
      </c>
      <c r="D35" s="87">
        <v>-26.356248999999998</v>
      </c>
      <c r="E35" s="10"/>
      <c r="F35" s="6">
        <f t="shared" si="6"/>
        <v>48.435888888888996</v>
      </c>
      <c r="G35" s="6">
        <f t="shared" si="4"/>
        <v>-15.489398</v>
      </c>
      <c r="J35" s="87">
        <v>17696888888.889</v>
      </c>
      <c r="K35" s="87">
        <v>-49.695678999999998</v>
      </c>
      <c r="L35" s="87">
        <v>-40.003616000000001</v>
      </c>
      <c r="M35" s="10"/>
      <c r="N35" s="6">
        <f t="shared" si="7"/>
        <v>25.777777777777999</v>
      </c>
      <c r="O35" s="6">
        <f t="shared" si="5"/>
        <v>-21.708292</v>
      </c>
      <c r="Q35" s="10"/>
    </row>
    <row r="36" spans="2:17" x14ac:dyDescent="0.25">
      <c r="B36" s="87">
        <v>34990833333.333</v>
      </c>
      <c r="C36" s="87">
        <v>-27.057804000000001</v>
      </c>
      <c r="D36" s="87">
        <v>-20.715263</v>
      </c>
      <c r="E36" s="10"/>
      <c r="F36" s="6">
        <f t="shared" si="6"/>
        <v>48.547611111111003</v>
      </c>
      <c r="G36" s="6">
        <f t="shared" si="4"/>
        <v>-15.316193999999999</v>
      </c>
      <c r="J36" s="87">
        <v>18590833333.333</v>
      </c>
      <c r="K36" s="87">
        <v>-48.864597000000003</v>
      </c>
      <c r="L36" s="87">
        <v>-39.637444000000002</v>
      </c>
      <c r="M36" s="10"/>
      <c r="N36" s="6">
        <f t="shared" si="7"/>
        <v>26.222222222222001</v>
      </c>
      <c r="O36" s="6">
        <f t="shared" si="5"/>
        <v>-17.702534</v>
      </c>
      <c r="Q36" s="10"/>
    </row>
    <row r="37" spans="2:17" x14ac:dyDescent="0.25">
      <c r="B37" s="87">
        <v>35991444444.444</v>
      </c>
      <c r="C37" s="87">
        <v>-29.451138</v>
      </c>
      <c r="D37" s="87">
        <v>-23.415946999999999</v>
      </c>
      <c r="E37" s="10"/>
      <c r="F37" s="6">
        <f t="shared" si="6"/>
        <v>48.659333333333002</v>
      </c>
      <c r="G37" s="6">
        <f t="shared" si="4"/>
        <v>-13.803412</v>
      </c>
      <c r="J37" s="87">
        <v>19484777777.778</v>
      </c>
      <c r="K37" s="87">
        <v>-49.036223999999997</v>
      </c>
      <c r="L37" s="87">
        <v>-40.273009999999999</v>
      </c>
      <c r="M37" s="10"/>
      <c r="N37" s="6">
        <f t="shared" si="7"/>
        <v>26.666666666666998</v>
      </c>
      <c r="O37" s="6">
        <f t="shared" si="5"/>
        <v>-15.221956</v>
      </c>
      <c r="Q37" s="10"/>
    </row>
    <row r="38" spans="2:17" x14ac:dyDescent="0.25">
      <c r="B38" s="87">
        <v>36992055555.556</v>
      </c>
      <c r="C38" s="87">
        <v>-27.986602999999999</v>
      </c>
      <c r="D38" s="87">
        <v>-21.662808999999999</v>
      </c>
      <c r="E38" s="10"/>
      <c r="F38" s="6">
        <f t="shared" si="6"/>
        <v>48.771055555555996</v>
      </c>
      <c r="G38" s="6">
        <f t="shared" si="4"/>
        <v>-14.016764999999999</v>
      </c>
      <c r="J38" s="87">
        <v>20378722222.222</v>
      </c>
      <c r="K38" s="87">
        <v>-49.318362999999998</v>
      </c>
      <c r="L38" s="87">
        <v>-39.571250999999997</v>
      </c>
      <c r="M38" s="10"/>
      <c r="N38" s="6">
        <f t="shared" si="7"/>
        <v>27.111111111111001</v>
      </c>
      <c r="O38" s="6">
        <f t="shared" si="5"/>
        <v>-13.288076</v>
      </c>
      <c r="Q38" s="10"/>
    </row>
    <row r="39" spans="2:17" x14ac:dyDescent="0.25">
      <c r="B39" s="87">
        <v>37992666666.667</v>
      </c>
      <c r="C39" s="87">
        <v>-25.637453000000001</v>
      </c>
      <c r="D39" s="87">
        <v>-17.965153000000001</v>
      </c>
      <c r="E39" s="10"/>
      <c r="F39" s="6">
        <f t="shared" si="6"/>
        <v>48.882777777778003</v>
      </c>
      <c r="G39" s="6">
        <f t="shared" si="4"/>
        <v>-14.405462999999999</v>
      </c>
      <c r="J39" s="87">
        <v>21272666666.667</v>
      </c>
      <c r="K39" s="87">
        <v>-47.047966000000002</v>
      </c>
      <c r="L39" s="87">
        <v>-37.019736999999999</v>
      </c>
      <c r="M39" s="10"/>
      <c r="N39" s="6">
        <f t="shared" si="7"/>
        <v>27.555555555556001</v>
      </c>
      <c r="O39" s="6">
        <f t="shared" si="5"/>
        <v>-11.530517</v>
      </c>
      <c r="Q39" s="10"/>
    </row>
    <row r="40" spans="2:17" x14ac:dyDescent="0.25">
      <c r="B40" s="87">
        <v>38993277777.778</v>
      </c>
      <c r="C40" s="87">
        <v>-28.570881</v>
      </c>
      <c r="D40" s="87">
        <v>-20.605988</v>
      </c>
      <c r="E40" s="10"/>
      <c r="F40" s="6">
        <f t="shared" si="6"/>
        <v>48.994500000000002</v>
      </c>
      <c r="G40" s="6">
        <f t="shared" si="4"/>
        <v>-14.215676999999999</v>
      </c>
      <c r="J40" s="87">
        <v>22166611111.111</v>
      </c>
      <c r="K40" s="87">
        <v>-46.260376000000001</v>
      </c>
      <c r="L40" s="87">
        <v>-36.143242000000001</v>
      </c>
      <c r="M40" s="10"/>
      <c r="N40" s="6">
        <f t="shared" si="7"/>
        <v>28</v>
      </c>
      <c r="O40" s="6">
        <f t="shared" si="5"/>
        <v>-10.607714</v>
      </c>
      <c r="Q40" s="10"/>
    </row>
    <row r="41" spans="2:17" x14ac:dyDescent="0.25">
      <c r="B41" s="87">
        <v>39993888888.889</v>
      </c>
      <c r="C41" s="87">
        <v>-37.587727000000001</v>
      </c>
      <c r="D41" s="87">
        <v>-29.569009999999999</v>
      </c>
      <c r="E41" s="10"/>
      <c r="F41" s="6">
        <f t="shared" si="6"/>
        <v>49.106222222222002</v>
      </c>
      <c r="G41" s="6">
        <f t="shared" si="4"/>
        <v>-13.328013</v>
      </c>
      <c r="J41" s="87">
        <v>23060555555.556</v>
      </c>
      <c r="K41" s="87">
        <v>-45.177672999999999</v>
      </c>
      <c r="L41" s="87">
        <v>-35.542976000000003</v>
      </c>
      <c r="M41" s="10"/>
      <c r="N41" s="6">
        <f t="shared" si="7"/>
        <v>28.444444444443999</v>
      </c>
      <c r="O41" s="6">
        <f t="shared" si="5"/>
        <v>-10.391135</v>
      </c>
      <c r="Q41" s="10"/>
    </row>
    <row r="42" spans="2:17" x14ac:dyDescent="0.25">
      <c r="B42" s="87">
        <v>40994500000</v>
      </c>
      <c r="C42" s="87">
        <v>-35.184581999999999</v>
      </c>
      <c r="D42" s="87">
        <v>-26.912167</v>
      </c>
      <c r="E42" s="10"/>
      <c r="F42" s="6">
        <f t="shared" si="6"/>
        <v>49.217944444444001</v>
      </c>
      <c r="G42" s="6">
        <f t="shared" si="4"/>
        <v>-14.263370999999999</v>
      </c>
      <c r="J42" s="87">
        <v>23954500000</v>
      </c>
      <c r="K42" s="87">
        <v>-45.071407000000001</v>
      </c>
      <c r="L42" s="87">
        <v>-35.942847999999998</v>
      </c>
      <c r="M42" s="10"/>
      <c r="N42" s="6">
        <f t="shared" si="7"/>
        <v>28.888888888888999</v>
      </c>
      <c r="O42" s="6">
        <f t="shared" si="5"/>
        <v>-10.251251</v>
      </c>
      <c r="Q42" s="10"/>
    </row>
    <row r="43" spans="2:17" x14ac:dyDescent="0.25">
      <c r="B43" s="87">
        <v>41995111111.111</v>
      </c>
      <c r="C43" s="87">
        <v>-33.370784999999998</v>
      </c>
      <c r="D43" s="87">
        <v>-24.197590000000002</v>
      </c>
      <c r="E43" s="10"/>
      <c r="F43" s="6">
        <f t="shared" si="6"/>
        <v>49.329666666667002</v>
      </c>
      <c r="G43" s="6">
        <f t="shared" si="4"/>
        <v>-14.113453</v>
      </c>
      <c r="J43" s="87">
        <v>24848444444.444</v>
      </c>
      <c r="K43" s="87">
        <v>-49.663715000000003</v>
      </c>
      <c r="L43" s="87">
        <v>-40.777839999999998</v>
      </c>
      <c r="M43" s="10"/>
      <c r="N43" s="6">
        <f t="shared" si="7"/>
        <v>29.333333333333002</v>
      </c>
      <c r="O43" s="6">
        <f t="shared" si="5"/>
        <v>-9.9470986999999997</v>
      </c>
      <c r="Q43" s="10"/>
    </row>
    <row r="44" spans="2:17" x14ac:dyDescent="0.25">
      <c r="B44" s="87">
        <v>42995722222.222</v>
      </c>
      <c r="C44" s="87">
        <v>-35.555424000000002</v>
      </c>
      <c r="D44" s="87">
        <v>-27.645721000000002</v>
      </c>
      <c r="E44" s="10"/>
      <c r="F44" s="6">
        <f t="shared" si="6"/>
        <v>49.441388888889001</v>
      </c>
      <c r="G44" s="6">
        <f t="shared" si="4"/>
        <v>-13.30508</v>
      </c>
      <c r="J44" s="87">
        <v>25742388888.889</v>
      </c>
      <c r="K44" s="87">
        <v>-43.399844999999999</v>
      </c>
      <c r="L44" s="87">
        <v>-34.831595999999998</v>
      </c>
      <c r="M44" s="10"/>
      <c r="N44" s="6">
        <f t="shared" si="7"/>
        <v>29.777777777777999</v>
      </c>
      <c r="O44" s="6">
        <f t="shared" si="5"/>
        <v>-10.641992999999999</v>
      </c>
      <c r="Q44" s="10"/>
    </row>
    <row r="45" spans="2:17" x14ac:dyDescent="0.25">
      <c r="B45" s="87">
        <v>43996333333.333</v>
      </c>
      <c r="C45" s="87">
        <v>-41.761859999999999</v>
      </c>
      <c r="D45" s="87">
        <v>-33.642597000000002</v>
      </c>
      <c r="E45" s="10"/>
      <c r="F45" s="6">
        <f t="shared" si="6"/>
        <v>49.553111111111001</v>
      </c>
      <c r="G45" s="6">
        <f t="shared" si="4"/>
        <v>-12.454041</v>
      </c>
      <c r="J45" s="87">
        <v>26636333333.333</v>
      </c>
      <c r="K45" s="87">
        <v>-41.769919999999999</v>
      </c>
      <c r="L45" s="87">
        <v>-32.662838000000001</v>
      </c>
      <c r="M45" s="10"/>
      <c r="N45" s="6">
        <f t="shared" si="7"/>
        <v>30.222222222222001</v>
      </c>
      <c r="O45" s="6">
        <f t="shared" si="5"/>
        <v>-12.524111</v>
      </c>
      <c r="Q45" s="10"/>
    </row>
    <row r="46" spans="2:17" x14ac:dyDescent="0.25">
      <c r="B46" s="87">
        <v>44996944444.444</v>
      </c>
      <c r="C46" s="87">
        <v>-34.544491000000001</v>
      </c>
      <c r="D46" s="87">
        <v>-26.091125000000002</v>
      </c>
      <c r="E46" s="10"/>
      <c r="F46" s="6">
        <f t="shared" si="6"/>
        <v>49.664833333333</v>
      </c>
      <c r="G46" s="6">
        <f t="shared" si="4"/>
        <v>-12.239049</v>
      </c>
      <c r="J46" s="87">
        <v>27530277777.778</v>
      </c>
      <c r="K46" s="87">
        <v>-41.714435999999999</v>
      </c>
      <c r="L46" s="87">
        <v>-32.003959999999999</v>
      </c>
      <c r="M46" s="10"/>
      <c r="N46" s="6">
        <f t="shared" si="7"/>
        <v>30.666666666666998</v>
      </c>
      <c r="O46" s="6">
        <f t="shared" si="5"/>
        <v>-15.880561999999999</v>
      </c>
      <c r="Q46" s="10"/>
    </row>
    <row r="47" spans="2:17" x14ac:dyDescent="0.25">
      <c r="B47" s="87">
        <v>45997555555.556</v>
      </c>
      <c r="C47" s="87">
        <v>-34.416423999999999</v>
      </c>
      <c r="D47" s="87">
        <v>-25.493096999999999</v>
      </c>
      <c r="E47" s="10"/>
      <c r="F47" s="6">
        <f t="shared" si="6"/>
        <v>49.776555555556001</v>
      </c>
      <c r="G47" s="6">
        <f t="shared" si="4"/>
        <v>-13.006672</v>
      </c>
      <c r="J47" s="87">
        <v>28424222222.222</v>
      </c>
      <c r="K47" s="87">
        <v>-40.195453999999998</v>
      </c>
      <c r="L47" s="87">
        <v>-29.841498999999999</v>
      </c>
      <c r="M47" s="10"/>
      <c r="N47" s="6">
        <f t="shared" si="7"/>
        <v>31.111111111111001</v>
      </c>
      <c r="O47" s="6">
        <f t="shared" si="5"/>
        <v>-15.498089999999999</v>
      </c>
      <c r="Q47" s="10"/>
    </row>
    <row r="48" spans="2:17" x14ac:dyDescent="0.25">
      <c r="B48" s="87">
        <v>46998166666.667</v>
      </c>
      <c r="C48" s="87">
        <v>-33.785732000000003</v>
      </c>
      <c r="D48" s="87">
        <v>-24.979368000000001</v>
      </c>
      <c r="E48" s="10"/>
      <c r="F48" s="6">
        <f t="shared" si="6"/>
        <v>49.888277777778001</v>
      </c>
      <c r="G48" s="6">
        <f t="shared" si="4"/>
        <v>-13.825504</v>
      </c>
      <c r="J48" s="87">
        <v>29318166666.667</v>
      </c>
      <c r="K48" s="87">
        <v>-45.417583</v>
      </c>
      <c r="L48" s="87">
        <v>-35.162379999999999</v>
      </c>
      <c r="M48" s="10"/>
      <c r="N48" s="6">
        <f t="shared" si="7"/>
        <v>31.555555555556001</v>
      </c>
      <c r="O48" s="6">
        <f t="shared" si="5"/>
        <v>-6.1690620999999997</v>
      </c>
      <c r="Q48" s="10"/>
    </row>
    <row r="49" spans="2:17" x14ac:dyDescent="0.25">
      <c r="B49" s="87">
        <v>47998777777.778</v>
      </c>
      <c r="C49" s="87">
        <v>-32.152312999999999</v>
      </c>
      <c r="D49" s="87">
        <v>-24.130274</v>
      </c>
      <c r="E49" s="10"/>
      <c r="F49" s="6">
        <f t="shared" si="6"/>
        <v>50</v>
      </c>
      <c r="G49" s="6">
        <f t="shared" si="4"/>
        <v>-12.715388000000001</v>
      </c>
      <c r="J49" s="87">
        <v>30212111111.111</v>
      </c>
      <c r="K49" s="87">
        <v>-47.496558999999998</v>
      </c>
      <c r="L49" s="87">
        <v>-36.17606</v>
      </c>
      <c r="M49" s="10"/>
      <c r="N49" s="6">
        <f t="shared" si="7"/>
        <v>32</v>
      </c>
      <c r="O49" s="6">
        <f t="shared" si="5"/>
        <v>-6.7077308000000002</v>
      </c>
      <c r="Q49" s="10"/>
    </row>
    <row r="50" spans="2:17" x14ac:dyDescent="0.25">
      <c r="B50" s="87">
        <v>48999388888.889</v>
      </c>
      <c r="C50" s="87">
        <v>-32.254677000000001</v>
      </c>
      <c r="D50" s="87">
        <v>-24.897337</v>
      </c>
      <c r="E50" s="10"/>
      <c r="F50" s="6" t="s">
        <v>21</v>
      </c>
      <c r="J50" s="87">
        <v>31106055555.556</v>
      </c>
      <c r="K50" s="87">
        <v>-48.358929000000003</v>
      </c>
      <c r="L50" s="87">
        <v>-30.272009000000001</v>
      </c>
      <c r="M50" s="10"/>
      <c r="N50" s="6" t="s">
        <v>21</v>
      </c>
      <c r="Q50" s="10"/>
    </row>
    <row r="51" spans="2:17" x14ac:dyDescent="0.25">
      <c r="B51" s="87">
        <v>50000000000</v>
      </c>
      <c r="C51" s="87">
        <v>-31.300196</v>
      </c>
      <c r="D51" s="87">
        <v>-22.969436999999999</v>
      </c>
      <c r="E51" s="10"/>
      <c r="J51" s="87">
        <v>32000000000</v>
      </c>
      <c r="K51" s="87">
        <v>-53.464824999999998</v>
      </c>
      <c r="L51" s="87">
        <v>-39.864325999999998</v>
      </c>
      <c r="M51" s="10"/>
      <c r="Q51" s="10"/>
    </row>
    <row r="52" spans="2:17" x14ac:dyDescent="0.25">
      <c r="B52" s="87" t="s">
        <v>21</v>
      </c>
      <c r="E52" s="8"/>
      <c r="J52" s="87" t="s">
        <v>21</v>
      </c>
      <c r="M52" s="8"/>
      <c r="Q52" s="8"/>
    </row>
    <row r="53" spans="2:17" x14ac:dyDescent="0.25">
      <c r="E53" s="8"/>
      <c r="F53" s="6" t="s">
        <v>23</v>
      </c>
      <c r="M53" s="8"/>
      <c r="N53" s="6" t="s">
        <v>23</v>
      </c>
      <c r="Q53" s="8"/>
    </row>
    <row r="54" spans="2:17" ht="15.75" x14ac:dyDescent="0.25">
      <c r="E54" s="8"/>
      <c r="F54" s="6" t="s">
        <v>19</v>
      </c>
      <c r="G54" s="6" t="str">
        <f t="shared" ref="G54:G73" si="8">D80</f>
        <v>1Rx4L dBc Log Mag(dB)</v>
      </c>
      <c r="H54" s="34">
        <v>1</v>
      </c>
      <c r="M54" s="8"/>
      <c r="N54" s="6" t="s">
        <v>19</v>
      </c>
      <c r="O54" s="6" t="str">
        <f t="shared" ref="O54:O73" si="9">L80</f>
        <v>1Rx4L dBc Log Mag(dB)</v>
      </c>
      <c r="P54" s="34">
        <v>1</v>
      </c>
      <c r="Q54" s="8"/>
    </row>
    <row r="55" spans="2:17" ht="15.75" x14ac:dyDescent="0.25">
      <c r="B55" s="87" t="s">
        <v>22</v>
      </c>
      <c r="E55" s="8"/>
      <c r="F55" s="6">
        <f t="shared" ref="F55:F73" si="10">B81/1000000000</f>
        <v>49.988999999999997</v>
      </c>
      <c r="G55" s="6">
        <f t="shared" si="8"/>
        <v>0</v>
      </c>
      <c r="H55" s="35">
        <f>ABS(AVERAGE(G55:G73)-(H54-1)*5)</f>
        <v>0</v>
      </c>
      <c r="J55" s="87" t="s">
        <v>22</v>
      </c>
      <c r="M55" s="8"/>
      <c r="N55" s="6">
        <f t="shared" ref="N55:N73" si="11">J81/1000000000</f>
        <v>28</v>
      </c>
      <c r="O55" s="6">
        <f t="shared" si="9"/>
        <v>-48.277408999999999</v>
      </c>
      <c r="P55" s="35">
        <f>ABS(AVERAGE(O55:O73)-(P54-1)*5)</f>
        <v>54.176257263157879</v>
      </c>
      <c r="Q55" s="8"/>
    </row>
    <row r="56" spans="2:17" x14ac:dyDescent="0.25">
      <c r="B56" s="87" t="s">
        <v>19</v>
      </c>
      <c r="C56" s="87" t="s">
        <v>117</v>
      </c>
      <c r="D56" s="87" t="s">
        <v>32</v>
      </c>
      <c r="E56" s="8"/>
      <c r="F56" s="6">
        <f t="shared" si="10"/>
        <v>49.989611111111003</v>
      </c>
      <c r="G56" s="6">
        <f t="shared" si="8"/>
        <v>0</v>
      </c>
      <c r="J56" s="87" t="s">
        <v>19</v>
      </c>
      <c r="K56" s="87" t="s">
        <v>117</v>
      </c>
      <c r="L56" s="87" t="s">
        <v>32</v>
      </c>
      <c r="M56" s="8"/>
      <c r="N56" s="6">
        <f t="shared" si="11"/>
        <v>28.222222222222001</v>
      </c>
      <c r="O56" s="6">
        <f t="shared" si="9"/>
        <v>-50.717421999999999</v>
      </c>
      <c r="Q56" s="8"/>
    </row>
    <row r="57" spans="2:17" x14ac:dyDescent="0.25">
      <c r="B57" s="87">
        <v>47989000000</v>
      </c>
      <c r="C57" s="87">
        <v>-21.312386</v>
      </c>
      <c r="D57" s="87">
        <v>-16.36861</v>
      </c>
      <c r="E57" s="8"/>
      <c r="F57" s="6">
        <f t="shared" si="10"/>
        <v>49.990222222222002</v>
      </c>
      <c r="G57" s="6">
        <f t="shared" si="8"/>
        <v>0</v>
      </c>
      <c r="J57" s="87">
        <v>24000000000</v>
      </c>
      <c r="K57" s="87">
        <v>-31.268937999999999</v>
      </c>
      <c r="L57" s="87">
        <v>-21.546326000000001</v>
      </c>
      <c r="M57" s="8"/>
      <c r="N57" s="6">
        <f t="shared" si="11"/>
        <v>28.444444444443999</v>
      </c>
      <c r="O57" s="6">
        <f t="shared" si="9"/>
        <v>-43.294716000000001</v>
      </c>
      <c r="Q57" s="8"/>
    </row>
    <row r="58" spans="2:17" x14ac:dyDescent="0.25">
      <c r="B58" s="87">
        <v>48100722222.222</v>
      </c>
      <c r="C58" s="87">
        <v>-21.465873999999999</v>
      </c>
      <c r="D58" s="87">
        <v>-16.132843000000001</v>
      </c>
      <c r="E58" s="8"/>
      <c r="F58" s="6">
        <f t="shared" si="10"/>
        <v>49.990833333333001</v>
      </c>
      <c r="G58" s="6">
        <f t="shared" si="8"/>
        <v>0</v>
      </c>
      <c r="J58" s="87">
        <v>24444444444.444</v>
      </c>
      <c r="K58" s="87">
        <v>-34.379767999999999</v>
      </c>
      <c r="L58" s="87">
        <v>-24.623574999999999</v>
      </c>
      <c r="M58" s="8"/>
      <c r="N58" s="6">
        <f t="shared" si="11"/>
        <v>28.666666666666998</v>
      </c>
      <c r="O58" s="6">
        <f t="shared" si="9"/>
        <v>-69.088798999999995</v>
      </c>
      <c r="Q58" s="8"/>
    </row>
    <row r="59" spans="2:17" x14ac:dyDescent="0.25">
      <c r="B59" s="87">
        <v>48212444444.444</v>
      </c>
      <c r="C59" s="87">
        <v>-21.489094000000001</v>
      </c>
      <c r="D59" s="87">
        <v>-15.592447999999999</v>
      </c>
      <c r="E59" s="8"/>
      <c r="F59" s="6">
        <f t="shared" si="10"/>
        <v>49.991444444443999</v>
      </c>
      <c r="G59" s="6">
        <f t="shared" si="8"/>
        <v>0</v>
      </c>
      <c r="J59" s="87">
        <v>24888888888.889</v>
      </c>
      <c r="K59" s="87">
        <v>-33.655731000000003</v>
      </c>
      <c r="L59" s="87">
        <v>-23.963671000000001</v>
      </c>
      <c r="M59" s="8"/>
      <c r="N59" s="6">
        <f t="shared" si="11"/>
        <v>28.888888888888999</v>
      </c>
      <c r="O59" s="6">
        <f t="shared" si="9"/>
        <v>-45.016070999999997</v>
      </c>
      <c r="Q59" s="8"/>
    </row>
    <row r="60" spans="2:17" x14ac:dyDescent="0.25">
      <c r="B60" s="87">
        <v>48324166666.667</v>
      </c>
      <c r="C60" s="87">
        <v>-21.207836</v>
      </c>
      <c r="D60" s="87">
        <v>-14.865297</v>
      </c>
      <c r="E60" s="8"/>
      <c r="F60" s="6">
        <f t="shared" si="10"/>
        <v>49.992055555556</v>
      </c>
      <c r="G60" s="6">
        <f t="shared" si="8"/>
        <v>0</v>
      </c>
      <c r="J60" s="87">
        <v>25333333333.333</v>
      </c>
      <c r="K60" s="87">
        <v>-35.142890999999999</v>
      </c>
      <c r="L60" s="87">
        <v>-25.915737</v>
      </c>
      <c r="M60" s="8"/>
      <c r="N60" s="6">
        <f t="shared" si="11"/>
        <v>29.111111111111001</v>
      </c>
      <c r="O60" s="6">
        <f t="shared" si="9"/>
        <v>-82.242462000000003</v>
      </c>
      <c r="Q60" s="8"/>
    </row>
    <row r="61" spans="2:17" x14ac:dyDescent="0.25">
      <c r="B61" s="87">
        <v>48435888888.889</v>
      </c>
      <c r="C61" s="87">
        <v>-21.524588000000001</v>
      </c>
      <c r="D61" s="87">
        <v>-15.489398</v>
      </c>
      <c r="E61" s="8"/>
      <c r="F61" s="6">
        <f t="shared" si="10"/>
        <v>49.992666666666999</v>
      </c>
      <c r="G61" s="6">
        <f t="shared" si="8"/>
        <v>0</v>
      </c>
      <c r="J61" s="87">
        <v>25777777777.778</v>
      </c>
      <c r="K61" s="87">
        <v>-30.471506000000002</v>
      </c>
      <c r="L61" s="87">
        <v>-21.708292</v>
      </c>
      <c r="M61" s="8"/>
      <c r="N61" s="6">
        <f t="shared" si="11"/>
        <v>29.333333333333002</v>
      </c>
      <c r="O61" s="6">
        <f t="shared" si="9"/>
        <v>-45.098922999999999</v>
      </c>
      <c r="Q61" s="8"/>
    </row>
    <row r="62" spans="2:17" x14ac:dyDescent="0.25">
      <c r="B62" s="87">
        <v>48547611111.111</v>
      </c>
      <c r="C62" s="87">
        <v>-21.639986</v>
      </c>
      <c r="D62" s="87">
        <v>-15.316193999999999</v>
      </c>
      <c r="E62" s="8"/>
      <c r="F62" s="6">
        <f t="shared" si="10"/>
        <v>49.993277777777998</v>
      </c>
      <c r="G62" s="6">
        <f t="shared" si="8"/>
        <v>0</v>
      </c>
      <c r="J62" s="87">
        <v>26222222222.222</v>
      </c>
      <c r="K62" s="87">
        <v>-27.449646000000001</v>
      </c>
      <c r="L62" s="87">
        <v>-17.702534</v>
      </c>
      <c r="M62" s="8"/>
      <c r="N62" s="6">
        <f t="shared" si="11"/>
        <v>29.555555555556001</v>
      </c>
      <c r="O62" s="6">
        <f t="shared" si="9"/>
        <v>-71.684562999999997</v>
      </c>
      <c r="Q62" s="8"/>
    </row>
    <row r="63" spans="2:17" x14ac:dyDescent="0.25">
      <c r="B63" s="87">
        <v>48659333333.333</v>
      </c>
      <c r="C63" s="87">
        <v>-21.475712000000001</v>
      </c>
      <c r="D63" s="87">
        <v>-13.803412</v>
      </c>
      <c r="E63" s="8"/>
      <c r="F63" s="6">
        <f t="shared" si="10"/>
        <v>49.993888888889003</v>
      </c>
      <c r="G63" s="6">
        <f t="shared" si="8"/>
        <v>0</v>
      </c>
      <c r="J63" s="87">
        <v>26666666666.667</v>
      </c>
      <c r="K63" s="87">
        <v>-25.250187</v>
      </c>
      <c r="L63" s="87">
        <v>-15.221956</v>
      </c>
      <c r="M63" s="8"/>
      <c r="N63" s="6">
        <f t="shared" si="11"/>
        <v>29.777777777777999</v>
      </c>
      <c r="O63" s="6">
        <f t="shared" si="9"/>
        <v>-53.976993999999998</v>
      </c>
      <c r="Q63" s="8"/>
    </row>
    <row r="64" spans="2:17" x14ac:dyDescent="0.25">
      <c r="B64" s="87">
        <v>48771055555.556</v>
      </c>
      <c r="C64" s="87">
        <v>-21.981659000000001</v>
      </c>
      <c r="D64" s="87">
        <v>-14.016764999999999</v>
      </c>
      <c r="E64" s="8"/>
      <c r="F64" s="6">
        <f t="shared" si="10"/>
        <v>49.994500000000002</v>
      </c>
      <c r="G64" s="6">
        <f t="shared" si="8"/>
        <v>0</v>
      </c>
      <c r="J64" s="87">
        <v>27111111111.111</v>
      </c>
      <c r="K64" s="87">
        <v>-23.405211999999999</v>
      </c>
      <c r="L64" s="87">
        <v>-13.288076</v>
      </c>
      <c r="M64" s="8"/>
      <c r="N64" s="6">
        <f t="shared" si="11"/>
        <v>30</v>
      </c>
      <c r="O64" s="6">
        <f t="shared" si="9"/>
        <v>-79.499915999999999</v>
      </c>
      <c r="Q64" s="8"/>
    </row>
    <row r="65" spans="2:17" x14ac:dyDescent="0.25">
      <c r="B65" s="87">
        <v>48882777777.778</v>
      </c>
      <c r="C65" s="87">
        <v>-22.424178999999999</v>
      </c>
      <c r="D65" s="87">
        <v>-14.405462999999999</v>
      </c>
      <c r="E65" s="8"/>
      <c r="F65" s="6">
        <f t="shared" si="10"/>
        <v>49.995111111111001</v>
      </c>
      <c r="G65" s="6">
        <f t="shared" si="8"/>
        <v>0</v>
      </c>
      <c r="J65" s="87">
        <v>27555555555.556</v>
      </c>
      <c r="K65" s="87">
        <v>-21.165213000000001</v>
      </c>
      <c r="L65" s="87">
        <v>-11.530517</v>
      </c>
      <c r="M65" s="8"/>
      <c r="N65" s="6">
        <f t="shared" si="11"/>
        <v>30.222222222222001</v>
      </c>
      <c r="O65" s="6">
        <f t="shared" si="9"/>
        <v>-61.185397999999999</v>
      </c>
      <c r="Q65" s="8"/>
    </row>
    <row r="66" spans="2:17" x14ac:dyDescent="0.25">
      <c r="B66" s="87">
        <v>48994500000</v>
      </c>
      <c r="C66" s="87">
        <v>-22.488091000000001</v>
      </c>
      <c r="D66" s="87">
        <v>-14.215676999999999</v>
      </c>
      <c r="E66" s="8"/>
      <c r="F66" s="6">
        <f t="shared" si="10"/>
        <v>49.995722222222</v>
      </c>
      <c r="G66" s="6">
        <f t="shared" si="8"/>
        <v>0</v>
      </c>
      <c r="J66" s="87">
        <v>28000000000</v>
      </c>
      <c r="K66" s="87">
        <v>-19.736273000000001</v>
      </c>
      <c r="L66" s="87">
        <v>-10.607714</v>
      </c>
      <c r="M66" s="8"/>
      <c r="N66" s="6">
        <f t="shared" si="11"/>
        <v>30.444444444443999</v>
      </c>
      <c r="O66" s="6">
        <f t="shared" si="9"/>
        <v>-75.923370000000006</v>
      </c>
      <c r="Q66" s="8"/>
    </row>
    <row r="67" spans="2:17" x14ac:dyDescent="0.25">
      <c r="B67" s="87">
        <v>49106222222.222</v>
      </c>
      <c r="C67" s="87">
        <v>-22.501207000000001</v>
      </c>
      <c r="D67" s="87">
        <v>-13.328013</v>
      </c>
      <c r="E67" s="8"/>
      <c r="F67" s="6">
        <f t="shared" si="10"/>
        <v>49.996333333332998</v>
      </c>
      <c r="G67" s="6">
        <f t="shared" si="8"/>
        <v>0</v>
      </c>
      <c r="J67" s="87">
        <v>28444444444.444</v>
      </c>
      <c r="K67" s="87">
        <v>-19.277010000000001</v>
      </c>
      <c r="L67" s="87">
        <v>-10.391135</v>
      </c>
      <c r="M67" s="8"/>
      <c r="N67" s="6">
        <f t="shared" si="11"/>
        <v>30.666666666666998</v>
      </c>
      <c r="O67" s="6">
        <f t="shared" si="9"/>
        <v>-42.972042000000002</v>
      </c>
      <c r="Q67" s="8"/>
    </row>
    <row r="68" spans="2:17" x14ac:dyDescent="0.25">
      <c r="B68" s="87">
        <v>49217944444.444</v>
      </c>
      <c r="C68" s="87">
        <v>-22.173075000000001</v>
      </c>
      <c r="D68" s="87">
        <v>-14.263370999999999</v>
      </c>
      <c r="E68" s="8"/>
      <c r="F68" s="6">
        <f t="shared" si="10"/>
        <v>49.996944444443997</v>
      </c>
      <c r="G68" s="6">
        <f t="shared" si="8"/>
        <v>0</v>
      </c>
      <c r="J68" s="87">
        <v>28888888888.889</v>
      </c>
      <c r="K68" s="87">
        <v>-18.819500000000001</v>
      </c>
      <c r="L68" s="87">
        <v>-10.251251</v>
      </c>
      <c r="M68" s="8"/>
      <c r="N68" s="6">
        <f t="shared" si="11"/>
        <v>30.888888888888999</v>
      </c>
      <c r="O68" s="6">
        <f t="shared" si="9"/>
        <v>-51.807879999999997</v>
      </c>
      <c r="Q68" s="8"/>
    </row>
    <row r="69" spans="2:17" x14ac:dyDescent="0.25">
      <c r="B69" s="87">
        <v>49329666666.667</v>
      </c>
      <c r="C69" s="87">
        <v>-22.232717999999998</v>
      </c>
      <c r="D69" s="87">
        <v>-14.113453</v>
      </c>
      <c r="E69" s="8"/>
      <c r="F69" s="6">
        <f t="shared" si="10"/>
        <v>49.997555555555998</v>
      </c>
      <c r="G69" s="6">
        <f t="shared" si="8"/>
        <v>0</v>
      </c>
      <c r="J69" s="87">
        <v>29333333333.333</v>
      </c>
      <c r="K69" s="87">
        <v>-19.054182000000001</v>
      </c>
      <c r="L69" s="87">
        <v>-9.9470986999999997</v>
      </c>
      <c r="M69" s="8"/>
      <c r="N69" s="6">
        <f t="shared" si="11"/>
        <v>31.111111111111001</v>
      </c>
      <c r="O69" s="6">
        <f t="shared" si="9"/>
        <v>-43.552166</v>
      </c>
      <c r="Q69" s="8"/>
    </row>
    <row r="70" spans="2:17" x14ac:dyDescent="0.25">
      <c r="B70" s="87">
        <v>49441388888.889</v>
      </c>
      <c r="C70" s="87">
        <v>-21.758444000000001</v>
      </c>
      <c r="D70" s="87">
        <v>-13.30508</v>
      </c>
      <c r="E70" s="8"/>
      <c r="F70" s="6">
        <f t="shared" si="10"/>
        <v>49.998166666666997</v>
      </c>
      <c r="G70" s="6">
        <f t="shared" si="8"/>
        <v>0</v>
      </c>
      <c r="J70" s="87">
        <v>29777777777.778</v>
      </c>
      <c r="K70" s="87">
        <v>-20.352464999999999</v>
      </c>
      <c r="L70" s="87">
        <v>-10.641992999999999</v>
      </c>
      <c r="M70" s="8"/>
      <c r="N70" s="6">
        <f t="shared" si="11"/>
        <v>31.333333333333002</v>
      </c>
      <c r="O70" s="6">
        <f t="shared" si="9"/>
        <v>-41.716709000000002</v>
      </c>
      <c r="Q70" s="8"/>
    </row>
    <row r="71" spans="2:17" x14ac:dyDescent="0.25">
      <c r="B71" s="87">
        <v>49553111111.111</v>
      </c>
      <c r="C71" s="87">
        <v>-21.377369000000002</v>
      </c>
      <c r="D71" s="87">
        <v>-12.454041</v>
      </c>
      <c r="E71" s="8"/>
      <c r="F71" s="6">
        <f t="shared" si="10"/>
        <v>49.998777777778002</v>
      </c>
      <c r="G71" s="6">
        <f t="shared" si="8"/>
        <v>0</v>
      </c>
      <c r="J71" s="87">
        <v>30222222222.222</v>
      </c>
      <c r="K71" s="87">
        <v>-22.878067000000001</v>
      </c>
      <c r="L71" s="87">
        <v>-12.524111</v>
      </c>
      <c r="M71" s="8"/>
      <c r="N71" s="6">
        <f t="shared" si="11"/>
        <v>31.555555555556001</v>
      </c>
      <c r="O71" s="6">
        <f t="shared" si="9"/>
        <v>-43.280059999999999</v>
      </c>
      <c r="Q71" s="8"/>
    </row>
    <row r="72" spans="2:17" x14ac:dyDescent="0.25">
      <c r="B72" s="87">
        <v>49664833333.333</v>
      </c>
      <c r="C72" s="87">
        <v>-21.04541</v>
      </c>
      <c r="D72" s="87">
        <v>-12.239049</v>
      </c>
      <c r="E72" s="8"/>
      <c r="F72" s="6">
        <f t="shared" si="10"/>
        <v>49.999388888889001</v>
      </c>
      <c r="G72" s="6">
        <f t="shared" si="8"/>
        <v>0</v>
      </c>
      <c r="J72" s="87">
        <v>30666666666.667</v>
      </c>
      <c r="K72" s="87">
        <v>-26.135764999999999</v>
      </c>
      <c r="L72" s="87">
        <v>-15.880561999999999</v>
      </c>
      <c r="M72" s="8"/>
      <c r="N72" s="6">
        <f t="shared" si="11"/>
        <v>31.777777777777999</v>
      </c>
      <c r="O72" s="6">
        <f t="shared" si="9"/>
        <v>-44.622256999999998</v>
      </c>
      <c r="Q72" s="8"/>
    </row>
    <row r="73" spans="2:17" x14ac:dyDescent="0.25">
      <c r="B73" s="87">
        <v>49776555555.556</v>
      </c>
      <c r="C73" s="87">
        <v>-21.028713</v>
      </c>
      <c r="D73" s="87">
        <v>-13.006672</v>
      </c>
      <c r="E73" s="8"/>
      <c r="F73" s="6">
        <f t="shared" si="10"/>
        <v>50</v>
      </c>
      <c r="G73" s="6">
        <f t="shared" si="8"/>
        <v>0</v>
      </c>
      <c r="J73" s="87">
        <v>31111111111.111</v>
      </c>
      <c r="K73" s="87">
        <v>-26.818587999999998</v>
      </c>
      <c r="L73" s="87">
        <v>-15.498089999999999</v>
      </c>
      <c r="M73" s="8"/>
      <c r="N73" s="6">
        <f t="shared" si="11"/>
        <v>32</v>
      </c>
      <c r="O73" s="6">
        <f t="shared" si="9"/>
        <v>-35.391731</v>
      </c>
      <c r="Q73" s="8"/>
    </row>
    <row r="74" spans="2:17" x14ac:dyDescent="0.25">
      <c r="B74" s="87">
        <v>49888277777.778</v>
      </c>
      <c r="C74" s="87">
        <v>-21.182843999999999</v>
      </c>
      <c r="D74" s="87">
        <v>-13.825504</v>
      </c>
      <c r="E74" s="8"/>
      <c r="F74" s="6" t="s">
        <v>21</v>
      </c>
      <c r="J74" s="87">
        <v>31555555555.556</v>
      </c>
      <c r="K74" s="87">
        <v>-24.255980000000001</v>
      </c>
      <c r="L74" s="87">
        <v>-6.1690620999999997</v>
      </c>
      <c r="M74" s="8"/>
      <c r="N74" s="6" t="s">
        <v>21</v>
      </c>
      <c r="Q74" s="8"/>
    </row>
    <row r="75" spans="2:17" x14ac:dyDescent="0.25">
      <c r="B75" s="87">
        <v>50000000000</v>
      </c>
      <c r="C75" s="87">
        <v>-21.046146</v>
      </c>
      <c r="D75" s="87">
        <v>-12.715388000000001</v>
      </c>
      <c r="J75" s="87">
        <v>32000000000</v>
      </c>
      <c r="K75" s="87">
        <v>-20.308226000000001</v>
      </c>
      <c r="L75" s="87">
        <v>-6.7077308000000002</v>
      </c>
    </row>
    <row r="76" spans="2:17" x14ac:dyDescent="0.25">
      <c r="B76" s="87" t="s">
        <v>21</v>
      </c>
      <c r="J76" s="87" t="s">
        <v>21</v>
      </c>
    </row>
    <row r="77" spans="2:17" x14ac:dyDescent="0.25">
      <c r="F77" s="6" t="s">
        <v>24</v>
      </c>
      <c r="N77" s="6" t="s">
        <v>24</v>
      </c>
    </row>
    <row r="78" spans="2:17" ht="15.75" x14ac:dyDescent="0.25">
      <c r="F78" s="6" t="s">
        <v>19</v>
      </c>
      <c r="G78" s="6" t="str">
        <f t="shared" ref="G78:G97" si="12">D104</f>
        <v>1Rx5L dBc N/A Log Mag(dB)</v>
      </c>
      <c r="H78" s="34">
        <v>1</v>
      </c>
      <c r="N78" s="6" t="s">
        <v>19</v>
      </c>
      <c r="O78" s="6" t="str">
        <f t="shared" ref="O78:O97" si="13">L104</f>
        <v>1Rx5L dBc Log Mag(dB)</v>
      </c>
      <c r="P78" s="34">
        <v>1</v>
      </c>
    </row>
    <row r="79" spans="2:17" ht="15.75" x14ac:dyDescent="0.25">
      <c r="B79" s="87" t="s">
        <v>23</v>
      </c>
      <c r="F79" s="6">
        <f t="shared" ref="F79:F97" si="14">B105/1000000000</f>
        <v>50</v>
      </c>
      <c r="G79" s="6">
        <f t="shared" si="12"/>
        <v>0</v>
      </c>
      <c r="H79" s="35" t="s">
        <v>313</v>
      </c>
      <c r="J79" s="87" t="s">
        <v>23</v>
      </c>
      <c r="N79" s="6">
        <f t="shared" ref="N79:N97" si="15">J105/1000000000</f>
        <v>30</v>
      </c>
      <c r="O79" s="6">
        <f t="shared" si="13"/>
        <v>-78.465416000000005</v>
      </c>
      <c r="P79" s="35">
        <f>ABS(AVERAGE(O79:O97)-(P78-1)*5)</f>
        <v>72.999202684210516</v>
      </c>
    </row>
    <row r="80" spans="2:17" x14ac:dyDescent="0.25">
      <c r="B80" s="87" t="s">
        <v>19</v>
      </c>
      <c r="C80" s="87" t="s">
        <v>118</v>
      </c>
      <c r="D80" s="87" t="s">
        <v>33</v>
      </c>
      <c r="F80" s="6">
        <f t="shared" si="14"/>
        <v>50</v>
      </c>
      <c r="G80" s="6">
        <f t="shared" si="12"/>
        <v>0</v>
      </c>
      <c r="J80" s="87" t="s">
        <v>19</v>
      </c>
      <c r="K80" s="87" t="s">
        <v>118</v>
      </c>
      <c r="L80" s="87" t="s">
        <v>33</v>
      </c>
      <c r="N80" s="6">
        <f t="shared" si="15"/>
        <v>30.111111111111001</v>
      </c>
      <c r="O80" s="6">
        <f t="shared" si="13"/>
        <v>-92.426383999999999</v>
      </c>
    </row>
    <row r="81" spans="2:15" x14ac:dyDescent="0.25">
      <c r="B81" s="87">
        <v>49989000000</v>
      </c>
      <c r="F81" s="6">
        <f t="shared" si="14"/>
        <v>50</v>
      </c>
      <c r="G81" s="6">
        <f t="shared" si="12"/>
        <v>0</v>
      </c>
      <c r="J81" s="87">
        <v>28000000000</v>
      </c>
      <c r="K81" s="87">
        <v>-58.000019000000002</v>
      </c>
      <c r="L81" s="87">
        <v>-48.277408999999999</v>
      </c>
      <c r="N81" s="6">
        <f t="shared" si="15"/>
        <v>30.222222222222001</v>
      </c>
      <c r="O81" s="6">
        <f t="shared" si="13"/>
        <v>-73.423362999999995</v>
      </c>
    </row>
    <row r="82" spans="2:15" x14ac:dyDescent="0.25">
      <c r="B82" s="87">
        <v>49989611111.111</v>
      </c>
      <c r="F82" s="6">
        <f t="shared" si="14"/>
        <v>50</v>
      </c>
      <c r="G82" s="6">
        <f t="shared" si="12"/>
        <v>0</v>
      </c>
      <c r="J82" s="87">
        <v>28222222222.222</v>
      </c>
      <c r="K82" s="87">
        <v>-60.473613999999998</v>
      </c>
      <c r="L82" s="87">
        <v>-50.717421999999999</v>
      </c>
      <c r="N82" s="6">
        <f t="shared" si="15"/>
        <v>30.333333333333002</v>
      </c>
      <c r="O82" s="6">
        <f t="shared" si="13"/>
        <v>-58.277946</v>
      </c>
    </row>
    <row r="83" spans="2:15" x14ac:dyDescent="0.25">
      <c r="B83" s="87">
        <v>49990222222.222</v>
      </c>
      <c r="F83" s="6">
        <f t="shared" si="14"/>
        <v>50</v>
      </c>
      <c r="G83" s="6">
        <f t="shared" si="12"/>
        <v>0</v>
      </c>
      <c r="J83" s="87">
        <v>28444444444.444</v>
      </c>
      <c r="K83" s="87">
        <v>-52.986778000000001</v>
      </c>
      <c r="L83" s="87">
        <v>-43.294716000000001</v>
      </c>
      <c r="N83" s="6">
        <f t="shared" si="15"/>
        <v>30.444444444443999</v>
      </c>
      <c r="O83" s="6">
        <f t="shared" si="13"/>
        <v>-83.609245000000001</v>
      </c>
    </row>
    <row r="84" spans="2:15" x14ac:dyDescent="0.25">
      <c r="B84" s="87">
        <v>49990833333.333</v>
      </c>
      <c r="F84" s="6">
        <f t="shared" si="14"/>
        <v>50</v>
      </c>
      <c r="G84" s="6">
        <f t="shared" si="12"/>
        <v>0</v>
      </c>
      <c r="J84" s="87">
        <v>28666666666.667</v>
      </c>
      <c r="K84" s="87">
        <v>-78.315956</v>
      </c>
      <c r="L84" s="87">
        <v>-69.088798999999995</v>
      </c>
      <c r="N84" s="6">
        <f t="shared" si="15"/>
        <v>30.555555555556001</v>
      </c>
      <c r="O84" s="6">
        <f t="shared" si="13"/>
        <v>-78.885277000000002</v>
      </c>
    </row>
    <row r="85" spans="2:15" x14ac:dyDescent="0.25">
      <c r="B85" s="87">
        <v>49991444444.444</v>
      </c>
      <c r="F85" s="6">
        <f t="shared" si="14"/>
        <v>50</v>
      </c>
      <c r="G85" s="6">
        <f t="shared" si="12"/>
        <v>0</v>
      </c>
      <c r="J85" s="87">
        <v>28888888888.889</v>
      </c>
      <c r="K85" s="87">
        <v>-53.779285000000002</v>
      </c>
      <c r="L85" s="87">
        <v>-45.016070999999997</v>
      </c>
      <c r="N85" s="6">
        <f t="shared" si="15"/>
        <v>30.666666666666998</v>
      </c>
      <c r="O85" s="6">
        <f t="shared" si="13"/>
        <v>-77.657691999999997</v>
      </c>
    </row>
    <row r="86" spans="2:15" x14ac:dyDescent="0.25">
      <c r="B86" s="87">
        <v>49992055555.556</v>
      </c>
      <c r="F86" s="6">
        <f t="shared" si="14"/>
        <v>50</v>
      </c>
      <c r="G86" s="6">
        <f t="shared" si="12"/>
        <v>0</v>
      </c>
      <c r="J86" s="87">
        <v>29111111111.111</v>
      </c>
      <c r="K86" s="87">
        <v>-91.989577999999995</v>
      </c>
      <c r="L86" s="87">
        <v>-82.242462000000003</v>
      </c>
      <c r="N86" s="6">
        <f t="shared" si="15"/>
        <v>30.777777777777999</v>
      </c>
      <c r="O86" s="6">
        <f t="shared" si="13"/>
        <v>-71.982307000000006</v>
      </c>
    </row>
    <row r="87" spans="2:15" x14ac:dyDescent="0.25">
      <c r="B87" s="87">
        <v>49992666666.667</v>
      </c>
      <c r="F87" s="6">
        <f t="shared" si="14"/>
        <v>50</v>
      </c>
      <c r="G87" s="6">
        <f t="shared" si="12"/>
        <v>0</v>
      </c>
      <c r="J87" s="87">
        <v>29333333333.333</v>
      </c>
      <c r="K87" s="87">
        <v>-55.127150999999998</v>
      </c>
      <c r="L87" s="87">
        <v>-45.098922999999999</v>
      </c>
      <c r="N87" s="6">
        <f t="shared" si="15"/>
        <v>30.888888888888999</v>
      </c>
      <c r="O87" s="6">
        <f t="shared" si="13"/>
        <v>-61.136135000000003</v>
      </c>
    </row>
    <row r="88" spans="2:15" x14ac:dyDescent="0.25">
      <c r="B88" s="87">
        <v>49993277777.778</v>
      </c>
      <c r="F88" s="6">
        <f t="shared" si="14"/>
        <v>50</v>
      </c>
      <c r="G88" s="6">
        <f t="shared" si="12"/>
        <v>0</v>
      </c>
      <c r="J88" s="87">
        <v>29555555555.556</v>
      </c>
      <c r="K88" s="87">
        <v>-81.801697000000004</v>
      </c>
      <c r="L88" s="87">
        <v>-71.684562999999997</v>
      </c>
      <c r="N88" s="6">
        <f t="shared" si="15"/>
        <v>31</v>
      </c>
      <c r="O88" s="6">
        <f t="shared" si="13"/>
        <v>-79.551353000000006</v>
      </c>
    </row>
    <row r="89" spans="2:15" x14ac:dyDescent="0.25">
      <c r="B89" s="87">
        <v>49993888888.889</v>
      </c>
      <c r="F89" s="6">
        <f t="shared" si="14"/>
        <v>50</v>
      </c>
      <c r="G89" s="6">
        <f t="shared" si="12"/>
        <v>0</v>
      </c>
      <c r="J89" s="87">
        <v>29777777777.778</v>
      </c>
      <c r="K89" s="87">
        <v>-63.611691</v>
      </c>
      <c r="L89" s="87">
        <v>-53.976993999999998</v>
      </c>
      <c r="N89" s="6">
        <f t="shared" si="15"/>
        <v>31.111111111111001</v>
      </c>
      <c r="O89" s="6">
        <f t="shared" si="13"/>
        <v>-80.949005</v>
      </c>
    </row>
    <row r="90" spans="2:15" x14ac:dyDescent="0.25">
      <c r="B90" s="87">
        <v>49994500000</v>
      </c>
      <c r="F90" s="6">
        <f t="shared" si="14"/>
        <v>50</v>
      </c>
      <c r="G90" s="6">
        <f t="shared" si="12"/>
        <v>0</v>
      </c>
      <c r="J90" s="87">
        <v>30000000000</v>
      </c>
      <c r="K90" s="87">
        <v>-88.628471000000005</v>
      </c>
      <c r="L90" s="87">
        <v>-79.499915999999999</v>
      </c>
      <c r="N90" s="6">
        <f t="shared" si="15"/>
        <v>31.222222222222001</v>
      </c>
      <c r="O90" s="6">
        <f t="shared" si="13"/>
        <v>-87.309096999999994</v>
      </c>
    </row>
    <row r="91" spans="2:15" x14ac:dyDescent="0.25">
      <c r="B91" s="87">
        <v>49995111111.111</v>
      </c>
      <c r="F91" s="6">
        <f t="shared" si="14"/>
        <v>50</v>
      </c>
      <c r="G91" s="6">
        <f t="shared" si="12"/>
        <v>0</v>
      </c>
      <c r="J91" s="87">
        <v>30222222222.222</v>
      </c>
      <c r="K91" s="87">
        <v>-70.071274000000003</v>
      </c>
      <c r="L91" s="87">
        <v>-61.185397999999999</v>
      </c>
      <c r="N91" s="6">
        <f t="shared" si="15"/>
        <v>31.333333333333002</v>
      </c>
      <c r="O91" s="6">
        <f t="shared" si="13"/>
        <v>-44.284923999999997</v>
      </c>
    </row>
    <row r="92" spans="2:15" x14ac:dyDescent="0.25">
      <c r="B92" s="87">
        <v>49995722222.222</v>
      </c>
      <c r="F92" s="6">
        <f t="shared" si="14"/>
        <v>50</v>
      </c>
      <c r="G92" s="6">
        <f t="shared" si="12"/>
        <v>0</v>
      </c>
      <c r="J92" s="87">
        <v>30444444444.444</v>
      </c>
      <c r="K92" s="87">
        <v>-84.491623000000004</v>
      </c>
      <c r="L92" s="87">
        <v>-75.923370000000006</v>
      </c>
      <c r="N92" s="6">
        <f t="shared" si="15"/>
        <v>31.444444444443999</v>
      </c>
      <c r="O92" s="6">
        <f t="shared" si="13"/>
        <v>-82.863204999999994</v>
      </c>
    </row>
    <row r="93" spans="2:15" x14ac:dyDescent="0.25">
      <c r="B93" s="87">
        <v>49996333333.333</v>
      </c>
      <c r="F93" s="6">
        <f t="shared" si="14"/>
        <v>50</v>
      </c>
      <c r="G93" s="6">
        <f t="shared" si="12"/>
        <v>0</v>
      </c>
      <c r="J93" s="87">
        <v>30666666666.667</v>
      </c>
      <c r="K93" s="87">
        <v>-52.079124</v>
      </c>
      <c r="L93" s="87">
        <v>-42.972042000000002</v>
      </c>
      <c r="N93" s="6">
        <f t="shared" si="15"/>
        <v>31.555555555556001</v>
      </c>
      <c r="O93" s="6">
        <f t="shared" si="13"/>
        <v>-76.547843999999998</v>
      </c>
    </row>
    <row r="94" spans="2:15" x14ac:dyDescent="0.25">
      <c r="B94" s="87">
        <v>49996944444.444</v>
      </c>
      <c r="F94" s="6">
        <f t="shared" si="14"/>
        <v>50</v>
      </c>
      <c r="G94" s="6">
        <f t="shared" si="12"/>
        <v>0</v>
      </c>
      <c r="J94" s="87">
        <v>30888888888.889</v>
      </c>
      <c r="K94" s="87">
        <v>-61.518355999999997</v>
      </c>
      <c r="L94" s="87">
        <v>-51.807879999999997</v>
      </c>
      <c r="N94" s="6">
        <f t="shared" si="15"/>
        <v>31.666666666666998</v>
      </c>
      <c r="O94" s="6">
        <f t="shared" si="13"/>
        <v>-75.547348</v>
      </c>
    </row>
    <row r="95" spans="2:15" x14ac:dyDescent="0.25">
      <c r="B95" s="87">
        <v>49997555555.556</v>
      </c>
      <c r="F95" s="6">
        <f t="shared" si="14"/>
        <v>50</v>
      </c>
      <c r="G95" s="6">
        <f t="shared" si="12"/>
        <v>0</v>
      </c>
      <c r="J95" s="87">
        <v>31111111111.111</v>
      </c>
      <c r="K95" s="87">
        <v>-53.906120000000001</v>
      </c>
      <c r="L95" s="87">
        <v>-43.552166</v>
      </c>
      <c r="N95" s="6">
        <f t="shared" si="15"/>
        <v>31.777777777777999</v>
      </c>
      <c r="O95" s="6">
        <f t="shared" si="13"/>
        <v>-62.410004000000001</v>
      </c>
    </row>
    <row r="96" spans="2:15" x14ac:dyDescent="0.25">
      <c r="B96" s="87">
        <v>49998166666.667</v>
      </c>
      <c r="F96" s="6">
        <f t="shared" si="14"/>
        <v>50</v>
      </c>
      <c r="G96" s="6">
        <f t="shared" si="12"/>
        <v>0</v>
      </c>
      <c r="J96" s="87">
        <v>31333333333.333</v>
      </c>
      <c r="K96" s="87">
        <v>-51.971912000000003</v>
      </c>
      <c r="L96" s="87">
        <v>-41.716709000000002</v>
      </c>
      <c r="N96" s="6">
        <f t="shared" si="15"/>
        <v>31.888888888888999</v>
      </c>
      <c r="O96" s="6">
        <f t="shared" si="13"/>
        <v>-47.013195000000003</v>
      </c>
    </row>
    <row r="97" spans="2:16" x14ac:dyDescent="0.25">
      <c r="B97" s="87">
        <v>49998777777.778</v>
      </c>
      <c r="F97" s="6">
        <f t="shared" si="14"/>
        <v>50</v>
      </c>
      <c r="G97" s="6">
        <f t="shared" si="12"/>
        <v>0</v>
      </c>
      <c r="J97" s="87">
        <v>31555555555.556</v>
      </c>
      <c r="K97" s="87">
        <v>-54.600558999999997</v>
      </c>
      <c r="L97" s="87">
        <v>-43.280059999999999</v>
      </c>
      <c r="N97" s="6">
        <f t="shared" si="15"/>
        <v>32</v>
      </c>
      <c r="O97" s="6">
        <f t="shared" si="13"/>
        <v>-74.645111</v>
      </c>
    </row>
    <row r="98" spans="2:16" x14ac:dyDescent="0.25">
      <c r="B98" s="87">
        <v>49999388888.889</v>
      </c>
      <c r="F98" s="6" t="s">
        <v>21</v>
      </c>
      <c r="J98" s="87">
        <v>31777777777.778</v>
      </c>
      <c r="K98" s="87">
        <v>-62.709175000000002</v>
      </c>
      <c r="L98" s="87">
        <v>-44.622256999999998</v>
      </c>
      <c r="N98" s="6" t="s">
        <v>21</v>
      </c>
    </row>
    <row r="99" spans="2:16" x14ac:dyDescent="0.25">
      <c r="B99" s="87">
        <v>50000000000</v>
      </c>
      <c r="J99" s="87">
        <v>32000000000</v>
      </c>
      <c r="K99" s="87">
        <v>-48.992226000000002</v>
      </c>
      <c r="L99" s="87">
        <v>-35.391731</v>
      </c>
    </row>
    <row r="100" spans="2:16" x14ac:dyDescent="0.25">
      <c r="B100" s="87" t="s">
        <v>21</v>
      </c>
      <c r="J100" s="87" t="s">
        <v>21</v>
      </c>
    </row>
    <row r="101" spans="2:16" x14ac:dyDescent="0.25">
      <c r="F101" s="6" t="s">
        <v>25</v>
      </c>
      <c r="N101" s="6" t="s">
        <v>25</v>
      </c>
    </row>
    <row r="102" spans="2:16" ht="15.75" x14ac:dyDescent="0.25">
      <c r="F102" s="6" t="s">
        <v>19</v>
      </c>
      <c r="G102" s="6" t="str">
        <f t="shared" ref="G102:G121" si="16">D128</f>
        <v>2Rx1L dBc Log Mag(dB)</v>
      </c>
      <c r="H102" s="34">
        <v>2</v>
      </c>
      <c r="N102" s="6" t="s">
        <v>19</v>
      </c>
      <c r="O102" s="6" t="str">
        <f t="shared" ref="O102:O121" si="17">L128</f>
        <v>2Rx1L dBc Log Mag(dB)</v>
      </c>
      <c r="P102" s="34">
        <v>2</v>
      </c>
    </row>
    <row r="103" spans="2:16" ht="15.75" x14ac:dyDescent="0.25">
      <c r="B103" s="87" t="s">
        <v>24</v>
      </c>
      <c r="F103" s="6">
        <f t="shared" ref="F103:F121" si="18">B129/1000000000</f>
        <v>18</v>
      </c>
      <c r="G103" s="6">
        <f t="shared" si="16"/>
        <v>-57.667816000000002</v>
      </c>
      <c r="H103" s="35">
        <f>ABS(AVERAGE(G103:G121)-(H102-1)*5)</f>
        <v>59.095398894736839</v>
      </c>
      <c r="J103" s="87" t="s">
        <v>24</v>
      </c>
      <c r="N103" s="6">
        <f t="shared" ref="N103:N121" si="19">J129/1000000000</f>
        <v>8</v>
      </c>
      <c r="O103" s="6">
        <f t="shared" si="17"/>
        <v>-46.808838000000002</v>
      </c>
      <c r="P103" s="35">
        <f>ABS(AVERAGE(O103:O121)-(P102-1)*5)</f>
        <v>48.921970684210528</v>
      </c>
    </row>
    <row r="104" spans="2:16" x14ac:dyDescent="0.25">
      <c r="B104" s="87" t="s">
        <v>19</v>
      </c>
      <c r="C104" s="87" t="s">
        <v>119</v>
      </c>
      <c r="D104" s="87" t="s">
        <v>314</v>
      </c>
      <c r="F104" s="6">
        <f t="shared" si="18"/>
        <v>18.386361111111</v>
      </c>
      <c r="G104" s="6">
        <f t="shared" si="16"/>
        <v>-52.878284000000001</v>
      </c>
      <c r="J104" s="87" t="s">
        <v>19</v>
      </c>
      <c r="K104" s="87" t="s">
        <v>119</v>
      </c>
      <c r="L104" s="87" t="s">
        <v>251</v>
      </c>
      <c r="N104" s="6">
        <f t="shared" si="19"/>
        <v>8.4419166666666996</v>
      </c>
      <c r="O104" s="6">
        <f t="shared" si="17"/>
        <v>-44.464816999999996</v>
      </c>
    </row>
    <row r="105" spans="2:16" x14ac:dyDescent="0.25">
      <c r="B105" s="87">
        <v>50000000000</v>
      </c>
      <c r="F105" s="6">
        <f t="shared" si="18"/>
        <v>18.772722222222001</v>
      </c>
      <c r="G105" s="6">
        <f t="shared" si="16"/>
        <v>-56.430660000000003</v>
      </c>
      <c r="J105" s="87">
        <v>30000000000</v>
      </c>
      <c r="K105" s="87">
        <v>-88.188034000000002</v>
      </c>
      <c r="L105" s="87">
        <v>-78.465416000000005</v>
      </c>
      <c r="N105" s="6">
        <f t="shared" si="19"/>
        <v>8.8838333333332997</v>
      </c>
      <c r="O105" s="6">
        <f t="shared" si="17"/>
        <v>-53.495990999999997</v>
      </c>
    </row>
    <row r="106" spans="2:16" x14ac:dyDescent="0.25">
      <c r="B106" s="87">
        <v>50000000000</v>
      </c>
      <c r="F106" s="6">
        <f t="shared" si="18"/>
        <v>19.159083333333001</v>
      </c>
      <c r="G106" s="6">
        <f t="shared" si="16"/>
        <v>-57.662804000000001</v>
      </c>
      <c r="J106" s="87">
        <v>30111111111.111</v>
      </c>
      <c r="K106" s="87">
        <v>-102.18258</v>
      </c>
      <c r="L106" s="87">
        <v>-92.426383999999999</v>
      </c>
      <c r="N106" s="6">
        <f t="shared" si="19"/>
        <v>9.3257499999999993</v>
      </c>
      <c r="O106" s="6">
        <f t="shared" si="17"/>
        <v>-49.968097999999998</v>
      </c>
    </row>
    <row r="107" spans="2:16" x14ac:dyDescent="0.25">
      <c r="B107" s="87">
        <v>50000000000</v>
      </c>
      <c r="F107" s="6">
        <f t="shared" si="18"/>
        <v>19.545444444444001</v>
      </c>
      <c r="G107" s="6">
        <f t="shared" si="16"/>
        <v>-61.743172000000001</v>
      </c>
      <c r="J107" s="87">
        <v>30222222222.222</v>
      </c>
      <c r="K107" s="87">
        <v>-83.115425000000002</v>
      </c>
      <c r="L107" s="87">
        <v>-73.423362999999995</v>
      </c>
      <c r="N107" s="6">
        <f t="shared" si="19"/>
        <v>9.7676666666667007</v>
      </c>
      <c r="O107" s="6">
        <f t="shared" si="17"/>
        <v>-43.141781000000002</v>
      </c>
    </row>
    <row r="108" spans="2:16" x14ac:dyDescent="0.25">
      <c r="B108" s="87">
        <v>50000000000</v>
      </c>
      <c r="F108" s="6">
        <f t="shared" si="18"/>
        <v>19.931805555556</v>
      </c>
      <c r="G108" s="6">
        <f t="shared" si="16"/>
        <v>-59.349654999999998</v>
      </c>
      <c r="J108" s="87">
        <v>30333333333.333</v>
      </c>
      <c r="K108" s="87">
        <v>-67.505095999999995</v>
      </c>
      <c r="L108" s="87">
        <v>-58.277946</v>
      </c>
      <c r="N108" s="6">
        <f t="shared" si="19"/>
        <v>10.209583333333001</v>
      </c>
      <c r="O108" s="6">
        <f t="shared" si="17"/>
        <v>-43.200428000000002</v>
      </c>
    </row>
    <row r="109" spans="2:16" x14ac:dyDescent="0.25">
      <c r="B109" s="87">
        <v>50000000000</v>
      </c>
      <c r="F109" s="6">
        <f t="shared" si="18"/>
        <v>20.318166666667</v>
      </c>
      <c r="G109" s="6">
        <f t="shared" si="16"/>
        <v>-55.002071000000001</v>
      </c>
      <c r="J109" s="87">
        <v>30444444444.444</v>
      </c>
      <c r="K109" s="87">
        <v>-92.372451999999996</v>
      </c>
      <c r="L109" s="87">
        <v>-83.609245000000001</v>
      </c>
      <c r="N109" s="6">
        <f t="shared" si="19"/>
        <v>10.6515</v>
      </c>
      <c r="O109" s="6">
        <f t="shared" si="17"/>
        <v>-42.214587999999999</v>
      </c>
    </row>
    <row r="110" spans="2:16" x14ac:dyDescent="0.25">
      <c r="B110" s="87">
        <v>50000000000</v>
      </c>
      <c r="F110" s="6">
        <f t="shared" si="18"/>
        <v>20.704527777778001</v>
      </c>
      <c r="G110" s="6">
        <f t="shared" si="16"/>
        <v>-52.933926</v>
      </c>
      <c r="J110" s="87">
        <v>30555555555.556</v>
      </c>
      <c r="K110" s="87">
        <v>-88.632392999999993</v>
      </c>
      <c r="L110" s="87">
        <v>-78.885277000000002</v>
      </c>
      <c r="N110" s="6">
        <f t="shared" si="19"/>
        <v>11.093416666667</v>
      </c>
      <c r="O110" s="6">
        <f t="shared" si="17"/>
        <v>-45.235335999999997</v>
      </c>
    </row>
    <row r="111" spans="2:16" x14ac:dyDescent="0.25">
      <c r="B111" s="87">
        <v>50000000000</v>
      </c>
      <c r="F111" s="6">
        <f t="shared" si="18"/>
        <v>21.090888888889001</v>
      </c>
      <c r="G111" s="6">
        <f t="shared" si="16"/>
        <v>-56.117271000000002</v>
      </c>
      <c r="J111" s="87">
        <v>30666666666.667</v>
      </c>
      <c r="K111" s="87">
        <v>-87.685920999999993</v>
      </c>
      <c r="L111" s="87">
        <v>-77.657691999999997</v>
      </c>
      <c r="N111" s="6">
        <f t="shared" si="19"/>
        <v>11.535333333333</v>
      </c>
      <c r="O111" s="6">
        <f t="shared" si="17"/>
        <v>-43.392136000000001</v>
      </c>
    </row>
    <row r="112" spans="2:16" x14ac:dyDescent="0.25">
      <c r="B112" s="87">
        <v>50000000000</v>
      </c>
      <c r="F112" s="6">
        <f t="shared" si="18"/>
        <v>21.477250000000002</v>
      </c>
      <c r="G112" s="6">
        <f t="shared" si="16"/>
        <v>-56.762397999999997</v>
      </c>
      <c r="J112" s="87">
        <v>30777777777.778</v>
      </c>
      <c r="K112" s="87">
        <v>-82.099441999999996</v>
      </c>
      <c r="L112" s="87">
        <v>-71.982307000000006</v>
      </c>
      <c r="N112" s="6">
        <f t="shared" si="19"/>
        <v>11.97725</v>
      </c>
      <c r="O112" s="6">
        <f t="shared" si="17"/>
        <v>-42.693314000000001</v>
      </c>
    </row>
    <row r="113" spans="2:16" x14ac:dyDescent="0.25">
      <c r="B113" s="87">
        <v>50000000000</v>
      </c>
      <c r="F113" s="6">
        <f t="shared" si="18"/>
        <v>21.863611111110998</v>
      </c>
      <c r="G113" s="6">
        <f t="shared" si="16"/>
        <v>-48.303458999999997</v>
      </c>
      <c r="J113" s="87">
        <v>30888888888.889</v>
      </c>
      <c r="K113" s="87">
        <v>-70.770827999999995</v>
      </c>
      <c r="L113" s="87">
        <v>-61.136135000000003</v>
      </c>
      <c r="N113" s="6">
        <f t="shared" si="19"/>
        <v>12.419166666667</v>
      </c>
      <c r="O113" s="6">
        <f t="shared" si="17"/>
        <v>-49.001251000000003</v>
      </c>
    </row>
    <row r="114" spans="2:16" x14ac:dyDescent="0.25">
      <c r="B114" s="87">
        <v>50000000000</v>
      </c>
      <c r="F114" s="6">
        <f t="shared" si="18"/>
        <v>22.249972222221999</v>
      </c>
      <c r="G114" s="6">
        <f t="shared" si="16"/>
        <v>-49.298324999999998</v>
      </c>
      <c r="J114" s="87">
        <v>31000000000</v>
      </c>
      <c r="K114" s="87">
        <v>-88.679916000000006</v>
      </c>
      <c r="L114" s="87">
        <v>-79.551353000000006</v>
      </c>
      <c r="N114" s="6">
        <f t="shared" si="19"/>
        <v>12.861083333333001</v>
      </c>
      <c r="O114" s="6">
        <f t="shared" si="17"/>
        <v>-45.785750999999998</v>
      </c>
    </row>
    <row r="115" spans="2:16" x14ac:dyDescent="0.25">
      <c r="B115" s="87">
        <v>50000000000</v>
      </c>
      <c r="F115" s="6">
        <f t="shared" si="18"/>
        <v>22.636333333332999</v>
      </c>
      <c r="G115" s="6">
        <f t="shared" si="16"/>
        <v>-48.000267000000001</v>
      </c>
      <c r="J115" s="87">
        <v>31111111111.111</v>
      </c>
      <c r="K115" s="87">
        <v>-89.834877000000006</v>
      </c>
      <c r="L115" s="87">
        <v>-80.949005</v>
      </c>
      <c r="N115" s="6">
        <f t="shared" si="19"/>
        <v>13.303000000000001</v>
      </c>
      <c r="O115" s="6">
        <f t="shared" si="17"/>
        <v>-41.528937999999997</v>
      </c>
    </row>
    <row r="116" spans="2:16" x14ac:dyDescent="0.25">
      <c r="B116" s="87">
        <v>50000000000</v>
      </c>
      <c r="F116" s="6">
        <f t="shared" si="18"/>
        <v>23.022694444443999</v>
      </c>
      <c r="G116" s="6">
        <f t="shared" si="16"/>
        <v>-46.479652000000002</v>
      </c>
      <c r="J116" s="87">
        <v>31222222222.222</v>
      </c>
      <c r="K116" s="87">
        <v>-95.877341999999999</v>
      </c>
      <c r="L116" s="87">
        <v>-87.309096999999994</v>
      </c>
      <c r="N116" s="6">
        <f t="shared" si="19"/>
        <v>13.744916666667001</v>
      </c>
      <c r="O116" s="6">
        <f t="shared" si="17"/>
        <v>-36.130305999999997</v>
      </c>
    </row>
    <row r="117" spans="2:16" x14ac:dyDescent="0.25">
      <c r="B117" s="87">
        <v>50000000000</v>
      </c>
      <c r="F117" s="6">
        <f t="shared" si="18"/>
        <v>23.409055555555998</v>
      </c>
      <c r="G117" s="6">
        <f t="shared" si="16"/>
        <v>-65.052711000000002</v>
      </c>
      <c r="J117" s="87">
        <v>31333333333.333</v>
      </c>
      <c r="K117" s="87">
        <v>-53.392006000000002</v>
      </c>
      <c r="L117" s="87">
        <v>-44.284923999999997</v>
      </c>
      <c r="N117" s="6">
        <f t="shared" si="19"/>
        <v>14.186833333333</v>
      </c>
      <c r="O117" s="6">
        <f t="shared" si="17"/>
        <v>-38.602184000000001</v>
      </c>
    </row>
    <row r="118" spans="2:16" x14ac:dyDescent="0.25">
      <c r="B118" s="87">
        <v>50000000000</v>
      </c>
      <c r="F118" s="6">
        <f t="shared" si="18"/>
        <v>23.795416666666998</v>
      </c>
      <c r="G118" s="6">
        <f t="shared" si="16"/>
        <v>-48.109489000000004</v>
      </c>
      <c r="J118" s="87">
        <v>31444444444.444</v>
      </c>
      <c r="K118" s="87">
        <v>-92.573677000000004</v>
      </c>
      <c r="L118" s="87">
        <v>-82.863204999999994</v>
      </c>
      <c r="N118" s="6">
        <f t="shared" si="19"/>
        <v>14.62875</v>
      </c>
      <c r="O118" s="6">
        <f t="shared" si="17"/>
        <v>-41.638720999999997</v>
      </c>
    </row>
    <row r="119" spans="2:16" x14ac:dyDescent="0.25">
      <c r="B119" s="87">
        <v>50000000000</v>
      </c>
      <c r="F119" s="6">
        <f t="shared" si="18"/>
        <v>24.181777777777999</v>
      </c>
      <c r="G119" s="6">
        <f t="shared" si="16"/>
        <v>-58.461468000000004</v>
      </c>
      <c r="J119" s="87">
        <v>31555555555.556</v>
      </c>
      <c r="K119" s="87">
        <v>-86.901793999999995</v>
      </c>
      <c r="L119" s="87">
        <v>-76.547843999999998</v>
      </c>
      <c r="N119" s="6">
        <f t="shared" si="19"/>
        <v>15.070666666667</v>
      </c>
      <c r="O119" s="6">
        <f t="shared" si="17"/>
        <v>-42.949759999999998</v>
      </c>
    </row>
    <row r="120" spans="2:16" x14ac:dyDescent="0.25">
      <c r="B120" s="87">
        <v>50000000000</v>
      </c>
      <c r="F120" s="6">
        <f t="shared" si="18"/>
        <v>24.568138888888999</v>
      </c>
      <c r="G120" s="6">
        <f t="shared" si="16"/>
        <v>-49.060428999999999</v>
      </c>
      <c r="J120" s="87">
        <v>31666666666.667</v>
      </c>
      <c r="K120" s="87">
        <v>-85.802550999999994</v>
      </c>
      <c r="L120" s="87">
        <v>-75.547348</v>
      </c>
      <c r="N120" s="6">
        <f t="shared" si="19"/>
        <v>15.512583333333</v>
      </c>
      <c r="O120" s="6">
        <f t="shared" si="17"/>
        <v>-39.921295000000001</v>
      </c>
    </row>
    <row r="121" spans="2:16" x14ac:dyDescent="0.25">
      <c r="B121" s="87">
        <v>50000000000</v>
      </c>
      <c r="F121" s="6">
        <f t="shared" si="18"/>
        <v>24.954499999999999</v>
      </c>
      <c r="G121" s="6">
        <f t="shared" si="16"/>
        <v>-48.498722000000001</v>
      </c>
      <c r="J121" s="87">
        <v>31777777777.778</v>
      </c>
      <c r="K121" s="87">
        <v>-73.730507000000003</v>
      </c>
      <c r="L121" s="87">
        <v>-62.410004000000001</v>
      </c>
      <c r="N121" s="6">
        <f t="shared" si="19"/>
        <v>15.954499999999999</v>
      </c>
      <c r="O121" s="6">
        <f t="shared" si="17"/>
        <v>-44.343910000000001</v>
      </c>
    </row>
    <row r="122" spans="2:16" x14ac:dyDescent="0.25">
      <c r="B122" s="87">
        <v>50000000000</v>
      </c>
      <c r="F122" s="6" t="s">
        <v>21</v>
      </c>
      <c r="J122" s="87">
        <v>31888888888.889</v>
      </c>
      <c r="K122" s="87">
        <v>-65.100112999999993</v>
      </c>
      <c r="L122" s="87">
        <v>-47.013195000000003</v>
      </c>
      <c r="N122" s="6" t="s">
        <v>21</v>
      </c>
    </row>
    <row r="123" spans="2:16" x14ac:dyDescent="0.25">
      <c r="B123" s="87">
        <v>50000000000</v>
      </c>
      <c r="J123" s="87">
        <v>32000000000</v>
      </c>
      <c r="K123" s="87">
        <v>-88.245604999999998</v>
      </c>
      <c r="L123" s="87">
        <v>-74.645111</v>
      </c>
    </row>
    <row r="124" spans="2:16" x14ac:dyDescent="0.25">
      <c r="B124" s="87" t="s">
        <v>21</v>
      </c>
      <c r="J124" s="87" t="s">
        <v>21</v>
      </c>
    </row>
    <row r="125" spans="2:16" x14ac:dyDescent="0.25">
      <c r="F125" s="6" t="s">
        <v>35</v>
      </c>
      <c r="N125" s="6" t="s">
        <v>35</v>
      </c>
    </row>
    <row r="126" spans="2:16" ht="15.75" x14ac:dyDescent="0.25">
      <c r="F126" s="6" t="s">
        <v>19</v>
      </c>
      <c r="G126" s="6" t="str">
        <f t="shared" ref="G126:G145" si="20">D152</f>
        <v>2Rx2L dBc Log Mag(dB)</v>
      </c>
      <c r="H126" s="34">
        <v>2</v>
      </c>
      <c r="N126" s="6" t="s">
        <v>19</v>
      </c>
      <c r="O126" s="6" t="str">
        <f t="shared" ref="O126:O145" si="21">L152</f>
        <v>2Rx2L dBc Log Mag(dB)</v>
      </c>
      <c r="P126" s="34">
        <v>2</v>
      </c>
    </row>
    <row r="127" spans="2:16" ht="15.75" x14ac:dyDescent="0.25">
      <c r="B127" s="87" t="s">
        <v>25</v>
      </c>
      <c r="F127" s="6">
        <f t="shared" ref="F127:F145" si="22">B153/1000000000</f>
        <v>18</v>
      </c>
      <c r="G127" s="6">
        <f t="shared" si="20"/>
        <v>-45.297866999999997</v>
      </c>
      <c r="H127" s="35">
        <f>ABS(AVERAGE(G127:G142)-(H126-1)*5)</f>
        <v>67.075599124999997</v>
      </c>
      <c r="J127" s="87" t="s">
        <v>25</v>
      </c>
      <c r="N127" s="6">
        <f t="shared" ref="N127:N145" si="23">J153/1000000000</f>
        <v>8</v>
      </c>
      <c r="O127" s="6">
        <f t="shared" si="21"/>
        <v>-54.172020000000003</v>
      </c>
      <c r="P127" s="35">
        <f>ABS(AVERAGE(O127:O145)-(P126-1)*5)</f>
        <v>63.241764578947354</v>
      </c>
    </row>
    <row r="128" spans="2:16" x14ac:dyDescent="0.25">
      <c r="B128" s="87" t="s">
        <v>19</v>
      </c>
      <c r="C128" s="87" t="s">
        <v>120</v>
      </c>
      <c r="D128" s="87" t="s">
        <v>34</v>
      </c>
      <c r="F128" s="6">
        <f t="shared" si="22"/>
        <v>19.497472222222001</v>
      </c>
      <c r="G128" s="6">
        <f t="shared" si="20"/>
        <v>-59.509430000000002</v>
      </c>
      <c r="J128" s="87" t="s">
        <v>19</v>
      </c>
      <c r="K128" s="87" t="s">
        <v>120</v>
      </c>
      <c r="L128" s="87" t="s">
        <v>34</v>
      </c>
      <c r="N128" s="6">
        <f t="shared" si="23"/>
        <v>9.3308055555555995</v>
      </c>
      <c r="O128" s="6">
        <f t="shared" si="21"/>
        <v>-63.277214000000001</v>
      </c>
    </row>
    <row r="129" spans="2:15" x14ac:dyDescent="0.25">
      <c r="B129" s="87">
        <v>18000000000</v>
      </c>
      <c r="C129" s="87">
        <v>-62.611590999999997</v>
      </c>
      <c r="D129" s="87">
        <v>-57.667816000000002</v>
      </c>
      <c r="F129" s="6">
        <f t="shared" si="22"/>
        <v>20.994944444444002</v>
      </c>
      <c r="G129" s="6">
        <f t="shared" si="20"/>
        <v>-60.217125000000003</v>
      </c>
      <c r="J129" s="87">
        <v>8000000000</v>
      </c>
      <c r="K129" s="87">
        <v>-56.531447999999997</v>
      </c>
      <c r="L129" s="87">
        <v>-46.808838000000002</v>
      </c>
      <c r="N129" s="6">
        <f t="shared" si="23"/>
        <v>10.661611111111</v>
      </c>
      <c r="O129" s="6">
        <f t="shared" si="21"/>
        <v>-73.724304000000004</v>
      </c>
    </row>
    <row r="130" spans="2:15" x14ac:dyDescent="0.25">
      <c r="B130" s="87">
        <v>18386361111.111</v>
      </c>
      <c r="C130" s="87">
        <v>-58.211314999999999</v>
      </c>
      <c r="D130" s="87">
        <v>-52.878284000000001</v>
      </c>
      <c r="F130" s="6">
        <f t="shared" si="22"/>
        <v>22.492416666667001</v>
      </c>
      <c r="G130" s="6">
        <f t="shared" si="20"/>
        <v>-51.407046999999999</v>
      </c>
      <c r="J130" s="87">
        <v>8441916666.6667004</v>
      </c>
      <c r="K130" s="87">
        <v>-54.221007999999998</v>
      </c>
      <c r="L130" s="87">
        <v>-44.464816999999996</v>
      </c>
      <c r="N130" s="6">
        <f t="shared" si="23"/>
        <v>11.992416666666999</v>
      </c>
      <c r="O130" s="6">
        <f t="shared" si="21"/>
        <v>-77.127578999999997</v>
      </c>
    </row>
    <row r="131" spans="2:15" x14ac:dyDescent="0.25">
      <c r="B131" s="87">
        <v>18772722222.222</v>
      </c>
      <c r="C131" s="87">
        <v>-62.327305000000003</v>
      </c>
      <c r="D131" s="87">
        <v>-56.430660000000003</v>
      </c>
      <c r="F131" s="6">
        <f t="shared" si="22"/>
        <v>23.989888888888999</v>
      </c>
      <c r="G131" s="6">
        <f t="shared" si="20"/>
        <v>-64.078575000000001</v>
      </c>
      <c r="J131" s="87">
        <v>8883833333.3332996</v>
      </c>
      <c r="K131" s="87">
        <v>-63.188048999999999</v>
      </c>
      <c r="L131" s="87">
        <v>-53.495990999999997</v>
      </c>
      <c r="N131" s="6">
        <f t="shared" si="23"/>
        <v>13.323222222222</v>
      </c>
      <c r="O131" s="6">
        <f t="shared" si="21"/>
        <v>-64.686797999999996</v>
      </c>
    </row>
    <row r="132" spans="2:15" x14ac:dyDescent="0.25">
      <c r="B132" s="87">
        <v>19159083333.333</v>
      </c>
      <c r="C132" s="87">
        <v>-64.005341000000001</v>
      </c>
      <c r="D132" s="87">
        <v>-57.662804000000001</v>
      </c>
      <c r="F132" s="6">
        <f t="shared" si="22"/>
        <v>25.487361111110999</v>
      </c>
      <c r="G132" s="6">
        <f t="shared" si="20"/>
        <v>-70.031433000000007</v>
      </c>
      <c r="J132" s="87">
        <v>9325750000</v>
      </c>
      <c r="K132" s="87">
        <v>-59.195250999999999</v>
      </c>
      <c r="L132" s="87">
        <v>-49.968097999999998</v>
      </c>
      <c r="N132" s="6">
        <f t="shared" si="23"/>
        <v>14.654027777777999</v>
      </c>
      <c r="O132" s="6">
        <f t="shared" si="21"/>
        <v>-68.978286999999995</v>
      </c>
    </row>
    <row r="133" spans="2:15" x14ac:dyDescent="0.25">
      <c r="B133" s="87">
        <v>19545444444.444</v>
      </c>
      <c r="C133" s="87">
        <v>-67.778357999999997</v>
      </c>
      <c r="D133" s="87">
        <v>-61.743172000000001</v>
      </c>
      <c r="F133" s="6">
        <f t="shared" si="22"/>
        <v>26.984833333333</v>
      </c>
      <c r="G133" s="6">
        <f t="shared" si="20"/>
        <v>-54.273952000000001</v>
      </c>
      <c r="J133" s="87">
        <v>9767666666.6667004</v>
      </c>
      <c r="K133" s="87">
        <v>-51.904995</v>
      </c>
      <c r="L133" s="87">
        <v>-43.141781000000002</v>
      </c>
      <c r="N133" s="6">
        <f t="shared" si="23"/>
        <v>15.984833333333</v>
      </c>
      <c r="O133" s="6">
        <f t="shared" si="21"/>
        <v>-68.534453999999997</v>
      </c>
    </row>
    <row r="134" spans="2:15" x14ac:dyDescent="0.25">
      <c r="B134" s="87">
        <v>19931805555.556</v>
      </c>
      <c r="C134" s="87">
        <v>-65.673446999999996</v>
      </c>
      <c r="D134" s="87">
        <v>-59.349654999999998</v>
      </c>
      <c r="F134" s="6">
        <f t="shared" si="22"/>
        <v>28.482305555556</v>
      </c>
      <c r="G134" s="6">
        <f t="shared" si="20"/>
        <v>-64.277625999999998</v>
      </c>
      <c r="J134" s="87">
        <v>10209583333.333</v>
      </c>
      <c r="K134" s="87">
        <v>-52.947544000000001</v>
      </c>
      <c r="L134" s="87">
        <v>-43.200428000000002</v>
      </c>
      <c r="N134" s="6">
        <f t="shared" si="23"/>
        <v>17.315638888889001</v>
      </c>
      <c r="O134" s="6">
        <f t="shared" si="21"/>
        <v>-60.464030999999999</v>
      </c>
    </row>
    <row r="135" spans="2:15" x14ac:dyDescent="0.25">
      <c r="B135" s="87">
        <v>20318166666.667</v>
      </c>
      <c r="C135" s="87">
        <v>-62.674374</v>
      </c>
      <c r="D135" s="87">
        <v>-55.002071000000001</v>
      </c>
      <c r="F135" s="6">
        <f t="shared" si="22"/>
        <v>29.979777777778001</v>
      </c>
      <c r="G135" s="6">
        <f t="shared" si="20"/>
        <v>-71.207168999999993</v>
      </c>
      <c r="J135" s="87">
        <v>10651500000</v>
      </c>
      <c r="K135" s="87">
        <v>-52.242820999999999</v>
      </c>
      <c r="L135" s="87">
        <v>-42.214587999999999</v>
      </c>
      <c r="N135" s="6">
        <f t="shared" si="23"/>
        <v>18.646444444444001</v>
      </c>
      <c r="O135" s="6">
        <f t="shared" si="21"/>
        <v>-60.333778000000002</v>
      </c>
    </row>
    <row r="136" spans="2:15" x14ac:dyDescent="0.25">
      <c r="B136" s="87">
        <v>20704527777.778</v>
      </c>
      <c r="C136" s="87">
        <v>-60.898819000000003</v>
      </c>
      <c r="D136" s="87">
        <v>-52.933926</v>
      </c>
      <c r="F136" s="6">
        <f t="shared" si="22"/>
        <v>31.477250000000002</v>
      </c>
      <c r="G136" s="6">
        <f t="shared" si="20"/>
        <v>-80.634597999999997</v>
      </c>
      <c r="J136" s="87">
        <v>11093416666.667</v>
      </c>
      <c r="K136" s="87">
        <v>-55.352474000000001</v>
      </c>
      <c r="L136" s="87">
        <v>-45.235335999999997</v>
      </c>
      <c r="N136" s="6">
        <f t="shared" si="23"/>
        <v>19.977250000000002</v>
      </c>
      <c r="O136" s="6">
        <f t="shared" si="21"/>
        <v>-55.687244</v>
      </c>
    </row>
    <row r="137" spans="2:15" x14ac:dyDescent="0.25">
      <c r="B137" s="87">
        <v>21090888888.889</v>
      </c>
      <c r="C137" s="87">
        <v>-64.135986000000003</v>
      </c>
      <c r="D137" s="87">
        <v>-56.117271000000002</v>
      </c>
      <c r="F137" s="6">
        <f t="shared" si="22"/>
        <v>32.974722222221999</v>
      </c>
      <c r="G137" s="6">
        <f t="shared" si="20"/>
        <v>-62.931389000000003</v>
      </c>
      <c r="J137" s="87">
        <v>11535333333.333</v>
      </c>
      <c r="K137" s="87">
        <v>-53.026828999999999</v>
      </c>
      <c r="L137" s="87">
        <v>-43.392136000000001</v>
      </c>
      <c r="N137" s="6">
        <f t="shared" si="23"/>
        <v>21.308055555555999</v>
      </c>
      <c r="O137" s="6">
        <f t="shared" si="21"/>
        <v>-56.574089000000001</v>
      </c>
    </row>
    <row r="138" spans="2:15" x14ac:dyDescent="0.25">
      <c r="B138" s="87">
        <v>21477250000</v>
      </c>
      <c r="C138" s="87">
        <v>-65.034813</v>
      </c>
      <c r="D138" s="87">
        <v>-56.762397999999997</v>
      </c>
      <c r="F138" s="6">
        <f t="shared" si="22"/>
        <v>34.472194444444</v>
      </c>
      <c r="G138" s="6">
        <f t="shared" si="20"/>
        <v>-63.591251</v>
      </c>
      <c r="J138" s="87">
        <v>11977250000</v>
      </c>
      <c r="K138" s="87">
        <v>-51.821872999999997</v>
      </c>
      <c r="L138" s="87">
        <v>-42.693314000000001</v>
      </c>
      <c r="N138" s="6">
        <f t="shared" si="23"/>
        <v>22.638861111111002</v>
      </c>
      <c r="O138" s="6">
        <f t="shared" si="21"/>
        <v>-52.186874000000003</v>
      </c>
    </row>
    <row r="139" spans="2:15" x14ac:dyDescent="0.25">
      <c r="B139" s="87">
        <v>21863611111.111</v>
      </c>
      <c r="C139" s="87">
        <v>-57.476649999999999</v>
      </c>
      <c r="D139" s="87">
        <v>-48.303458999999997</v>
      </c>
      <c r="F139" s="6">
        <f t="shared" si="22"/>
        <v>35.969666666667003</v>
      </c>
      <c r="G139" s="6">
        <f t="shared" si="20"/>
        <v>-54.689407000000003</v>
      </c>
      <c r="J139" s="87">
        <v>12419166666.667</v>
      </c>
      <c r="K139" s="87">
        <v>-57.887127</v>
      </c>
      <c r="L139" s="87">
        <v>-49.001251000000003</v>
      </c>
      <c r="N139" s="6">
        <f t="shared" si="23"/>
        <v>23.969666666666999</v>
      </c>
      <c r="O139" s="6">
        <f t="shared" si="21"/>
        <v>-51.122428999999997</v>
      </c>
    </row>
    <row r="140" spans="2:15" x14ac:dyDescent="0.25">
      <c r="B140" s="87">
        <v>22249972222.222</v>
      </c>
      <c r="C140" s="87">
        <v>-57.208027000000001</v>
      </c>
      <c r="D140" s="87">
        <v>-49.298324999999998</v>
      </c>
      <c r="F140" s="6">
        <f t="shared" si="22"/>
        <v>37.467138888888996</v>
      </c>
      <c r="G140" s="6">
        <f t="shared" si="20"/>
        <v>-68.112976000000003</v>
      </c>
      <c r="J140" s="87">
        <v>12861083333.333</v>
      </c>
      <c r="K140" s="87">
        <v>-54.353999999999999</v>
      </c>
      <c r="L140" s="87">
        <v>-45.785750999999998</v>
      </c>
      <c r="N140" s="6">
        <f t="shared" si="23"/>
        <v>25.300472222222002</v>
      </c>
      <c r="O140" s="6">
        <f t="shared" si="21"/>
        <v>-50.737129000000003</v>
      </c>
    </row>
    <row r="141" spans="2:15" x14ac:dyDescent="0.25">
      <c r="B141" s="87">
        <v>22636333333.333</v>
      </c>
      <c r="C141" s="87">
        <v>-56.119529999999997</v>
      </c>
      <c r="D141" s="87">
        <v>-48.000267000000001</v>
      </c>
      <c r="F141" s="6">
        <f t="shared" si="22"/>
        <v>38.964611111110997</v>
      </c>
      <c r="G141" s="6">
        <f t="shared" si="20"/>
        <v>-64.245384000000001</v>
      </c>
      <c r="J141" s="87">
        <v>13303000000</v>
      </c>
      <c r="K141" s="87">
        <v>-50.636021</v>
      </c>
      <c r="L141" s="87">
        <v>-41.528937999999997</v>
      </c>
      <c r="N141" s="6">
        <f t="shared" si="23"/>
        <v>26.631277777777999</v>
      </c>
      <c r="O141" s="6">
        <f t="shared" si="21"/>
        <v>-54.855266999999998</v>
      </c>
    </row>
    <row r="142" spans="2:15" x14ac:dyDescent="0.25">
      <c r="B142" s="87">
        <v>23022694444.444</v>
      </c>
      <c r="C142" s="87">
        <v>-54.933017999999997</v>
      </c>
      <c r="D142" s="87">
        <v>-46.479652000000002</v>
      </c>
      <c r="F142" s="6">
        <f t="shared" si="22"/>
        <v>40.462083333332998</v>
      </c>
      <c r="G142" s="6">
        <f t="shared" si="20"/>
        <v>-58.704357000000002</v>
      </c>
      <c r="J142" s="87">
        <v>13744916666.667</v>
      </c>
      <c r="K142" s="87">
        <v>-45.840778</v>
      </c>
      <c r="L142" s="87">
        <v>-36.130305999999997</v>
      </c>
      <c r="N142" s="6">
        <f t="shared" si="23"/>
        <v>27.962083333333002</v>
      </c>
      <c r="O142" s="6">
        <f t="shared" si="21"/>
        <v>-48.182116999999998</v>
      </c>
    </row>
    <row r="143" spans="2:15" x14ac:dyDescent="0.25">
      <c r="B143" s="87">
        <v>23409055555.556</v>
      </c>
      <c r="C143" s="87">
        <v>-73.976044000000002</v>
      </c>
      <c r="D143" s="87">
        <v>-65.052711000000002</v>
      </c>
      <c r="F143" s="6">
        <f t="shared" si="22"/>
        <v>41.959555555556001</v>
      </c>
      <c r="G143" s="6">
        <f t="shared" si="20"/>
        <v>-51.494179000000003</v>
      </c>
      <c r="J143" s="87">
        <v>14186833333.333</v>
      </c>
      <c r="K143" s="87">
        <v>-48.956139</v>
      </c>
      <c r="L143" s="87">
        <v>-38.602184000000001</v>
      </c>
      <c r="N143" s="6">
        <f t="shared" si="23"/>
        <v>29.292888888888999</v>
      </c>
      <c r="O143" s="6">
        <f t="shared" si="21"/>
        <v>-52.027343999999999</v>
      </c>
    </row>
    <row r="144" spans="2:15" x14ac:dyDescent="0.25">
      <c r="B144" s="87">
        <v>23795416666.667</v>
      </c>
      <c r="C144" s="87">
        <v>-56.915852000000001</v>
      </c>
      <c r="D144" s="87">
        <v>-48.109489000000004</v>
      </c>
      <c r="F144" s="6">
        <f t="shared" si="22"/>
        <v>43.457027777778002</v>
      </c>
      <c r="G144" s="6">
        <f t="shared" si="20"/>
        <v>-60.791859000000002</v>
      </c>
      <c r="J144" s="87">
        <v>14628750000</v>
      </c>
      <c r="K144" s="87">
        <v>-51.893925000000003</v>
      </c>
      <c r="L144" s="87">
        <v>-41.638720999999997</v>
      </c>
      <c r="N144" s="6">
        <f t="shared" si="23"/>
        <v>30.623694444444002</v>
      </c>
      <c r="O144" s="6">
        <f t="shared" si="21"/>
        <v>-46.327666999999998</v>
      </c>
    </row>
    <row r="145" spans="2:16" x14ac:dyDescent="0.25">
      <c r="B145" s="87">
        <v>24181777777.778</v>
      </c>
      <c r="C145" s="87">
        <v>-66.483504999999994</v>
      </c>
      <c r="D145" s="87">
        <v>-58.461468000000004</v>
      </c>
      <c r="F145" s="6">
        <f t="shared" si="22"/>
        <v>44.954500000000003</v>
      </c>
      <c r="G145" s="6">
        <f t="shared" si="20"/>
        <v>-64.160590999999997</v>
      </c>
      <c r="J145" s="87">
        <v>15070666666.667</v>
      </c>
      <c r="K145" s="87">
        <v>-54.27026</v>
      </c>
      <c r="L145" s="87">
        <v>-42.949759999999998</v>
      </c>
      <c r="N145" s="6">
        <f t="shared" si="23"/>
        <v>31.954499999999999</v>
      </c>
      <c r="O145" s="6">
        <f t="shared" si="21"/>
        <v>-47.594901999999998</v>
      </c>
    </row>
    <row r="146" spans="2:16" x14ac:dyDescent="0.25">
      <c r="B146" s="87">
        <v>24568138888.889</v>
      </c>
      <c r="C146" s="87">
        <v>-56.417766999999998</v>
      </c>
      <c r="D146" s="87">
        <v>-49.060428999999999</v>
      </c>
      <c r="F146" s="6" t="s">
        <v>21</v>
      </c>
      <c r="J146" s="87">
        <v>15512583333.333</v>
      </c>
      <c r="K146" s="87">
        <v>-58.008212999999998</v>
      </c>
      <c r="L146" s="87">
        <v>-39.921295000000001</v>
      </c>
      <c r="N146" s="6" t="s">
        <v>21</v>
      </c>
    </row>
    <row r="147" spans="2:16" x14ac:dyDescent="0.25">
      <c r="B147" s="87">
        <v>24954500000</v>
      </c>
      <c r="C147" s="87">
        <v>-56.829478999999999</v>
      </c>
      <c r="D147" s="87">
        <v>-48.498722000000001</v>
      </c>
      <c r="J147" s="87">
        <v>15954500000</v>
      </c>
      <c r="K147" s="87">
        <v>-57.944405000000003</v>
      </c>
      <c r="L147" s="87">
        <v>-44.343910000000001</v>
      </c>
    </row>
    <row r="148" spans="2:16" x14ac:dyDescent="0.25">
      <c r="B148" s="87" t="s">
        <v>21</v>
      </c>
      <c r="J148" s="87" t="s">
        <v>21</v>
      </c>
    </row>
    <row r="149" spans="2:16" x14ac:dyDescent="0.25">
      <c r="F149" s="6" t="s">
        <v>37</v>
      </c>
      <c r="N149" s="6" t="s">
        <v>37</v>
      </c>
    </row>
    <row r="150" spans="2:16" ht="15.75" x14ac:dyDescent="0.25">
      <c r="F150" s="6" t="s">
        <v>19</v>
      </c>
      <c r="G150" s="6" t="str">
        <f t="shared" ref="G150:G169" si="24">D176</f>
        <v>2Rx3L dBc Log Mag(dB)</v>
      </c>
      <c r="H150" s="34">
        <v>2</v>
      </c>
      <c r="N150" s="6" t="s">
        <v>19</v>
      </c>
      <c r="O150" s="6" t="str">
        <f t="shared" ref="O150:O169" si="25">L176</f>
        <v>2Rx3L dBc Log Mag(dB)</v>
      </c>
      <c r="P150" s="34">
        <v>2</v>
      </c>
    </row>
    <row r="151" spans="2:16" ht="15.75" x14ac:dyDescent="0.25">
      <c r="B151" s="87" t="s">
        <v>35</v>
      </c>
      <c r="F151" s="6">
        <f t="shared" ref="F151:F169" si="26">B177/1000000000</f>
        <v>26.494499999999999</v>
      </c>
      <c r="G151" s="6">
        <f t="shared" si="24"/>
        <v>-63.561520000000002</v>
      </c>
      <c r="H151" s="35">
        <f>ABS(AVERAGE(G151:G166)-(H150-1)*5)</f>
        <v>70.843426624999992</v>
      </c>
      <c r="J151" s="87" t="s">
        <v>35</v>
      </c>
      <c r="N151" s="6">
        <f t="shared" ref="N151:N169" si="27">J177/1000000000</f>
        <v>11.954499999999999</v>
      </c>
      <c r="O151" s="6">
        <f t="shared" si="25"/>
        <v>-47.800303999999997</v>
      </c>
      <c r="P151" s="35">
        <f>ABS(AVERAGE(O151:O169)-(P150-1)*5)</f>
        <v>53.384623263157899</v>
      </c>
    </row>
    <row r="152" spans="2:16" x14ac:dyDescent="0.25">
      <c r="B152" s="87" t="s">
        <v>19</v>
      </c>
      <c r="C152" s="87" t="s">
        <v>107</v>
      </c>
      <c r="D152" s="87" t="s">
        <v>36</v>
      </c>
      <c r="F152" s="6">
        <f t="shared" si="26"/>
        <v>27.800361111111002</v>
      </c>
      <c r="G152" s="6">
        <f t="shared" si="24"/>
        <v>-54.896270999999999</v>
      </c>
      <c r="J152" s="87" t="s">
        <v>19</v>
      </c>
      <c r="K152" s="87" t="s">
        <v>107</v>
      </c>
      <c r="L152" s="87" t="s">
        <v>36</v>
      </c>
      <c r="N152" s="6">
        <f t="shared" si="27"/>
        <v>13.068138888888999</v>
      </c>
      <c r="O152" s="6">
        <f t="shared" si="25"/>
        <v>-49.441296000000001</v>
      </c>
    </row>
    <row r="153" spans="2:16" x14ac:dyDescent="0.25">
      <c r="B153" s="87">
        <v>18000000000</v>
      </c>
      <c r="C153" s="87">
        <v>-50.241641999999999</v>
      </c>
      <c r="D153" s="87">
        <v>-45.297866999999997</v>
      </c>
      <c r="F153" s="6">
        <f t="shared" si="26"/>
        <v>29.106222222222002</v>
      </c>
      <c r="G153" s="6">
        <f t="shared" si="24"/>
        <v>-63.578457</v>
      </c>
      <c r="J153" s="87">
        <v>8000000000</v>
      </c>
      <c r="K153" s="87">
        <v>-63.894634000000003</v>
      </c>
      <c r="L153" s="87">
        <v>-54.172020000000003</v>
      </c>
      <c r="N153" s="6">
        <f t="shared" si="27"/>
        <v>14.181777777778001</v>
      </c>
      <c r="O153" s="6">
        <f t="shared" si="25"/>
        <v>-57.722988000000001</v>
      </c>
    </row>
    <row r="154" spans="2:16" x14ac:dyDescent="0.25">
      <c r="B154" s="87">
        <v>19497472222.222</v>
      </c>
      <c r="C154" s="87">
        <v>-64.842461</v>
      </c>
      <c r="D154" s="87">
        <v>-59.509430000000002</v>
      </c>
      <c r="F154" s="6">
        <f t="shared" si="26"/>
        <v>30.412083333333001</v>
      </c>
      <c r="G154" s="6">
        <f t="shared" si="24"/>
        <v>-65.323607999999993</v>
      </c>
      <c r="J154" s="87">
        <v>9330805555.5555992</v>
      </c>
      <c r="K154" s="87">
        <v>-73.033400999999998</v>
      </c>
      <c r="L154" s="87">
        <v>-63.277214000000001</v>
      </c>
      <c r="N154" s="6">
        <f t="shared" si="27"/>
        <v>15.295416666667</v>
      </c>
      <c r="O154" s="6">
        <f t="shared" si="25"/>
        <v>-49.837803000000001</v>
      </c>
    </row>
    <row r="155" spans="2:16" x14ac:dyDescent="0.25">
      <c r="B155" s="87">
        <v>20994944444.444</v>
      </c>
      <c r="C155" s="87">
        <v>-66.113770000000002</v>
      </c>
      <c r="D155" s="87">
        <v>-60.217125000000003</v>
      </c>
      <c r="F155" s="6">
        <f t="shared" si="26"/>
        <v>31.717944444444001</v>
      </c>
      <c r="G155" s="6">
        <f t="shared" si="24"/>
        <v>-76.082222000000002</v>
      </c>
      <c r="J155" s="87">
        <v>10661611111.111</v>
      </c>
      <c r="K155" s="87">
        <v>-83.416366999999994</v>
      </c>
      <c r="L155" s="87">
        <v>-73.724304000000004</v>
      </c>
      <c r="N155" s="6">
        <f t="shared" si="27"/>
        <v>16.409055555555998</v>
      </c>
      <c r="O155" s="6">
        <f t="shared" si="25"/>
        <v>-50.664673000000001</v>
      </c>
    </row>
    <row r="156" spans="2:16" x14ac:dyDescent="0.25">
      <c r="B156" s="87">
        <v>22492416666.667</v>
      </c>
      <c r="C156" s="87">
        <v>-57.749583999999999</v>
      </c>
      <c r="D156" s="87">
        <v>-51.407046999999999</v>
      </c>
      <c r="F156" s="6">
        <f t="shared" si="26"/>
        <v>33.023805555556002</v>
      </c>
      <c r="G156" s="6">
        <f t="shared" si="24"/>
        <v>-70.378212000000005</v>
      </c>
      <c r="J156" s="87">
        <v>11992416666.667</v>
      </c>
      <c r="K156" s="87">
        <v>-86.354729000000006</v>
      </c>
      <c r="L156" s="87">
        <v>-77.127578999999997</v>
      </c>
      <c r="N156" s="6">
        <f t="shared" si="27"/>
        <v>17.522694444443999</v>
      </c>
      <c r="O156" s="6">
        <f t="shared" si="25"/>
        <v>-51.502419000000003</v>
      </c>
    </row>
    <row r="157" spans="2:16" x14ac:dyDescent="0.25">
      <c r="B157" s="87">
        <v>23989888888.889</v>
      </c>
      <c r="C157" s="87">
        <v>-70.113761999999994</v>
      </c>
      <c r="D157" s="87">
        <v>-64.078575000000001</v>
      </c>
      <c r="F157" s="6">
        <f t="shared" si="26"/>
        <v>34.329666666667002</v>
      </c>
      <c r="G157" s="6">
        <f t="shared" si="24"/>
        <v>-58.803485999999999</v>
      </c>
      <c r="J157" s="87">
        <v>13323222222.222</v>
      </c>
      <c r="K157" s="87">
        <v>-73.450012000000001</v>
      </c>
      <c r="L157" s="87">
        <v>-64.686797999999996</v>
      </c>
      <c r="N157" s="6">
        <f t="shared" si="27"/>
        <v>18.636333333332999</v>
      </c>
      <c r="O157" s="6">
        <f t="shared" si="25"/>
        <v>-49.226627000000001</v>
      </c>
    </row>
    <row r="158" spans="2:16" x14ac:dyDescent="0.25">
      <c r="B158" s="87">
        <v>25487361111.111</v>
      </c>
      <c r="C158" s="87">
        <v>-76.355225000000004</v>
      </c>
      <c r="D158" s="87">
        <v>-70.031433000000007</v>
      </c>
      <c r="F158" s="6">
        <f t="shared" si="26"/>
        <v>35.635527777778002</v>
      </c>
      <c r="G158" s="6">
        <f t="shared" si="24"/>
        <v>-65.594932999999997</v>
      </c>
      <c r="J158" s="87">
        <v>14654027777.778</v>
      </c>
      <c r="K158" s="87">
        <v>-78.725395000000006</v>
      </c>
      <c r="L158" s="87">
        <v>-68.978286999999995</v>
      </c>
      <c r="N158" s="6">
        <f t="shared" si="27"/>
        <v>19.749972222221999</v>
      </c>
      <c r="O158" s="6">
        <f t="shared" si="25"/>
        <v>-56.214939000000001</v>
      </c>
    </row>
    <row r="159" spans="2:16" x14ac:dyDescent="0.25">
      <c r="B159" s="87">
        <v>26984833333.333</v>
      </c>
      <c r="C159" s="87">
        <v>-61.946255000000001</v>
      </c>
      <c r="D159" s="87">
        <v>-54.273952000000001</v>
      </c>
      <c r="F159" s="6">
        <f t="shared" si="26"/>
        <v>36.941388888889001</v>
      </c>
      <c r="G159" s="6">
        <f t="shared" si="24"/>
        <v>-66.470070000000007</v>
      </c>
      <c r="J159" s="87">
        <v>15984833333.333</v>
      </c>
      <c r="K159" s="87">
        <v>-78.562683000000007</v>
      </c>
      <c r="L159" s="87">
        <v>-68.534453999999997</v>
      </c>
      <c r="N159" s="6">
        <f t="shared" si="27"/>
        <v>20.863611111110998</v>
      </c>
      <c r="O159" s="6">
        <f t="shared" si="25"/>
        <v>-45.128444999999999</v>
      </c>
    </row>
    <row r="160" spans="2:16" x14ac:dyDescent="0.25">
      <c r="B160" s="87">
        <v>28482305555.556</v>
      </c>
      <c r="C160" s="87">
        <v>-72.242523000000006</v>
      </c>
      <c r="D160" s="87">
        <v>-64.277625999999998</v>
      </c>
      <c r="F160" s="6">
        <f t="shared" si="26"/>
        <v>38.247250000000001</v>
      </c>
      <c r="G160" s="6">
        <f t="shared" si="24"/>
        <v>-68.349441999999996</v>
      </c>
      <c r="J160" s="87">
        <v>17315638888.889</v>
      </c>
      <c r="K160" s="87">
        <v>-70.581169000000003</v>
      </c>
      <c r="L160" s="87">
        <v>-60.464030999999999</v>
      </c>
      <c r="N160" s="6">
        <f t="shared" si="27"/>
        <v>21.977250000000002</v>
      </c>
      <c r="O160" s="6">
        <f t="shared" si="25"/>
        <v>-40.626396</v>
      </c>
    </row>
    <row r="161" spans="2:16" x14ac:dyDescent="0.25">
      <c r="B161" s="87">
        <v>29979777777.778</v>
      </c>
      <c r="C161" s="87">
        <v>-79.225882999999996</v>
      </c>
      <c r="D161" s="87">
        <v>-71.207168999999993</v>
      </c>
      <c r="F161" s="6">
        <f t="shared" si="26"/>
        <v>39.553111111111001</v>
      </c>
      <c r="G161" s="6">
        <f t="shared" si="24"/>
        <v>-62.290562000000001</v>
      </c>
      <c r="J161" s="87">
        <v>18646444444.444</v>
      </c>
      <c r="K161" s="87">
        <v>-69.968474999999998</v>
      </c>
      <c r="L161" s="87">
        <v>-60.333778000000002</v>
      </c>
      <c r="N161" s="6">
        <f t="shared" si="27"/>
        <v>23.090888888889001</v>
      </c>
      <c r="O161" s="6">
        <f t="shared" si="25"/>
        <v>-40.203476000000002</v>
      </c>
    </row>
    <row r="162" spans="2:16" x14ac:dyDescent="0.25">
      <c r="B162" s="87">
        <v>31477250000</v>
      </c>
      <c r="C162" s="87">
        <v>-88.907013000000006</v>
      </c>
      <c r="D162" s="87">
        <v>-80.634597999999997</v>
      </c>
      <c r="F162" s="6">
        <f t="shared" si="26"/>
        <v>40.858972222222</v>
      </c>
      <c r="G162" s="6">
        <f t="shared" si="24"/>
        <v>-70.762649999999994</v>
      </c>
      <c r="J162" s="87">
        <v>19977250000</v>
      </c>
      <c r="K162" s="87">
        <v>-64.815804</v>
      </c>
      <c r="L162" s="87">
        <v>-55.687244</v>
      </c>
      <c r="N162" s="6">
        <f t="shared" si="27"/>
        <v>24.204527777778001</v>
      </c>
      <c r="O162" s="6">
        <f t="shared" si="25"/>
        <v>-42.770287000000003</v>
      </c>
    </row>
    <row r="163" spans="2:16" x14ac:dyDescent="0.25">
      <c r="B163" s="87">
        <v>32974722222.222</v>
      </c>
      <c r="C163" s="87">
        <v>-72.104584000000003</v>
      </c>
      <c r="D163" s="87">
        <v>-62.931389000000003</v>
      </c>
      <c r="F163" s="6">
        <f t="shared" si="26"/>
        <v>42.164833333333</v>
      </c>
      <c r="G163" s="6">
        <f t="shared" si="24"/>
        <v>-67.063591000000002</v>
      </c>
      <c r="J163" s="87">
        <v>21308055555.556</v>
      </c>
      <c r="K163" s="87">
        <v>-65.459961000000007</v>
      </c>
      <c r="L163" s="87">
        <v>-56.574089000000001</v>
      </c>
      <c r="N163" s="6">
        <f t="shared" si="27"/>
        <v>25.318166666667</v>
      </c>
      <c r="O163" s="6">
        <f t="shared" si="25"/>
        <v>-47.206581</v>
      </c>
    </row>
    <row r="164" spans="2:16" x14ac:dyDescent="0.25">
      <c r="B164" s="87">
        <v>34472194444.444</v>
      </c>
      <c r="C164" s="87">
        <v>-71.500953999999993</v>
      </c>
      <c r="D164" s="87">
        <v>-63.591251</v>
      </c>
      <c r="F164" s="6">
        <f t="shared" si="26"/>
        <v>43.470694444444</v>
      </c>
      <c r="G164" s="6">
        <f t="shared" si="24"/>
        <v>-63.928950999999998</v>
      </c>
      <c r="J164" s="87">
        <v>22638861111.111</v>
      </c>
      <c r="K164" s="87">
        <v>-60.755122999999998</v>
      </c>
      <c r="L164" s="87">
        <v>-52.186874000000003</v>
      </c>
      <c r="N164" s="6">
        <f t="shared" si="27"/>
        <v>26.431805555556</v>
      </c>
      <c r="O164" s="6">
        <f t="shared" si="25"/>
        <v>-45.014366000000003</v>
      </c>
    </row>
    <row r="165" spans="2:16" x14ac:dyDescent="0.25">
      <c r="B165" s="87">
        <v>35969666666.667</v>
      </c>
      <c r="C165" s="87">
        <v>-62.808674000000003</v>
      </c>
      <c r="D165" s="87">
        <v>-54.689407000000003</v>
      </c>
      <c r="F165" s="6">
        <f t="shared" si="26"/>
        <v>44.776555555556001</v>
      </c>
      <c r="G165" s="6">
        <f t="shared" si="24"/>
        <v>-71.885727000000003</v>
      </c>
      <c r="J165" s="87">
        <v>23969666666.667</v>
      </c>
      <c r="K165" s="87">
        <v>-60.229511000000002</v>
      </c>
      <c r="L165" s="87">
        <v>-51.122428999999997</v>
      </c>
      <c r="N165" s="6">
        <f t="shared" si="27"/>
        <v>27.545444444444001</v>
      </c>
      <c r="O165" s="6">
        <f t="shared" si="25"/>
        <v>-51.711998000000001</v>
      </c>
    </row>
    <row r="166" spans="2:16" x14ac:dyDescent="0.25">
      <c r="B166" s="87">
        <v>37467138888.889</v>
      </c>
      <c r="C166" s="87">
        <v>-76.566344999999998</v>
      </c>
      <c r="D166" s="87">
        <v>-68.112976000000003</v>
      </c>
      <c r="F166" s="6">
        <f t="shared" si="26"/>
        <v>46.082416666667001</v>
      </c>
      <c r="G166" s="6">
        <f t="shared" si="24"/>
        <v>-64.525124000000005</v>
      </c>
      <c r="J166" s="87">
        <v>25300472222.222</v>
      </c>
      <c r="K166" s="87">
        <v>-60.447600999999999</v>
      </c>
      <c r="L166" s="87">
        <v>-50.737129000000003</v>
      </c>
      <c r="N166" s="6">
        <f t="shared" si="27"/>
        <v>28.659083333333001</v>
      </c>
      <c r="O166" s="6">
        <f t="shared" si="25"/>
        <v>-45.856487000000001</v>
      </c>
    </row>
    <row r="167" spans="2:16" x14ac:dyDescent="0.25">
      <c r="B167" s="87">
        <v>38964611111.111</v>
      </c>
      <c r="C167" s="87">
        <v>-73.168709000000007</v>
      </c>
      <c r="D167" s="87">
        <v>-64.245384000000001</v>
      </c>
      <c r="F167" s="6">
        <f t="shared" si="26"/>
        <v>47.388277777778001</v>
      </c>
      <c r="G167" s="6">
        <f t="shared" si="24"/>
        <v>-64.641814999999994</v>
      </c>
      <c r="J167" s="87">
        <v>26631277777.778</v>
      </c>
      <c r="K167" s="87">
        <v>-65.209220999999999</v>
      </c>
      <c r="L167" s="87">
        <v>-54.855266999999998</v>
      </c>
      <c r="N167" s="6">
        <f t="shared" si="27"/>
        <v>29.772722222222001</v>
      </c>
      <c r="O167" s="6">
        <f t="shared" si="25"/>
        <v>-43.965797000000002</v>
      </c>
    </row>
    <row r="168" spans="2:16" x14ac:dyDescent="0.25">
      <c r="B168" s="87">
        <v>40462083333.333</v>
      </c>
      <c r="C168" s="87">
        <v>-67.510718999999995</v>
      </c>
      <c r="D168" s="87">
        <v>-58.704357000000002</v>
      </c>
      <c r="F168" s="6">
        <f t="shared" si="26"/>
        <v>48.694138888889</v>
      </c>
      <c r="G168" s="6">
        <f t="shared" si="24"/>
        <v>-68.326537999999999</v>
      </c>
      <c r="J168" s="87">
        <v>27962083333.333</v>
      </c>
      <c r="K168" s="87">
        <v>-58.437320999999997</v>
      </c>
      <c r="L168" s="87">
        <v>-48.182116999999998</v>
      </c>
      <c r="N168" s="6">
        <f t="shared" si="27"/>
        <v>30.886361111111</v>
      </c>
      <c r="O168" s="6">
        <f t="shared" si="25"/>
        <v>-54.596438999999997</v>
      </c>
    </row>
    <row r="169" spans="2:16" x14ac:dyDescent="0.25">
      <c r="B169" s="87">
        <v>41959555555.556</v>
      </c>
      <c r="C169" s="87">
        <v>-59.516219999999997</v>
      </c>
      <c r="D169" s="87">
        <v>-51.494179000000003</v>
      </c>
      <c r="F169" s="6">
        <f t="shared" si="26"/>
        <v>50</v>
      </c>
      <c r="G169" s="6">
        <f t="shared" si="24"/>
        <v>-56.787857000000002</v>
      </c>
      <c r="J169" s="87">
        <v>29292888888.889</v>
      </c>
      <c r="K169" s="87">
        <v>-63.347842999999997</v>
      </c>
      <c r="L169" s="87">
        <v>-52.027343999999999</v>
      </c>
      <c r="N169" s="6">
        <f t="shared" si="27"/>
        <v>32</v>
      </c>
      <c r="O169" s="6">
        <f t="shared" si="25"/>
        <v>-49.816521000000002</v>
      </c>
    </row>
    <row r="170" spans="2:16" x14ac:dyDescent="0.25">
      <c r="B170" s="87">
        <v>43457027777.778</v>
      </c>
      <c r="C170" s="87">
        <v>-68.149199999999993</v>
      </c>
      <c r="D170" s="87">
        <v>-60.791859000000002</v>
      </c>
      <c r="F170" s="6" t="s">
        <v>21</v>
      </c>
      <c r="J170" s="87">
        <v>30623694444.444</v>
      </c>
      <c r="K170" s="87">
        <v>-64.414589000000007</v>
      </c>
      <c r="L170" s="87">
        <v>-46.327666999999998</v>
      </c>
      <c r="N170" s="6" t="s">
        <v>21</v>
      </c>
    </row>
    <row r="171" spans="2:16" x14ac:dyDescent="0.25">
      <c r="B171" s="87">
        <v>44954500000</v>
      </c>
      <c r="C171" s="87">
        <v>-72.491348000000002</v>
      </c>
      <c r="D171" s="87">
        <v>-64.160590999999997</v>
      </c>
      <c r="J171" s="87">
        <v>31954500000</v>
      </c>
      <c r="K171" s="87">
        <v>-61.195396000000002</v>
      </c>
      <c r="L171" s="87">
        <v>-47.594901999999998</v>
      </c>
    </row>
    <row r="172" spans="2:16" x14ac:dyDescent="0.25">
      <c r="B172" s="87" t="s">
        <v>21</v>
      </c>
      <c r="J172" s="87" t="s">
        <v>21</v>
      </c>
    </row>
    <row r="173" spans="2:16" x14ac:dyDescent="0.25">
      <c r="F173" s="6" t="s">
        <v>39</v>
      </c>
      <c r="N173" s="6" t="s">
        <v>39</v>
      </c>
    </row>
    <row r="174" spans="2:16" ht="15.75" x14ac:dyDescent="0.25">
      <c r="F174" s="6" t="s">
        <v>19</v>
      </c>
      <c r="G174" s="6" t="str">
        <f t="shared" ref="G174:G193" si="28">D200</f>
        <v>2Rx4L dBc Log Mag(dB)</v>
      </c>
      <c r="H174" s="34">
        <v>2</v>
      </c>
      <c r="N174" s="6" t="s">
        <v>19</v>
      </c>
      <c r="O174" s="6" t="str">
        <f t="shared" ref="O174:O193" si="29">L200</f>
        <v>2Rx4L dBc Log Mag(dB)</v>
      </c>
      <c r="P174" s="34">
        <v>2</v>
      </c>
    </row>
    <row r="175" spans="2:16" ht="15.75" x14ac:dyDescent="0.25">
      <c r="B175" s="87" t="s">
        <v>37</v>
      </c>
      <c r="F175" s="6">
        <f t="shared" ref="F175:F193" si="30">B201/1000000000</f>
        <v>34.494500000000002</v>
      </c>
      <c r="G175" s="6">
        <f t="shared" si="28"/>
        <v>-69.612021999999996</v>
      </c>
      <c r="H175" s="35">
        <f>ABS(AVERAGE(G175:G189)-(H174-1)*5)</f>
        <v>69.557573600000012</v>
      </c>
      <c r="J175" s="87" t="s">
        <v>37</v>
      </c>
      <c r="N175" s="6">
        <f t="shared" ref="N175:N193" si="31">J201/1000000000</f>
        <v>15.954499999999999</v>
      </c>
      <c r="O175" s="6">
        <f t="shared" si="29"/>
        <v>-73.803978000000001</v>
      </c>
      <c r="P175" s="35">
        <f>ABS(AVERAGE(O175:O193)-(P174-1)*5)</f>
        <v>67.327049473684227</v>
      </c>
    </row>
    <row r="176" spans="2:16" x14ac:dyDescent="0.25">
      <c r="B176" s="87" t="s">
        <v>19</v>
      </c>
      <c r="C176" s="87" t="s">
        <v>121</v>
      </c>
      <c r="D176" s="87" t="s">
        <v>38</v>
      </c>
      <c r="F176" s="6">
        <f t="shared" si="30"/>
        <v>35.355916666667</v>
      </c>
      <c r="G176" s="6">
        <f t="shared" si="28"/>
        <v>-64.318222000000006</v>
      </c>
      <c r="J176" s="87" t="s">
        <v>19</v>
      </c>
      <c r="K176" s="87" t="s">
        <v>121</v>
      </c>
      <c r="L176" s="87" t="s">
        <v>38</v>
      </c>
      <c r="N176" s="6">
        <f t="shared" si="31"/>
        <v>16.845916666667001</v>
      </c>
      <c r="O176" s="6">
        <f t="shared" si="29"/>
        <v>-76.440192999999994</v>
      </c>
    </row>
    <row r="177" spans="2:15" x14ac:dyDescent="0.25">
      <c r="B177" s="87">
        <v>26494500000</v>
      </c>
      <c r="C177" s="87">
        <v>-68.505295000000004</v>
      </c>
      <c r="D177" s="87">
        <v>-63.561520000000002</v>
      </c>
      <c r="F177" s="6">
        <f t="shared" si="30"/>
        <v>36.217333333333002</v>
      </c>
      <c r="G177" s="6">
        <f t="shared" si="28"/>
        <v>-57.695984000000003</v>
      </c>
      <c r="J177" s="87">
        <v>11954500000</v>
      </c>
      <c r="K177" s="87">
        <v>-57.522919000000002</v>
      </c>
      <c r="L177" s="87">
        <v>-47.800303999999997</v>
      </c>
      <c r="N177" s="6">
        <f t="shared" si="31"/>
        <v>17.737333333333002</v>
      </c>
      <c r="O177" s="6">
        <f t="shared" si="29"/>
        <v>-63.844493999999997</v>
      </c>
    </row>
    <row r="178" spans="2:15" x14ac:dyDescent="0.25">
      <c r="B178" s="87">
        <v>27800361111.111</v>
      </c>
      <c r="C178" s="87">
        <v>-60.229301</v>
      </c>
      <c r="D178" s="87">
        <v>-54.896270999999999</v>
      </c>
      <c r="F178" s="6">
        <f t="shared" si="30"/>
        <v>37.078749999999999</v>
      </c>
      <c r="G178" s="6">
        <f t="shared" si="28"/>
        <v>-57.071570999999999</v>
      </c>
      <c r="J178" s="87">
        <v>13068138888.889</v>
      </c>
      <c r="K178" s="87">
        <v>-59.197487000000002</v>
      </c>
      <c r="L178" s="87">
        <v>-49.441296000000001</v>
      </c>
      <c r="N178" s="6">
        <f t="shared" si="31"/>
        <v>18.62875</v>
      </c>
      <c r="O178" s="6">
        <f t="shared" si="29"/>
        <v>-63.648837999999998</v>
      </c>
    </row>
    <row r="179" spans="2:15" x14ac:dyDescent="0.25">
      <c r="B179" s="87">
        <v>29106222222.222</v>
      </c>
      <c r="C179" s="87">
        <v>-69.475104999999999</v>
      </c>
      <c r="D179" s="87">
        <v>-63.578457</v>
      </c>
      <c r="F179" s="6">
        <f t="shared" si="30"/>
        <v>37.940166666666997</v>
      </c>
      <c r="G179" s="6">
        <f t="shared" si="28"/>
        <v>-57.806690000000003</v>
      </c>
      <c r="J179" s="87">
        <v>14181777777.778</v>
      </c>
      <c r="K179" s="87">
        <v>-67.415047000000001</v>
      </c>
      <c r="L179" s="87">
        <v>-57.722988000000001</v>
      </c>
      <c r="N179" s="6">
        <f t="shared" si="31"/>
        <v>19.520166666666999</v>
      </c>
      <c r="O179" s="6">
        <f t="shared" si="29"/>
        <v>-64.269515999999996</v>
      </c>
    </row>
    <row r="180" spans="2:15" x14ac:dyDescent="0.25">
      <c r="B180" s="87">
        <v>30412083333.333</v>
      </c>
      <c r="C180" s="87">
        <v>-71.666152999999994</v>
      </c>
      <c r="D180" s="87">
        <v>-65.323607999999993</v>
      </c>
      <c r="F180" s="6">
        <f t="shared" si="30"/>
        <v>38.801583333332999</v>
      </c>
      <c r="G180" s="6">
        <f t="shared" si="28"/>
        <v>-58.751251000000003</v>
      </c>
      <c r="J180" s="87">
        <v>15295416666.667</v>
      </c>
      <c r="K180" s="87">
        <v>-59.064957</v>
      </c>
      <c r="L180" s="87">
        <v>-49.837803000000001</v>
      </c>
      <c r="N180" s="6">
        <f t="shared" si="31"/>
        <v>20.411583333332999</v>
      </c>
      <c r="O180" s="6">
        <f t="shared" si="29"/>
        <v>-62.601109000000001</v>
      </c>
    </row>
    <row r="181" spans="2:15" x14ac:dyDescent="0.25">
      <c r="B181" s="87">
        <v>31717944444.444</v>
      </c>
      <c r="C181" s="87">
        <v>-82.117408999999995</v>
      </c>
      <c r="D181" s="87">
        <v>-76.082222000000002</v>
      </c>
      <c r="F181" s="6">
        <f t="shared" si="30"/>
        <v>39.662999999999997</v>
      </c>
      <c r="G181" s="6">
        <f t="shared" si="28"/>
        <v>-62.794612999999998</v>
      </c>
      <c r="J181" s="87">
        <v>16409055555.556</v>
      </c>
      <c r="K181" s="87">
        <v>-59.427886999999998</v>
      </c>
      <c r="L181" s="87">
        <v>-50.664673000000001</v>
      </c>
      <c r="N181" s="6">
        <f t="shared" si="31"/>
        <v>21.303000000000001</v>
      </c>
      <c r="O181" s="6">
        <f t="shared" si="29"/>
        <v>-61.088455000000003</v>
      </c>
    </row>
    <row r="182" spans="2:15" x14ac:dyDescent="0.25">
      <c r="B182" s="87">
        <v>33023805555.556</v>
      </c>
      <c r="C182" s="87">
        <v>-76.702010999999999</v>
      </c>
      <c r="D182" s="87">
        <v>-70.378212000000005</v>
      </c>
      <c r="F182" s="6">
        <f t="shared" si="30"/>
        <v>40.524416666667001</v>
      </c>
      <c r="G182" s="6">
        <f t="shared" si="28"/>
        <v>-61.730559999999997</v>
      </c>
      <c r="J182" s="87">
        <v>17522694444.444</v>
      </c>
      <c r="K182" s="87">
        <v>-61.249530999999998</v>
      </c>
      <c r="L182" s="87">
        <v>-51.502419000000003</v>
      </c>
      <c r="N182" s="6">
        <f t="shared" si="31"/>
        <v>22.194416666666999</v>
      </c>
      <c r="O182" s="6">
        <f t="shared" si="29"/>
        <v>-62.014622000000003</v>
      </c>
    </row>
    <row r="183" spans="2:15" x14ac:dyDescent="0.25">
      <c r="B183" s="87">
        <v>34329666666.667</v>
      </c>
      <c r="C183" s="87">
        <v>-66.475784000000004</v>
      </c>
      <c r="D183" s="87">
        <v>-58.803485999999999</v>
      </c>
      <c r="F183" s="6">
        <f t="shared" si="30"/>
        <v>41.385833333332997</v>
      </c>
      <c r="G183" s="6">
        <f t="shared" si="28"/>
        <v>-70.839943000000005</v>
      </c>
      <c r="J183" s="87">
        <v>18636333333.333</v>
      </c>
      <c r="K183" s="87">
        <v>-59.254860000000001</v>
      </c>
      <c r="L183" s="87">
        <v>-49.226627000000001</v>
      </c>
      <c r="N183" s="6">
        <f t="shared" si="31"/>
        <v>23.085833333332999</v>
      </c>
      <c r="O183" s="6">
        <f t="shared" si="29"/>
        <v>-60.598647999999997</v>
      </c>
    </row>
    <row r="184" spans="2:15" x14ac:dyDescent="0.25">
      <c r="B184" s="87">
        <v>35635527777.778</v>
      </c>
      <c r="C184" s="87">
        <v>-73.559830000000005</v>
      </c>
      <c r="D184" s="87">
        <v>-65.594932999999997</v>
      </c>
      <c r="F184" s="6">
        <f t="shared" si="30"/>
        <v>42.247250000000001</v>
      </c>
      <c r="G184" s="6">
        <f t="shared" si="28"/>
        <v>-67.610991999999996</v>
      </c>
      <c r="J184" s="87">
        <v>19749972222.222</v>
      </c>
      <c r="K184" s="87">
        <v>-66.332076999999998</v>
      </c>
      <c r="L184" s="87">
        <v>-56.214939000000001</v>
      </c>
      <c r="N184" s="6">
        <f t="shared" si="31"/>
        <v>23.977250000000002</v>
      </c>
      <c r="O184" s="6">
        <f t="shared" si="29"/>
        <v>-61.486941999999999</v>
      </c>
    </row>
    <row r="185" spans="2:15" x14ac:dyDescent="0.25">
      <c r="B185" s="87">
        <v>36941388888.889</v>
      </c>
      <c r="C185" s="87">
        <v>-74.488784999999993</v>
      </c>
      <c r="D185" s="87">
        <v>-66.470070000000007</v>
      </c>
      <c r="F185" s="6">
        <f t="shared" si="30"/>
        <v>43.108666666666998</v>
      </c>
      <c r="G185" s="6">
        <f t="shared" si="28"/>
        <v>-74.715903999999995</v>
      </c>
      <c r="J185" s="87">
        <v>20863611111.111</v>
      </c>
      <c r="K185" s="87">
        <v>-54.763142000000002</v>
      </c>
      <c r="L185" s="87">
        <v>-45.128444999999999</v>
      </c>
      <c r="N185" s="6">
        <f t="shared" si="31"/>
        <v>24.868666666667</v>
      </c>
      <c r="O185" s="6">
        <f t="shared" si="29"/>
        <v>-62.538623999999999</v>
      </c>
    </row>
    <row r="186" spans="2:15" x14ac:dyDescent="0.25">
      <c r="B186" s="87">
        <v>38247250000</v>
      </c>
      <c r="C186" s="87">
        <v>-76.621857000000006</v>
      </c>
      <c r="D186" s="87">
        <v>-68.349441999999996</v>
      </c>
      <c r="F186" s="6">
        <f t="shared" si="30"/>
        <v>43.970083333333001</v>
      </c>
      <c r="G186" s="6">
        <f t="shared" si="28"/>
        <v>-71.217758000000003</v>
      </c>
      <c r="J186" s="87">
        <v>21977250000</v>
      </c>
      <c r="K186" s="87">
        <v>-49.754955000000002</v>
      </c>
      <c r="L186" s="87">
        <v>-40.626396</v>
      </c>
      <c r="N186" s="6">
        <f t="shared" si="31"/>
        <v>25.760083333333</v>
      </c>
      <c r="O186" s="6">
        <f t="shared" si="29"/>
        <v>-65.379813999999996</v>
      </c>
    </row>
    <row r="187" spans="2:15" x14ac:dyDescent="0.25">
      <c r="B187" s="87">
        <v>39553111111.111</v>
      </c>
      <c r="C187" s="87">
        <v>-71.463752999999997</v>
      </c>
      <c r="D187" s="87">
        <v>-62.290562000000001</v>
      </c>
      <c r="F187" s="6">
        <f t="shared" si="30"/>
        <v>44.831499999999998</v>
      </c>
      <c r="G187" s="6">
        <f t="shared" si="28"/>
        <v>-65.039719000000005</v>
      </c>
      <c r="J187" s="87">
        <v>23090888888.889</v>
      </c>
      <c r="K187" s="87">
        <v>-49.089351999999998</v>
      </c>
      <c r="L187" s="87">
        <v>-40.203476000000002</v>
      </c>
      <c r="N187" s="6">
        <f t="shared" si="31"/>
        <v>26.651499999999999</v>
      </c>
      <c r="O187" s="6">
        <f t="shared" si="29"/>
        <v>-67.482971000000006</v>
      </c>
    </row>
    <row r="188" spans="2:15" x14ac:dyDescent="0.25">
      <c r="B188" s="87">
        <v>40858972222.222</v>
      </c>
      <c r="C188" s="87">
        <v>-78.672355999999994</v>
      </c>
      <c r="D188" s="87">
        <v>-70.762649999999994</v>
      </c>
      <c r="F188" s="6">
        <f t="shared" si="30"/>
        <v>45.692916666667003</v>
      </c>
      <c r="G188" s="6">
        <f t="shared" si="28"/>
        <v>-59.79298</v>
      </c>
      <c r="J188" s="87">
        <v>24204527777.778</v>
      </c>
      <c r="K188" s="87">
        <v>-51.338535</v>
      </c>
      <c r="L188" s="87">
        <v>-42.770287000000003</v>
      </c>
      <c r="N188" s="6">
        <f t="shared" si="31"/>
        <v>27.542916666667001</v>
      </c>
      <c r="O188" s="6">
        <f t="shared" si="29"/>
        <v>-62.289703000000003</v>
      </c>
    </row>
    <row r="189" spans="2:15" x14ac:dyDescent="0.25">
      <c r="B189" s="87">
        <v>42164833333.333</v>
      </c>
      <c r="C189" s="87">
        <v>-75.182854000000006</v>
      </c>
      <c r="D189" s="87">
        <v>-67.063591000000002</v>
      </c>
      <c r="F189" s="6">
        <f t="shared" si="30"/>
        <v>46.554333333332998</v>
      </c>
      <c r="G189" s="6">
        <f t="shared" si="28"/>
        <v>-69.365395000000007</v>
      </c>
      <c r="J189" s="87">
        <v>25318166666.667</v>
      </c>
      <c r="K189" s="87">
        <v>-56.313662999999998</v>
      </c>
      <c r="L189" s="87">
        <v>-47.206581</v>
      </c>
      <c r="N189" s="6">
        <f t="shared" si="31"/>
        <v>28.434333333333001</v>
      </c>
      <c r="O189" s="6">
        <f t="shared" si="29"/>
        <v>-58.466095000000003</v>
      </c>
    </row>
    <row r="190" spans="2:15" x14ac:dyDescent="0.25">
      <c r="B190" s="87">
        <v>43470694444.444</v>
      </c>
      <c r="C190" s="87">
        <v>-72.382317</v>
      </c>
      <c r="D190" s="87">
        <v>-63.928950999999998</v>
      </c>
      <c r="F190" s="6">
        <f t="shared" si="30"/>
        <v>47.415750000000003</v>
      </c>
      <c r="G190" s="6">
        <f t="shared" si="28"/>
        <v>-60.869053000000001</v>
      </c>
      <c r="J190" s="87">
        <v>26431805555.556</v>
      </c>
      <c r="K190" s="87">
        <v>-54.724837999999998</v>
      </c>
      <c r="L190" s="87">
        <v>-45.014366000000003</v>
      </c>
      <c r="N190" s="6">
        <f t="shared" si="31"/>
        <v>29.325749999999999</v>
      </c>
      <c r="O190" s="6">
        <f t="shared" si="29"/>
        <v>-60.816913999999997</v>
      </c>
    </row>
    <row r="191" spans="2:15" x14ac:dyDescent="0.25">
      <c r="B191" s="87">
        <v>44776555555.556</v>
      </c>
      <c r="C191" s="87">
        <v>-80.809059000000005</v>
      </c>
      <c r="D191" s="87">
        <v>-71.885727000000003</v>
      </c>
      <c r="F191" s="6">
        <f t="shared" si="30"/>
        <v>48.277166666667</v>
      </c>
      <c r="G191" s="6">
        <f t="shared" si="28"/>
        <v>-60.694042000000003</v>
      </c>
      <c r="J191" s="87">
        <v>27545444444.444</v>
      </c>
      <c r="K191" s="87">
        <v>-62.065952000000003</v>
      </c>
      <c r="L191" s="87">
        <v>-51.711998000000001</v>
      </c>
      <c r="N191" s="6">
        <f t="shared" si="31"/>
        <v>30.217166666667001</v>
      </c>
      <c r="O191" s="6">
        <f t="shared" si="29"/>
        <v>-57.375979999999998</v>
      </c>
    </row>
    <row r="192" spans="2:15" x14ac:dyDescent="0.25">
      <c r="B192" s="87">
        <v>46082416666.667</v>
      </c>
      <c r="C192" s="87">
        <v>-73.331481999999994</v>
      </c>
      <c r="D192" s="87">
        <v>-64.525124000000005</v>
      </c>
      <c r="F192" s="6">
        <f t="shared" si="30"/>
        <v>49.138583333333003</v>
      </c>
      <c r="G192" s="6">
        <f t="shared" si="28"/>
        <v>-68.117676000000003</v>
      </c>
      <c r="J192" s="87">
        <v>28659083333.333</v>
      </c>
      <c r="K192" s="87">
        <v>-56.111691</v>
      </c>
      <c r="L192" s="87">
        <v>-45.856487000000001</v>
      </c>
      <c r="N192" s="6">
        <f t="shared" si="31"/>
        <v>31.108583333333002</v>
      </c>
      <c r="O192" s="6">
        <f t="shared" si="29"/>
        <v>-52.218777000000003</v>
      </c>
    </row>
    <row r="193" spans="2:16" x14ac:dyDescent="0.25">
      <c r="B193" s="87">
        <v>47388277777.778</v>
      </c>
      <c r="C193" s="87">
        <v>-72.663856999999993</v>
      </c>
      <c r="D193" s="87">
        <v>-64.641814999999994</v>
      </c>
      <c r="F193" s="6">
        <f t="shared" si="30"/>
        <v>50</v>
      </c>
      <c r="G193" s="6">
        <f t="shared" si="28"/>
        <v>-62.687007999999999</v>
      </c>
      <c r="J193" s="87">
        <v>29772722222.222</v>
      </c>
      <c r="K193" s="87">
        <v>-55.286296999999998</v>
      </c>
      <c r="L193" s="87">
        <v>-43.965797000000002</v>
      </c>
      <c r="N193" s="6">
        <f t="shared" si="31"/>
        <v>32</v>
      </c>
      <c r="O193" s="6">
        <f t="shared" si="29"/>
        <v>-47.848267</v>
      </c>
    </row>
    <row r="194" spans="2:16" x14ac:dyDescent="0.25">
      <c r="B194" s="87">
        <v>48694138888.889</v>
      </c>
      <c r="C194" s="87">
        <v>-75.683875999999998</v>
      </c>
      <c r="D194" s="87">
        <v>-68.326537999999999</v>
      </c>
      <c r="F194" s="6" t="s">
        <v>21</v>
      </c>
      <c r="J194" s="87">
        <v>30886361111.111</v>
      </c>
      <c r="K194" s="87">
        <v>-72.683357000000001</v>
      </c>
      <c r="L194" s="87">
        <v>-54.596438999999997</v>
      </c>
      <c r="N194" s="6" t="s">
        <v>21</v>
      </c>
    </row>
    <row r="195" spans="2:16" x14ac:dyDescent="0.25">
      <c r="B195" s="87">
        <v>50000000000</v>
      </c>
      <c r="C195" s="87">
        <v>-65.118613999999994</v>
      </c>
      <c r="D195" s="87">
        <v>-56.787857000000002</v>
      </c>
      <c r="J195" s="87">
        <v>32000000000</v>
      </c>
      <c r="K195" s="87">
        <v>-63.417014999999999</v>
      </c>
      <c r="L195" s="87">
        <v>-49.816521000000002</v>
      </c>
    </row>
    <row r="196" spans="2:16" x14ac:dyDescent="0.25">
      <c r="B196" s="87" t="s">
        <v>21</v>
      </c>
      <c r="J196" s="87" t="s">
        <v>21</v>
      </c>
    </row>
    <row r="197" spans="2:16" x14ac:dyDescent="0.25">
      <c r="F197" s="6" t="s">
        <v>41</v>
      </c>
      <c r="N197" s="6" t="s">
        <v>41</v>
      </c>
    </row>
    <row r="198" spans="2:16" ht="15.75" x14ac:dyDescent="0.25">
      <c r="F198" s="6" t="s">
        <v>19</v>
      </c>
      <c r="G198" s="6" t="str">
        <f t="shared" ref="G198:G217" si="32">D224</f>
        <v>2Rx5L dBc Log Mag(dB)</v>
      </c>
      <c r="H198" s="34">
        <v>2</v>
      </c>
      <c r="N198" s="6" t="s">
        <v>19</v>
      </c>
      <c r="O198" s="6" t="str">
        <f t="shared" ref="O198:O217" si="33">L224</f>
        <v>2Rx5L dBc Log Mag(dB)</v>
      </c>
      <c r="P198" s="34">
        <v>2</v>
      </c>
    </row>
    <row r="199" spans="2:16" ht="15.75" x14ac:dyDescent="0.25">
      <c r="B199" s="87" t="s">
        <v>39</v>
      </c>
      <c r="F199" s="6">
        <f t="shared" ref="F199:F217" si="34">B225/1000000000</f>
        <v>44.994500000000002</v>
      </c>
      <c r="G199" s="6">
        <f t="shared" si="32"/>
        <v>-59.230862000000002</v>
      </c>
      <c r="H199" s="35">
        <f>ABS(AVERAGE(G199:G210)-(H198-1)*5)</f>
        <v>68.039079083333348</v>
      </c>
      <c r="J199" s="87" t="s">
        <v>39</v>
      </c>
      <c r="N199" s="6">
        <f t="shared" ref="N199:N217" si="35">J225/1000000000</f>
        <v>19.954499999999999</v>
      </c>
      <c r="O199" s="6">
        <f t="shared" si="33"/>
        <v>-46.015179000000003</v>
      </c>
      <c r="P199" s="35">
        <f>ABS(AVERAGE(O199:O217)-(P198-1)*5)</f>
        <v>53.850656315789472</v>
      </c>
    </row>
    <row r="200" spans="2:16" x14ac:dyDescent="0.25">
      <c r="B200" s="87" t="s">
        <v>19</v>
      </c>
      <c r="C200" s="87" t="s">
        <v>122</v>
      </c>
      <c r="D200" s="87" t="s">
        <v>40</v>
      </c>
      <c r="F200" s="6">
        <f t="shared" si="34"/>
        <v>45.272583333333003</v>
      </c>
      <c r="G200" s="6">
        <f t="shared" si="32"/>
        <v>-58.024054999999997</v>
      </c>
      <c r="J200" s="87" t="s">
        <v>19</v>
      </c>
      <c r="K200" s="87" t="s">
        <v>122</v>
      </c>
      <c r="L200" s="87" t="s">
        <v>40</v>
      </c>
      <c r="N200" s="6">
        <f t="shared" si="35"/>
        <v>20.623694444444002</v>
      </c>
      <c r="O200" s="6">
        <f t="shared" si="33"/>
        <v>-47.235999999999997</v>
      </c>
    </row>
    <row r="201" spans="2:16" x14ac:dyDescent="0.25">
      <c r="B201" s="87">
        <v>34494500000</v>
      </c>
      <c r="C201" s="87">
        <v>-74.555801000000002</v>
      </c>
      <c r="D201" s="87">
        <v>-69.612021999999996</v>
      </c>
      <c r="F201" s="6">
        <f t="shared" si="34"/>
        <v>45.550666666666999</v>
      </c>
      <c r="G201" s="6">
        <f t="shared" si="32"/>
        <v>-57.762104000000001</v>
      </c>
      <c r="J201" s="87">
        <v>15954500000</v>
      </c>
      <c r="K201" s="87">
        <v>-83.526588000000004</v>
      </c>
      <c r="L201" s="87">
        <v>-73.803978000000001</v>
      </c>
      <c r="N201" s="6">
        <f t="shared" si="35"/>
        <v>21.292888888888999</v>
      </c>
      <c r="O201" s="6">
        <f t="shared" si="33"/>
        <v>-45.144008999999997</v>
      </c>
    </row>
    <row r="202" spans="2:16" x14ac:dyDescent="0.25">
      <c r="B202" s="87">
        <v>35355916666.667</v>
      </c>
      <c r="C202" s="87">
        <v>-69.651252999999997</v>
      </c>
      <c r="D202" s="87">
        <v>-64.318222000000006</v>
      </c>
      <c r="F202" s="6">
        <f t="shared" si="34"/>
        <v>45.828749999999999</v>
      </c>
      <c r="G202" s="6">
        <f t="shared" si="32"/>
        <v>-60.176163000000003</v>
      </c>
      <c r="J202" s="87">
        <v>16845916666.667</v>
      </c>
      <c r="K202" s="87">
        <v>-86.196387999999999</v>
      </c>
      <c r="L202" s="87">
        <v>-76.440192999999994</v>
      </c>
      <c r="N202" s="6">
        <f t="shared" si="35"/>
        <v>21.962083333333002</v>
      </c>
      <c r="O202" s="6">
        <f t="shared" si="33"/>
        <v>-46.090232999999998</v>
      </c>
    </row>
    <row r="203" spans="2:16" x14ac:dyDescent="0.25">
      <c r="B203" s="87">
        <v>36217333333.333</v>
      </c>
      <c r="C203" s="87">
        <v>-63.592632000000002</v>
      </c>
      <c r="D203" s="87">
        <v>-57.695984000000003</v>
      </c>
      <c r="F203" s="6">
        <f t="shared" si="34"/>
        <v>46.106833333333</v>
      </c>
      <c r="G203" s="6">
        <f t="shared" si="32"/>
        <v>-63.069217999999999</v>
      </c>
      <c r="J203" s="87">
        <v>17737333333.333</v>
      </c>
      <c r="K203" s="87">
        <v>-73.536552</v>
      </c>
      <c r="L203" s="87">
        <v>-63.844493999999997</v>
      </c>
      <c r="N203" s="6">
        <f t="shared" si="35"/>
        <v>22.631277777777999</v>
      </c>
      <c r="O203" s="6">
        <f t="shared" si="33"/>
        <v>-47.30621</v>
      </c>
    </row>
    <row r="204" spans="2:16" x14ac:dyDescent="0.25">
      <c r="B204" s="87">
        <v>37078750000</v>
      </c>
      <c r="C204" s="87">
        <v>-63.414112000000003</v>
      </c>
      <c r="D204" s="87">
        <v>-57.071570999999999</v>
      </c>
      <c r="F204" s="6">
        <f t="shared" si="34"/>
        <v>46.384916666667003</v>
      </c>
      <c r="G204" s="6">
        <f t="shared" si="32"/>
        <v>-67.073470999999998</v>
      </c>
      <c r="J204" s="87">
        <v>18628750000</v>
      </c>
      <c r="K204" s="87">
        <v>-72.875991999999997</v>
      </c>
      <c r="L204" s="87">
        <v>-63.648837999999998</v>
      </c>
      <c r="N204" s="6">
        <f t="shared" si="35"/>
        <v>23.300472222222002</v>
      </c>
      <c r="O204" s="6">
        <f t="shared" si="33"/>
        <v>-47.176689000000003</v>
      </c>
    </row>
    <row r="205" spans="2:16" x14ac:dyDescent="0.25">
      <c r="B205" s="87">
        <v>37940166666.667</v>
      </c>
      <c r="C205" s="87">
        <v>-63.841876999999997</v>
      </c>
      <c r="D205" s="87">
        <v>-57.806690000000003</v>
      </c>
      <c r="F205" s="6">
        <f t="shared" si="34"/>
        <v>46.662999999999997</v>
      </c>
      <c r="G205" s="6">
        <f t="shared" si="32"/>
        <v>-66.023903000000004</v>
      </c>
      <c r="J205" s="87">
        <v>19520166666.667</v>
      </c>
      <c r="K205" s="87">
        <v>-73.032730000000001</v>
      </c>
      <c r="L205" s="87">
        <v>-64.269515999999996</v>
      </c>
      <c r="N205" s="6">
        <f t="shared" si="35"/>
        <v>23.969666666666999</v>
      </c>
      <c r="O205" s="6">
        <f t="shared" si="33"/>
        <v>-45.950558000000001</v>
      </c>
    </row>
    <row r="206" spans="2:16" x14ac:dyDescent="0.25">
      <c r="B206" s="87">
        <v>38801583333.333</v>
      </c>
      <c r="C206" s="87">
        <v>-65.075042999999994</v>
      </c>
      <c r="D206" s="87">
        <v>-58.751251000000003</v>
      </c>
      <c r="F206" s="6">
        <f t="shared" si="34"/>
        <v>46.941083333332998</v>
      </c>
      <c r="G206" s="6">
        <f t="shared" si="32"/>
        <v>-62.144894000000001</v>
      </c>
      <c r="J206" s="87">
        <v>20411583333.333</v>
      </c>
      <c r="K206" s="87">
        <v>-72.348220999999995</v>
      </c>
      <c r="L206" s="87">
        <v>-62.601109000000001</v>
      </c>
      <c r="N206" s="6">
        <f t="shared" si="35"/>
        <v>24.638861111111002</v>
      </c>
      <c r="O206" s="6">
        <f t="shared" si="33"/>
        <v>-45.942065999999997</v>
      </c>
    </row>
    <row r="207" spans="2:16" x14ac:dyDescent="0.25">
      <c r="B207" s="87">
        <v>39663000000</v>
      </c>
      <c r="C207" s="87">
        <v>-70.466910999999996</v>
      </c>
      <c r="D207" s="87">
        <v>-62.794612999999998</v>
      </c>
      <c r="F207" s="6">
        <f t="shared" si="34"/>
        <v>47.219166666667</v>
      </c>
      <c r="G207" s="6">
        <f t="shared" si="32"/>
        <v>-64.417496</v>
      </c>
      <c r="J207" s="87">
        <v>21303000000</v>
      </c>
      <c r="K207" s="87">
        <v>-71.116684000000006</v>
      </c>
      <c r="L207" s="87">
        <v>-61.088455000000003</v>
      </c>
      <c r="N207" s="6">
        <f t="shared" si="35"/>
        <v>25.308055555555999</v>
      </c>
      <c r="O207" s="6">
        <f t="shared" si="33"/>
        <v>-46.022365999999998</v>
      </c>
    </row>
    <row r="208" spans="2:16" x14ac:dyDescent="0.25">
      <c r="B208" s="87">
        <v>40524416666.667</v>
      </c>
      <c r="C208" s="87">
        <v>-69.695449999999994</v>
      </c>
      <c r="D208" s="87">
        <v>-61.730559999999997</v>
      </c>
      <c r="F208" s="6">
        <f t="shared" si="34"/>
        <v>47.497250000000001</v>
      </c>
      <c r="G208" s="6">
        <f t="shared" si="32"/>
        <v>-63.915199000000001</v>
      </c>
      <c r="J208" s="87">
        <v>22194416666.667</v>
      </c>
      <c r="K208" s="87">
        <v>-72.13176</v>
      </c>
      <c r="L208" s="87">
        <v>-62.014622000000003</v>
      </c>
      <c r="N208" s="6">
        <f t="shared" si="35"/>
        <v>25.977250000000002</v>
      </c>
      <c r="O208" s="6">
        <f t="shared" si="33"/>
        <v>-47.185501000000002</v>
      </c>
    </row>
    <row r="209" spans="2:16" x14ac:dyDescent="0.25">
      <c r="B209" s="87">
        <v>41385833333.333</v>
      </c>
      <c r="C209" s="87">
        <v>-78.858665000000002</v>
      </c>
      <c r="D209" s="87">
        <v>-70.839943000000005</v>
      </c>
      <c r="F209" s="6">
        <f t="shared" si="34"/>
        <v>47.775333333333002</v>
      </c>
      <c r="G209" s="6">
        <f t="shared" si="32"/>
        <v>-65.217963999999995</v>
      </c>
      <c r="J209" s="87">
        <v>23085833333.333</v>
      </c>
      <c r="K209" s="87">
        <v>-70.233345</v>
      </c>
      <c r="L209" s="87">
        <v>-60.598647999999997</v>
      </c>
      <c r="N209" s="6">
        <f t="shared" si="35"/>
        <v>26.646444444444001</v>
      </c>
      <c r="O209" s="6">
        <f t="shared" si="33"/>
        <v>-48.466206</v>
      </c>
    </row>
    <row r="210" spans="2:16" x14ac:dyDescent="0.25">
      <c r="B210" s="87">
        <v>42247250000</v>
      </c>
      <c r="C210" s="87">
        <v>-75.883408000000003</v>
      </c>
      <c r="D210" s="87">
        <v>-67.610991999999996</v>
      </c>
      <c r="F210" s="6">
        <f t="shared" si="34"/>
        <v>48.053416666666998</v>
      </c>
      <c r="G210" s="6">
        <f t="shared" si="32"/>
        <v>-69.413619999999995</v>
      </c>
      <c r="J210" s="87">
        <v>23977250000</v>
      </c>
      <c r="K210" s="87">
        <v>-70.615500999999995</v>
      </c>
      <c r="L210" s="87">
        <v>-61.486941999999999</v>
      </c>
      <c r="N210" s="6">
        <f t="shared" si="35"/>
        <v>27.315638888889001</v>
      </c>
      <c r="O210" s="6">
        <f t="shared" si="33"/>
        <v>-50.323402000000002</v>
      </c>
    </row>
    <row r="211" spans="2:16" x14ac:dyDescent="0.25">
      <c r="B211" s="87">
        <v>43108666666.667</v>
      </c>
      <c r="C211" s="87">
        <v>-83.889099000000002</v>
      </c>
      <c r="D211" s="87">
        <v>-74.715903999999995</v>
      </c>
      <c r="F211" s="6">
        <f t="shared" si="34"/>
        <v>48.331499999999998</v>
      </c>
      <c r="G211" s="6">
        <f t="shared" si="32"/>
        <v>-68.355919</v>
      </c>
      <c r="J211" s="87">
        <v>24868666666.667</v>
      </c>
      <c r="K211" s="87">
        <v>-71.424499999999995</v>
      </c>
      <c r="L211" s="87">
        <v>-62.538623999999999</v>
      </c>
      <c r="N211" s="6">
        <f t="shared" si="35"/>
        <v>27.984833333333</v>
      </c>
      <c r="O211" s="6">
        <f t="shared" si="33"/>
        <v>-46.507294000000002</v>
      </c>
    </row>
    <row r="212" spans="2:16" x14ac:dyDescent="0.25">
      <c r="B212" s="87">
        <v>43970083333.333</v>
      </c>
      <c r="C212" s="87">
        <v>-79.127457000000007</v>
      </c>
      <c r="D212" s="87">
        <v>-71.217758000000003</v>
      </c>
      <c r="F212" s="6">
        <f t="shared" si="34"/>
        <v>48.609583333332999</v>
      </c>
      <c r="G212" s="6">
        <f t="shared" si="32"/>
        <v>-66.063293000000002</v>
      </c>
      <c r="J212" s="87">
        <v>25760083333.333</v>
      </c>
      <c r="K212" s="87">
        <v>-73.948066999999995</v>
      </c>
      <c r="L212" s="87">
        <v>-65.379813999999996</v>
      </c>
      <c r="N212" s="6">
        <f t="shared" si="35"/>
        <v>28.654027777778001</v>
      </c>
      <c r="O212" s="6">
        <f t="shared" si="33"/>
        <v>-46.167445999999998</v>
      </c>
    </row>
    <row r="213" spans="2:16" x14ac:dyDescent="0.25">
      <c r="B213" s="87">
        <v>44831500000</v>
      </c>
      <c r="C213" s="87">
        <v>-73.158980999999997</v>
      </c>
      <c r="D213" s="87">
        <v>-65.039719000000005</v>
      </c>
      <c r="F213" s="6">
        <f t="shared" si="34"/>
        <v>48.887666666667002</v>
      </c>
      <c r="G213" s="6">
        <f t="shared" si="32"/>
        <v>-62.555785999999998</v>
      </c>
      <c r="J213" s="87">
        <v>26651500000</v>
      </c>
      <c r="K213" s="87">
        <v>-76.590057000000002</v>
      </c>
      <c r="L213" s="87">
        <v>-67.482971000000006</v>
      </c>
      <c r="N213" s="6">
        <f t="shared" si="35"/>
        <v>29.323222222222</v>
      </c>
      <c r="O213" s="6">
        <f t="shared" si="33"/>
        <v>-46.083626000000002</v>
      </c>
    </row>
    <row r="214" spans="2:16" x14ac:dyDescent="0.25">
      <c r="B214" s="87">
        <v>45692916666.667</v>
      </c>
      <c r="C214" s="87">
        <v>-68.246346000000003</v>
      </c>
      <c r="D214" s="87">
        <v>-59.79298</v>
      </c>
      <c r="F214" s="6">
        <f t="shared" si="34"/>
        <v>49.165750000000003</v>
      </c>
      <c r="G214" s="6">
        <f t="shared" si="32"/>
        <v>-62.697197000000003</v>
      </c>
      <c r="J214" s="87">
        <v>27542916666.667</v>
      </c>
      <c r="K214" s="87">
        <v>-72.000174999999999</v>
      </c>
      <c r="L214" s="87">
        <v>-62.289703000000003</v>
      </c>
      <c r="N214" s="6">
        <f t="shared" si="35"/>
        <v>29.992416666667001</v>
      </c>
      <c r="O214" s="6">
        <f t="shared" si="33"/>
        <v>-52.491680000000002</v>
      </c>
    </row>
    <row r="215" spans="2:16" x14ac:dyDescent="0.25">
      <c r="B215" s="87">
        <v>46554333333.333</v>
      </c>
      <c r="C215" s="87">
        <v>-78.288726999999994</v>
      </c>
      <c r="D215" s="87">
        <v>-69.365395000000007</v>
      </c>
      <c r="F215" s="6">
        <f t="shared" si="34"/>
        <v>49.443833333333004</v>
      </c>
      <c r="G215" s="6">
        <f t="shared" si="32"/>
        <v>-63.300209000000002</v>
      </c>
      <c r="J215" s="87">
        <v>28434333333.333</v>
      </c>
      <c r="K215" s="87">
        <v>-68.820053000000001</v>
      </c>
      <c r="L215" s="87">
        <v>-58.466095000000003</v>
      </c>
      <c r="N215" s="6">
        <f t="shared" si="35"/>
        <v>30.661611111111</v>
      </c>
      <c r="O215" s="6">
        <f t="shared" si="33"/>
        <v>-60.663845000000002</v>
      </c>
    </row>
    <row r="216" spans="2:16" x14ac:dyDescent="0.25">
      <c r="B216" s="87">
        <v>47415750000</v>
      </c>
      <c r="C216" s="87">
        <v>-69.675415000000001</v>
      </c>
      <c r="D216" s="87">
        <v>-60.869053000000001</v>
      </c>
      <c r="F216" s="6">
        <f t="shared" si="34"/>
        <v>49.721916666666999</v>
      </c>
      <c r="G216" s="6">
        <f t="shared" si="32"/>
        <v>-60.137431999999997</v>
      </c>
      <c r="J216" s="87">
        <v>29325750000</v>
      </c>
      <c r="K216" s="87">
        <v>-71.072120999999996</v>
      </c>
      <c r="L216" s="87">
        <v>-60.816913999999997</v>
      </c>
      <c r="N216" s="6">
        <f t="shared" si="35"/>
        <v>31.330805555556001</v>
      </c>
      <c r="O216" s="6">
        <f t="shared" si="33"/>
        <v>-57.191825999999999</v>
      </c>
    </row>
    <row r="217" spans="2:16" x14ac:dyDescent="0.25">
      <c r="B217" s="87">
        <v>48277166666.667</v>
      </c>
      <c r="C217" s="87">
        <v>-68.716080000000005</v>
      </c>
      <c r="D217" s="87">
        <v>-60.694042000000003</v>
      </c>
      <c r="F217" s="6">
        <f t="shared" si="34"/>
        <v>50</v>
      </c>
      <c r="G217" s="6">
        <f t="shared" si="32"/>
        <v>-61.413764999999998</v>
      </c>
      <c r="J217" s="87">
        <v>30217166666.667</v>
      </c>
      <c r="K217" s="87">
        <v>-68.696479999999994</v>
      </c>
      <c r="L217" s="87">
        <v>-57.375979999999998</v>
      </c>
      <c r="N217" s="6">
        <f t="shared" si="35"/>
        <v>32</v>
      </c>
      <c r="O217" s="6">
        <f t="shared" si="33"/>
        <v>-56.198334000000003</v>
      </c>
    </row>
    <row r="218" spans="2:16" x14ac:dyDescent="0.25">
      <c r="B218" s="87">
        <v>49138583333.333</v>
      </c>
      <c r="C218" s="87">
        <v>-75.475014000000002</v>
      </c>
      <c r="D218" s="87">
        <v>-68.117676000000003</v>
      </c>
      <c r="F218" s="6" t="s">
        <v>21</v>
      </c>
      <c r="J218" s="87">
        <v>31108583333.333</v>
      </c>
      <c r="K218" s="87">
        <v>-70.305695</v>
      </c>
      <c r="L218" s="87">
        <v>-52.218777000000003</v>
      </c>
      <c r="N218" s="6" t="s">
        <v>21</v>
      </c>
    </row>
    <row r="219" spans="2:16" x14ac:dyDescent="0.25">
      <c r="B219" s="87">
        <v>50000000000</v>
      </c>
      <c r="C219" s="87">
        <v>-71.017769000000001</v>
      </c>
      <c r="D219" s="87">
        <v>-62.687007999999999</v>
      </c>
      <c r="J219" s="87">
        <v>32000000000</v>
      </c>
      <c r="K219" s="87">
        <v>-61.448760999999998</v>
      </c>
      <c r="L219" s="87">
        <v>-47.848267</v>
      </c>
    </row>
    <row r="220" spans="2:16" x14ac:dyDescent="0.25">
      <c r="B220" s="87" t="s">
        <v>21</v>
      </c>
      <c r="J220" s="87" t="s">
        <v>21</v>
      </c>
    </row>
    <row r="221" spans="2:16" x14ac:dyDescent="0.25">
      <c r="F221" s="6" t="s">
        <v>43</v>
      </c>
      <c r="N221" s="6" t="s">
        <v>43</v>
      </c>
    </row>
    <row r="222" spans="2:16" ht="15.75" x14ac:dyDescent="0.25">
      <c r="F222" s="6" t="s">
        <v>19</v>
      </c>
      <c r="G222" s="6" t="str">
        <f t="shared" ref="G222:G241" si="36">D248</f>
        <v>3Rx1L dBc Log Mag(dB)</v>
      </c>
      <c r="H222" s="34">
        <v>3</v>
      </c>
      <c r="N222" s="6" t="s">
        <v>19</v>
      </c>
      <c r="O222" s="6" t="str">
        <f t="shared" ref="O222:O241" si="37">L248</f>
        <v>3Rx1L dBc Log Mag(dB)</v>
      </c>
      <c r="P222" s="34">
        <v>3</v>
      </c>
    </row>
    <row r="223" spans="2:16" ht="15.75" x14ac:dyDescent="0.25">
      <c r="B223" s="87" t="s">
        <v>41</v>
      </c>
      <c r="F223" s="6">
        <f t="shared" ref="F223:F241" si="38">B249/1000000000</f>
        <v>18</v>
      </c>
      <c r="G223" s="6">
        <f t="shared" si="36"/>
        <v>-73.269058000000001</v>
      </c>
      <c r="H223" s="35">
        <f>ABS(AVERAGE(G223:G241)-(H222-1)*5)</f>
        <v>69.99170626315788</v>
      </c>
      <c r="J223" s="87" t="s">
        <v>41</v>
      </c>
      <c r="N223" s="6">
        <f t="shared" ref="N223:N241" si="39">J249/1000000000</f>
        <v>8</v>
      </c>
      <c r="O223" s="6">
        <f t="shared" si="37"/>
        <v>-63.368904000000001</v>
      </c>
      <c r="P223" s="35">
        <f>ABS(AVERAGE(O223:O241)-(P222-1)*5)</f>
        <v>63.33723878947368</v>
      </c>
    </row>
    <row r="224" spans="2:16" x14ac:dyDescent="0.25">
      <c r="B224" s="87" t="s">
        <v>19</v>
      </c>
      <c r="C224" s="87" t="s">
        <v>123</v>
      </c>
      <c r="D224" s="87" t="s">
        <v>42</v>
      </c>
      <c r="F224" s="6">
        <f t="shared" si="38"/>
        <v>18.111314814815</v>
      </c>
      <c r="G224" s="6">
        <f t="shared" si="36"/>
        <v>-68.757523000000006</v>
      </c>
      <c r="J224" s="87" t="s">
        <v>19</v>
      </c>
      <c r="K224" s="87" t="s">
        <v>123</v>
      </c>
      <c r="L224" s="87" t="s">
        <v>42</v>
      </c>
      <c r="N224" s="6">
        <f t="shared" si="39"/>
        <v>8.2979814814815001</v>
      </c>
      <c r="O224" s="6">
        <f t="shared" si="37"/>
        <v>-66.352279999999993</v>
      </c>
    </row>
    <row r="225" spans="2:15" x14ac:dyDescent="0.25">
      <c r="B225" s="87">
        <v>44994500000</v>
      </c>
      <c r="C225" s="87">
        <v>-64.174637000000004</v>
      </c>
      <c r="D225" s="87">
        <v>-59.230862000000002</v>
      </c>
      <c r="F225" s="6">
        <f t="shared" si="38"/>
        <v>18.222629629630003</v>
      </c>
      <c r="G225" s="6">
        <f t="shared" si="36"/>
        <v>-66.153792999999993</v>
      </c>
      <c r="J225" s="87">
        <v>19954500000</v>
      </c>
      <c r="K225" s="87">
        <v>-55.737793000000003</v>
      </c>
      <c r="L225" s="87">
        <v>-46.015179000000003</v>
      </c>
      <c r="N225" s="6">
        <f t="shared" si="39"/>
        <v>8.5959629629630001</v>
      </c>
      <c r="O225" s="6">
        <f t="shared" si="37"/>
        <v>-63.874865999999997</v>
      </c>
    </row>
    <row r="226" spans="2:15" x14ac:dyDescent="0.25">
      <c r="B226" s="87">
        <v>45272583333.333</v>
      </c>
      <c r="C226" s="87">
        <v>-63.357086000000002</v>
      </c>
      <c r="D226" s="87">
        <v>-58.024054999999997</v>
      </c>
      <c r="F226" s="6">
        <f t="shared" si="38"/>
        <v>18.333944444444001</v>
      </c>
      <c r="G226" s="6">
        <f t="shared" si="36"/>
        <v>-62.830562999999998</v>
      </c>
      <c r="J226" s="87">
        <v>20623694444.444</v>
      </c>
      <c r="K226" s="87">
        <v>-56.992190999999998</v>
      </c>
      <c r="L226" s="87">
        <v>-47.235999999999997</v>
      </c>
      <c r="N226" s="6">
        <f t="shared" si="39"/>
        <v>8.8939444444444007</v>
      </c>
      <c r="O226" s="6">
        <f t="shared" si="37"/>
        <v>-59.913466999999997</v>
      </c>
    </row>
    <row r="227" spans="2:15" x14ac:dyDescent="0.25">
      <c r="B227" s="87">
        <v>45550666666.667</v>
      </c>
      <c r="C227" s="87">
        <v>-63.658749</v>
      </c>
      <c r="D227" s="87">
        <v>-57.762104000000001</v>
      </c>
      <c r="F227" s="6">
        <f t="shared" si="38"/>
        <v>18.445259259259</v>
      </c>
      <c r="G227" s="6">
        <f t="shared" si="36"/>
        <v>-63.041885000000001</v>
      </c>
      <c r="J227" s="87">
        <v>21292888888.889</v>
      </c>
      <c r="K227" s="87">
        <v>-54.836070999999997</v>
      </c>
      <c r="L227" s="87">
        <v>-45.144008999999997</v>
      </c>
      <c r="N227" s="6">
        <f t="shared" si="39"/>
        <v>9.191925925925899</v>
      </c>
      <c r="O227" s="6">
        <f t="shared" si="37"/>
        <v>-57.816025000000003</v>
      </c>
    </row>
    <row r="228" spans="2:15" x14ac:dyDescent="0.25">
      <c r="B228" s="87">
        <v>45828750000</v>
      </c>
      <c r="C228" s="87">
        <v>-66.518699999999995</v>
      </c>
      <c r="D228" s="87">
        <v>-60.176163000000003</v>
      </c>
      <c r="F228" s="6">
        <f t="shared" si="38"/>
        <v>18.556574074074</v>
      </c>
      <c r="G228" s="6">
        <f t="shared" si="36"/>
        <v>-60.795268999999998</v>
      </c>
      <c r="J228" s="87">
        <v>21962083333.333</v>
      </c>
      <c r="K228" s="87">
        <v>-55.317386999999997</v>
      </c>
      <c r="L228" s="87">
        <v>-46.090232999999998</v>
      </c>
      <c r="N228" s="6">
        <f t="shared" si="39"/>
        <v>9.4899074074074008</v>
      </c>
      <c r="O228" s="6">
        <f t="shared" si="37"/>
        <v>-51.357624000000001</v>
      </c>
    </row>
    <row r="229" spans="2:15" x14ac:dyDescent="0.25">
      <c r="B229" s="87">
        <v>46106833333.333</v>
      </c>
      <c r="C229" s="87">
        <v>-69.104408000000006</v>
      </c>
      <c r="D229" s="87">
        <v>-63.069217999999999</v>
      </c>
      <c r="F229" s="6">
        <f t="shared" si="38"/>
        <v>18.667888888888999</v>
      </c>
      <c r="G229" s="6">
        <f t="shared" si="36"/>
        <v>-55.859814</v>
      </c>
      <c r="J229" s="87">
        <v>22631277777.778</v>
      </c>
      <c r="K229" s="87">
        <v>-56.069420000000001</v>
      </c>
      <c r="L229" s="87">
        <v>-47.30621</v>
      </c>
      <c r="N229" s="6">
        <f t="shared" si="39"/>
        <v>9.7878888888889009</v>
      </c>
      <c r="O229" s="6">
        <f t="shared" si="37"/>
        <v>-53.009875999999998</v>
      </c>
    </row>
    <row r="230" spans="2:15" x14ac:dyDescent="0.25">
      <c r="B230" s="87">
        <v>46384916666.667</v>
      </c>
      <c r="C230" s="87">
        <v>-73.397262999999995</v>
      </c>
      <c r="D230" s="87">
        <v>-67.073470999999998</v>
      </c>
      <c r="F230" s="6">
        <f t="shared" si="38"/>
        <v>18.779203703703999</v>
      </c>
      <c r="G230" s="6">
        <f t="shared" si="36"/>
        <v>-55.542816000000002</v>
      </c>
      <c r="J230" s="87">
        <v>23300472222.222</v>
      </c>
      <c r="K230" s="87">
        <v>-56.923805000000002</v>
      </c>
      <c r="L230" s="87">
        <v>-47.176689000000003</v>
      </c>
      <c r="N230" s="6">
        <f t="shared" si="39"/>
        <v>10.085870370370001</v>
      </c>
      <c r="O230" s="6">
        <f t="shared" si="37"/>
        <v>-53.250453999999998</v>
      </c>
    </row>
    <row r="231" spans="2:15" x14ac:dyDescent="0.25">
      <c r="B231" s="87">
        <v>46663000000</v>
      </c>
      <c r="C231" s="87">
        <v>-73.696205000000006</v>
      </c>
      <c r="D231" s="87">
        <v>-66.023903000000004</v>
      </c>
      <c r="F231" s="6">
        <f t="shared" si="38"/>
        <v>18.890518518519002</v>
      </c>
      <c r="G231" s="6">
        <f t="shared" si="36"/>
        <v>-56.570759000000002</v>
      </c>
      <c r="J231" s="87">
        <v>23969666666.667</v>
      </c>
      <c r="K231" s="87">
        <v>-55.978785999999999</v>
      </c>
      <c r="L231" s="87">
        <v>-45.950558000000001</v>
      </c>
      <c r="N231" s="6">
        <f t="shared" si="39"/>
        <v>10.383851851851999</v>
      </c>
      <c r="O231" s="6">
        <f t="shared" si="37"/>
        <v>-53.628300000000003</v>
      </c>
    </row>
    <row r="232" spans="2:15" x14ac:dyDescent="0.25">
      <c r="B232" s="87">
        <v>46941083333.333</v>
      </c>
      <c r="C232" s="87">
        <v>-70.109786999999997</v>
      </c>
      <c r="D232" s="87">
        <v>-62.144894000000001</v>
      </c>
      <c r="F232" s="6">
        <f t="shared" si="38"/>
        <v>19.001833333333</v>
      </c>
      <c r="G232" s="6">
        <f t="shared" si="36"/>
        <v>-56.213321999999998</v>
      </c>
      <c r="J232" s="87">
        <v>24638861111.111</v>
      </c>
      <c r="K232" s="87">
        <v>-56.059199999999997</v>
      </c>
      <c r="L232" s="87">
        <v>-45.942065999999997</v>
      </c>
      <c r="N232" s="6">
        <f t="shared" si="39"/>
        <v>10.681833333333</v>
      </c>
      <c r="O232" s="6">
        <f t="shared" si="37"/>
        <v>-52.235657000000003</v>
      </c>
    </row>
    <row r="233" spans="2:15" x14ac:dyDescent="0.25">
      <c r="B233" s="87">
        <v>47219166666.667</v>
      </c>
      <c r="C233" s="87">
        <v>-72.436211</v>
      </c>
      <c r="D233" s="87">
        <v>-64.417496</v>
      </c>
      <c r="F233" s="6">
        <f t="shared" si="38"/>
        <v>19.113148148147999</v>
      </c>
      <c r="G233" s="6">
        <f t="shared" si="36"/>
        <v>-56.646172</v>
      </c>
      <c r="J233" s="87">
        <v>25308055555.556</v>
      </c>
      <c r="K233" s="87">
        <v>-55.657063000000001</v>
      </c>
      <c r="L233" s="87">
        <v>-46.022365999999998</v>
      </c>
      <c r="N233" s="6">
        <f t="shared" si="39"/>
        <v>10.979814814815001</v>
      </c>
      <c r="O233" s="6">
        <f t="shared" si="37"/>
        <v>-53.425575000000002</v>
      </c>
    </row>
    <row r="234" spans="2:15" x14ac:dyDescent="0.25">
      <c r="B234" s="87">
        <v>47497250000</v>
      </c>
      <c r="C234" s="87">
        <v>-72.187613999999996</v>
      </c>
      <c r="D234" s="87">
        <v>-63.915199000000001</v>
      </c>
      <c r="F234" s="6">
        <f t="shared" si="38"/>
        <v>19.224462962963003</v>
      </c>
      <c r="G234" s="6">
        <f t="shared" si="36"/>
        <v>-57.433391999999998</v>
      </c>
      <c r="J234" s="87">
        <v>25977250000</v>
      </c>
      <c r="K234" s="87">
        <v>-56.314059999999998</v>
      </c>
      <c r="L234" s="87">
        <v>-47.185501000000002</v>
      </c>
      <c r="N234" s="6">
        <f t="shared" si="39"/>
        <v>11.277796296296</v>
      </c>
      <c r="O234" s="6">
        <f t="shared" si="37"/>
        <v>-60.024878999999999</v>
      </c>
    </row>
    <row r="235" spans="2:15" x14ac:dyDescent="0.25">
      <c r="B235" s="87">
        <v>47775333333.333</v>
      </c>
      <c r="C235" s="87">
        <v>-74.391159000000002</v>
      </c>
      <c r="D235" s="87">
        <v>-65.217963999999995</v>
      </c>
      <c r="F235" s="6">
        <f t="shared" si="38"/>
        <v>19.335777777777999</v>
      </c>
      <c r="G235" s="6">
        <f t="shared" si="36"/>
        <v>-56.710506000000002</v>
      </c>
      <c r="J235" s="87">
        <v>26646444444.444</v>
      </c>
      <c r="K235" s="87">
        <v>-57.352080999999998</v>
      </c>
      <c r="L235" s="87">
        <v>-48.466206</v>
      </c>
      <c r="N235" s="6">
        <f t="shared" si="39"/>
        <v>11.575777777778001</v>
      </c>
      <c r="O235" s="6">
        <f t="shared" si="37"/>
        <v>-59.671168999999999</v>
      </c>
    </row>
    <row r="236" spans="2:15" x14ac:dyDescent="0.25">
      <c r="B236" s="87">
        <v>48053416666.667</v>
      </c>
      <c r="C236" s="87">
        <v>-77.323318</v>
      </c>
      <c r="D236" s="87">
        <v>-69.413619999999995</v>
      </c>
      <c r="F236" s="6">
        <f t="shared" si="38"/>
        <v>19.447092592592998</v>
      </c>
      <c r="G236" s="6">
        <f t="shared" si="36"/>
        <v>-58.120781000000001</v>
      </c>
      <c r="J236" s="87">
        <v>27315638888.889</v>
      </c>
      <c r="K236" s="87">
        <v>-58.891651000000003</v>
      </c>
      <c r="L236" s="87">
        <v>-50.323402000000002</v>
      </c>
      <c r="N236" s="6">
        <f t="shared" si="39"/>
        <v>11.873759259259002</v>
      </c>
      <c r="O236" s="6">
        <f t="shared" si="37"/>
        <v>-49.542000000000002</v>
      </c>
    </row>
    <row r="237" spans="2:15" x14ac:dyDescent="0.25">
      <c r="B237" s="87">
        <v>48331500000</v>
      </c>
      <c r="C237" s="87">
        <v>-76.475182000000004</v>
      </c>
      <c r="D237" s="87">
        <v>-68.355919</v>
      </c>
      <c r="F237" s="6">
        <f t="shared" si="38"/>
        <v>19.558407407407003</v>
      </c>
      <c r="G237" s="6">
        <f t="shared" si="36"/>
        <v>-57.549849999999999</v>
      </c>
      <c r="J237" s="87">
        <v>27984833333.333</v>
      </c>
      <c r="K237" s="87">
        <v>-55.614376</v>
      </c>
      <c r="L237" s="87">
        <v>-46.507294000000002</v>
      </c>
      <c r="N237" s="6">
        <f t="shared" si="39"/>
        <v>12.171740740740999</v>
      </c>
      <c r="O237" s="6">
        <f t="shared" si="37"/>
        <v>-51.717812000000002</v>
      </c>
    </row>
    <row r="238" spans="2:15" x14ac:dyDescent="0.25">
      <c r="B238" s="87">
        <v>48609583333.333</v>
      </c>
      <c r="C238" s="87">
        <v>-74.516655</v>
      </c>
      <c r="D238" s="87">
        <v>-66.063293000000002</v>
      </c>
      <c r="F238" s="6">
        <f t="shared" si="38"/>
        <v>19.669722222221999</v>
      </c>
      <c r="G238" s="6">
        <f t="shared" si="36"/>
        <v>-57.912562999999999</v>
      </c>
      <c r="J238" s="87">
        <v>28654027777.778</v>
      </c>
      <c r="K238" s="87">
        <v>-55.877918000000001</v>
      </c>
      <c r="L238" s="87">
        <v>-46.167445999999998</v>
      </c>
      <c r="N238" s="6">
        <f t="shared" si="39"/>
        <v>12.469722222222</v>
      </c>
      <c r="O238" s="6">
        <f t="shared" si="37"/>
        <v>-53.769801999999999</v>
      </c>
    </row>
    <row r="239" spans="2:15" x14ac:dyDescent="0.25">
      <c r="B239" s="87">
        <v>48887666666.667</v>
      </c>
      <c r="C239" s="87">
        <v>-71.479111000000003</v>
      </c>
      <c r="D239" s="87">
        <v>-62.555785999999998</v>
      </c>
      <c r="F239" s="6">
        <f t="shared" si="38"/>
        <v>19.781037037036999</v>
      </c>
      <c r="G239" s="6">
        <f t="shared" si="36"/>
        <v>-58.626151999999998</v>
      </c>
      <c r="J239" s="87">
        <v>29323222222.222</v>
      </c>
      <c r="K239" s="87">
        <v>-56.437579999999997</v>
      </c>
      <c r="L239" s="87">
        <v>-46.083626000000002</v>
      </c>
      <c r="N239" s="6">
        <f t="shared" si="39"/>
        <v>12.767703703704001</v>
      </c>
      <c r="O239" s="6">
        <f t="shared" si="37"/>
        <v>-27.725401000000002</v>
      </c>
    </row>
    <row r="240" spans="2:15" x14ac:dyDescent="0.25">
      <c r="B240" s="87">
        <v>49165750000</v>
      </c>
      <c r="C240" s="87">
        <v>-71.503563</v>
      </c>
      <c r="D240" s="87">
        <v>-62.697197000000003</v>
      </c>
      <c r="F240" s="6">
        <f t="shared" si="38"/>
        <v>19.892351851852002</v>
      </c>
      <c r="G240" s="6">
        <f t="shared" si="36"/>
        <v>-59.961562999999998</v>
      </c>
      <c r="J240" s="87">
        <v>29992416666.667</v>
      </c>
      <c r="K240" s="87">
        <v>-62.746882999999997</v>
      </c>
      <c r="L240" s="87">
        <v>-52.491680000000002</v>
      </c>
      <c r="N240" s="6">
        <f t="shared" si="39"/>
        <v>13.065685185185</v>
      </c>
      <c r="O240" s="6">
        <f t="shared" si="37"/>
        <v>-21.855339000000001</v>
      </c>
    </row>
    <row r="241" spans="2:16" x14ac:dyDescent="0.25">
      <c r="B241" s="87">
        <v>49443833333.333</v>
      </c>
      <c r="C241" s="87">
        <v>-71.322249999999997</v>
      </c>
      <c r="D241" s="87">
        <v>-63.300209000000002</v>
      </c>
      <c r="F241" s="6">
        <f t="shared" si="38"/>
        <v>20.003666666667002</v>
      </c>
      <c r="G241" s="6">
        <f t="shared" si="36"/>
        <v>-57.846637999999999</v>
      </c>
      <c r="J241" s="87">
        <v>30661611111.111</v>
      </c>
      <c r="K241" s="87">
        <v>-71.984343999999993</v>
      </c>
      <c r="L241" s="87">
        <v>-60.663845000000002</v>
      </c>
      <c r="N241" s="6">
        <f t="shared" si="39"/>
        <v>13.363666666666999</v>
      </c>
      <c r="O241" s="6">
        <f t="shared" si="37"/>
        <v>-60.868107000000002</v>
      </c>
    </row>
    <row r="242" spans="2:16" x14ac:dyDescent="0.25">
      <c r="B242" s="87">
        <v>49721916666.667</v>
      </c>
      <c r="C242" s="87">
        <v>-67.494774000000007</v>
      </c>
      <c r="D242" s="87">
        <v>-60.137431999999997</v>
      </c>
      <c r="F242" s="6" t="s">
        <v>21</v>
      </c>
      <c r="J242" s="87">
        <v>31330805555.556</v>
      </c>
      <c r="K242" s="87">
        <v>-75.278739999999999</v>
      </c>
      <c r="L242" s="87">
        <v>-57.191825999999999</v>
      </c>
      <c r="N242" s="6" t="s">
        <v>21</v>
      </c>
    </row>
    <row r="243" spans="2:16" x14ac:dyDescent="0.25">
      <c r="B243" s="87">
        <v>50000000000</v>
      </c>
      <c r="C243" s="87">
        <v>-69.744522000000003</v>
      </c>
      <c r="D243" s="87">
        <v>-61.413764999999998</v>
      </c>
      <c r="J243" s="87">
        <v>32000000000</v>
      </c>
      <c r="K243" s="87">
        <v>-69.798828</v>
      </c>
      <c r="L243" s="87">
        <v>-56.198334000000003</v>
      </c>
    </row>
    <row r="244" spans="2:16" x14ac:dyDescent="0.25">
      <c r="B244" s="87" t="s">
        <v>21</v>
      </c>
      <c r="J244" s="87" t="s">
        <v>21</v>
      </c>
    </row>
    <row r="245" spans="2:16" x14ac:dyDescent="0.25">
      <c r="F245" s="6" t="s">
        <v>45</v>
      </c>
      <c r="N245" s="6" t="s">
        <v>45</v>
      </c>
    </row>
    <row r="246" spans="2:16" ht="15.75" x14ac:dyDescent="0.25">
      <c r="F246" s="6" t="s">
        <v>19</v>
      </c>
      <c r="G246" s="6" t="str">
        <f t="shared" ref="G246:G265" si="40">D272</f>
        <v>3Rx2L dBc Log Mag(dB)</v>
      </c>
      <c r="H246" s="34">
        <v>3</v>
      </c>
      <c r="N246" s="6" t="s">
        <v>19</v>
      </c>
      <c r="O246" s="6" t="str">
        <f t="shared" ref="O246:O265" si="41">L272</f>
        <v>3Rx2L dBc Log Mag(dB)</v>
      </c>
      <c r="P246" s="34">
        <v>3</v>
      </c>
    </row>
    <row r="247" spans="2:16" ht="15.75" x14ac:dyDescent="0.25">
      <c r="B247" s="87" t="s">
        <v>43</v>
      </c>
      <c r="F247" s="6">
        <f t="shared" ref="F247:F265" si="42">B273/1000000000</f>
        <v>18</v>
      </c>
      <c r="G247" s="6">
        <f t="shared" si="40"/>
        <v>-66.511841000000004</v>
      </c>
      <c r="H247" s="35">
        <f>ABS(AVERAGE(G247:G265)-(H246-1)*5)</f>
        <v>86.882113842105255</v>
      </c>
      <c r="J247" s="87" t="s">
        <v>43</v>
      </c>
      <c r="N247" s="6">
        <f t="shared" ref="N247:N265" si="43">J273/1000000000</f>
        <v>8</v>
      </c>
      <c r="O247" s="6">
        <f t="shared" si="41"/>
        <v>-75.644729999999996</v>
      </c>
      <c r="P247" s="35">
        <f>ABS(AVERAGE(O247:O265)-(P246-1)*5)</f>
        <v>85.994462789473701</v>
      </c>
    </row>
    <row r="248" spans="2:16" x14ac:dyDescent="0.25">
      <c r="B248" s="87" t="s">
        <v>19</v>
      </c>
      <c r="C248" s="87" t="s">
        <v>124</v>
      </c>
      <c r="D248" s="87" t="s">
        <v>44</v>
      </c>
      <c r="F248" s="6">
        <f t="shared" si="42"/>
        <v>18.852055555555999</v>
      </c>
      <c r="G248" s="6">
        <f t="shared" si="40"/>
        <v>-65.042541999999997</v>
      </c>
      <c r="J248" s="87" t="s">
        <v>19</v>
      </c>
      <c r="K248" s="87" t="s">
        <v>124</v>
      </c>
      <c r="L248" s="87" t="s">
        <v>44</v>
      </c>
      <c r="N248" s="6">
        <f t="shared" si="43"/>
        <v>8.7424259259259003</v>
      </c>
      <c r="O248" s="6">
        <f t="shared" si="41"/>
        <v>-77.289017000000001</v>
      </c>
    </row>
    <row r="249" spans="2:16" x14ac:dyDescent="0.25">
      <c r="B249" s="87">
        <v>18000000000</v>
      </c>
      <c r="C249" s="87">
        <v>-78.212836999999993</v>
      </c>
      <c r="D249" s="87">
        <v>-73.269058000000001</v>
      </c>
      <c r="F249" s="6">
        <f t="shared" si="42"/>
        <v>19.704111111111001</v>
      </c>
      <c r="G249" s="6">
        <f t="shared" si="40"/>
        <v>-76.686394000000007</v>
      </c>
      <c r="J249" s="87">
        <v>8000000000</v>
      </c>
      <c r="K249" s="87">
        <v>-73.091515000000001</v>
      </c>
      <c r="L249" s="87">
        <v>-63.368904000000001</v>
      </c>
      <c r="N249" s="6">
        <f t="shared" si="43"/>
        <v>9.4848518518519001</v>
      </c>
      <c r="O249" s="6">
        <f t="shared" si="41"/>
        <v>-73.245316000000003</v>
      </c>
    </row>
    <row r="250" spans="2:16" x14ac:dyDescent="0.25">
      <c r="B250" s="87">
        <v>18111314814.814999</v>
      </c>
      <c r="C250" s="87">
        <v>-74.090553</v>
      </c>
      <c r="D250" s="87">
        <v>-68.757523000000006</v>
      </c>
      <c r="F250" s="6">
        <f t="shared" si="42"/>
        <v>20.556166666667</v>
      </c>
      <c r="G250" s="6">
        <f t="shared" si="40"/>
        <v>-81.850425999999999</v>
      </c>
      <c r="J250" s="87">
        <v>8297981481.4814997</v>
      </c>
      <c r="K250" s="87">
        <v>-76.108474999999999</v>
      </c>
      <c r="L250" s="87">
        <v>-66.352279999999993</v>
      </c>
      <c r="N250" s="6">
        <f t="shared" si="43"/>
        <v>10.227277777777999</v>
      </c>
      <c r="O250" s="6">
        <f t="shared" si="41"/>
        <v>-79.201667999999998</v>
      </c>
    </row>
    <row r="251" spans="2:16" x14ac:dyDescent="0.25">
      <c r="B251" s="87">
        <v>18222629629.630001</v>
      </c>
      <c r="C251" s="87">
        <v>-72.050438</v>
      </c>
      <c r="D251" s="87">
        <v>-66.153792999999993</v>
      </c>
      <c r="F251" s="6">
        <f t="shared" si="42"/>
        <v>21.408222222222001</v>
      </c>
      <c r="G251" s="6">
        <f t="shared" si="40"/>
        <v>-69.689162999999994</v>
      </c>
      <c r="J251" s="87">
        <v>8595962962.9629993</v>
      </c>
      <c r="K251" s="87">
        <v>-73.566924999999998</v>
      </c>
      <c r="L251" s="87">
        <v>-63.874865999999997</v>
      </c>
      <c r="N251" s="6">
        <f t="shared" si="43"/>
        <v>10.969703703704001</v>
      </c>
      <c r="O251" s="6">
        <f t="shared" si="41"/>
        <v>-78.138794000000004</v>
      </c>
    </row>
    <row r="252" spans="2:16" x14ac:dyDescent="0.25">
      <c r="B252" s="87">
        <v>18333944444.444</v>
      </c>
      <c r="C252" s="87">
        <v>-69.173102999999998</v>
      </c>
      <c r="D252" s="87">
        <v>-62.830562999999998</v>
      </c>
      <c r="F252" s="6">
        <f t="shared" si="42"/>
        <v>22.260277777778001</v>
      </c>
      <c r="G252" s="6">
        <f t="shared" si="40"/>
        <v>-73.764488</v>
      </c>
      <c r="J252" s="87">
        <v>8893944444.4444008</v>
      </c>
      <c r="K252" s="87">
        <v>-69.140625</v>
      </c>
      <c r="L252" s="87">
        <v>-59.913466999999997</v>
      </c>
      <c r="N252" s="6">
        <f t="shared" si="43"/>
        <v>11.712129629629999</v>
      </c>
      <c r="O252" s="6">
        <f t="shared" si="41"/>
        <v>-72.338310000000007</v>
      </c>
    </row>
    <row r="253" spans="2:16" x14ac:dyDescent="0.25">
      <c r="B253" s="87">
        <v>18445259259.258999</v>
      </c>
      <c r="C253" s="87">
        <v>-69.077072000000001</v>
      </c>
      <c r="D253" s="87">
        <v>-63.041885000000001</v>
      </c>
      <c r="F253" s="6">
        <f t="shared" si="42"/>
        <v>23.112333333333002</v>
      </c>
      <c r="G253" s="6">
        <f t="shared" si="40"/>
        <v>-72.262649999999994</v>
      </c>
      <c r="J253" s="87">
        <v>9191925925.9258995</v>
      </c>
      <c r="K253" s="87">
        <v>-66.579239000000001</v>
      </c>
      <c r="L253" s="87">
        <v>-57.816025000000003</v>
      </c>
      <c r="N253" s="6">
        <f t="shared" si="43"/>
        <v>12.454555555556</v>
      </c>
      <c r="O253" s="6">
        <f t="shared" si="41"/>
        <v>-80.914458999999994</v>
      </c>
    </row>
    <row r="254" spans="2:16" x14ac:dyDescent="0.25">
      <c r="B254" s="87">
        <v>18556574074.074001</v>
      </c>
      <c r="C254" s="87">
        <v>-67.119063999999995</v>
      </c>
      <c r="D254" s="87">
        <v>-60.795268999999998</v>
      </c>
      <c r="F254" s="6">
        <f t="shared" si="42"/>
        <v>23.964388888889001</v>
      </c>
      <c r="G254" s="6">
        <f t="shared" si="40"/>
        <v>-74.486496000000002</v>
      </c>
      <c r="J254" s="87">
        <v>9489907407.4074001</v>
      </c>
      <c r="K254" s="87">
        <v>-61.104736000000003</v>
      </c>
      <c r="L254" s="87">
        <v>-51.357624000000001</v>
      </c>
      <c r="N254" s="6">
        <f t="shared" si="43"/>
        <v>13.196981481481</v>
      </c>
      <c r="O254" s="6">
        <f t="shared" si="41"/>
        <v>-79.193871000000001</v>
      </c>
    </row>
    <row r="255" spans="2:16" x14ac:dyDescent="0.25">
      <c r="B255" s="87">
        <v>18667888888.889</v>
      </c>
      <c r="C255" s="87">
        <v>-63.532111999999998</v>
      </c>
      <c r="D255" s="87">
        <v>-55.859814</v>
      </c>
      <c r="F255" s="6">
        <f t="shared" si="42"/>
        <v>24.816444444443999</v>
      </c>
      <c r="G255" s="6">
        <f t="shared" si="40"/>
        <v>-74.918166999999997</v>
      </c>
      <c r="J255" s="87">
        <v>9787888888.8889008</v>
      </c>
      <c r="K255" s="87">
        <v>-63.038105000000002</v>
      </c>
      <c r="L255" s="87">
        <v>-53.009875999999998</v>
      </c>
      <c r="N255" s="6">
        <f t="shared" si="43"/>
        <v>13.939407407407</v>
      </c>
      <c r="O255" s="6">
        <f t="shared" si="41"/>
        <v>-72.388451000000003</v>
      </c>
    </row>
    <row r="256" spans="2:16" x14ac:dyDescent="0.25">
      <c r="B256" s="87">
        <v>18779203703.703999</v>
      </c>
      <c r="C256" s="87">
        <v>-63.507710000000003</v>
      </c>
      <c r="D256" s="87">
        <v>-55.542816000000002</v>
      </c>
      <c r="F256" s="6">
        <f t="shared" si="42"/>
        <v>25.668500000000002</v>
      </c>
      <c r="G256" s="6">
        <f t="shared" si="40"/>
        <v>-78.984451000000007</v>
      </c>
      <c r="J256" s="87">
        <v>10085870370.370001</v>
      </c>
      <c r="K256" s="87">
        <v>-63.367592000000002</v>
      </c>
      <c r="L256" s="87">
        <v>-53.250453999999998</v>
      </c>
      <c r="N256" s="6">
        <f t="shared" si="43"/>
        <v>14.681833333333</v>
      </c>
      <c r="O256" s="6">
        <f t="shared" si="41"/>
        <v>-78.830460000000002</v>
      </c>
    </row>
    <row r="257" spans="2:16" x14ac:dyDescent="0.25">
      <c r="B257" s="87">
        <v>18890518518.519001</v>
      </c>
      <c r="C257" s="87">
        <v>-64.589478</v>
      </c>
      <c r="D257" s="87">
        <v>-56.570759000000002</v>
      </c>
      <c r="F257" s="6">
        <f t="shared" si="42"/>
        <v>26.520555555556001</v>
      </c>
      <c r="G257" s="6">
        <f t="shared" si="40"/>
        <v>-77.051781000000005</v>
      </c>
      <c r="J257" s="87">
        <v>10383851851.851999</v>
      </c>
      <c r="K257" s="87">
        <v>-63.262996999999999</v>
      </c>
      <c r="L257" s="87">
        <v>-53.628300000000003</v>
      </c>
      <c r="N257" s="6">
        <f t="shared" si="43"/>
        <v>15.424259259259001</v>
      </c>
      <c r="O257" s="6">
        <f t="shared" si="41"/>
        <v>-75.461044000000001</v>
      </c>
    </row>
    <row r="258" spans="2:16" x14ac:dyDescent="0.25">
      <c r="B258" s="87">
        <v>19001833333.333</v>
      </c>
      <c r="C258" s="87">
        <v>-64.485732999999996</v>
      </c>
      <c r="D258" s="87">
        <v>-56.213321999999998</v>
      </c>
      <c r="F258" s="6">
        <f t="shared" si="42"/>
        <v>27.372611111110999</v>
      </c>
      <c r="G258" s="6">
        <f t="shared" si="40"/>
        <v>-80.375336000000004</v>
      </c>
      <c r="J258" s="87">
        <v>10681833333.333</v>
      </c>
      <c r="K258" s="87">
        <v>-61.364215999999999</v>
      </c>
      <c r="L258" s="87">
        <v>-52.235657000000003</v>
      </c>
      <c r="N258" s="6">
        <f t="shared" si="43"/>
        <v>16.166685185184999</v>
      </c>
      <c r="O258" s="6">
        <f t="shared" si="41"/>
        <v>-84.012542999999994</v>
      </c>
    </row>
    <row r="259" spans="2:16" x14ac:dyDescent="0.25">
      <c r="B259" s="87">
        <v>19113148148.147999</v>
      </c>
      <c r="C259" s="87">
        <v>-65.819366000000002</v>
      </c>
      <c r="D259" s="87">
        <v>-56.646172</v>
      </c>
      <c r="F259" s="6">
        <f t="shared" si="42"/>
        <v>28.224666666666998</v>
      </c>
      <c r="G259" s="6">
        <f t="shared" si="40"/>
        <v>-80.327376999999998</v>
      </c>
      <c r="J259" s="87">
        <v>10979814814.815001</v>
      </c>
      <c r="K259" s="87">
        <v>-62.311450999999998</v>
      </c>
      <c r="L259" s="87">
        <v>-53.425575000000002</v>
      </c>
      <c r="N259" s="6">
        <f t="shared" si="43"/>
        <v>16.909111111110999</v>
      </c>
      <c r="O259" s="6">
        <f t="shared" si="41"/>
        <v>-74.128433000000001</v>
      </c>
    </row>
    <row r="260" spans="2:16" x14ac:dyDescent="0.25">
      <c r="B260" s="87">
        <v>19224462962.963001</v>
      </c>
      <c r="C260" s="87">
        <v>-65.343093999999994</v>
      </c>
      <c r="D260" s="87">
        <v>-57.433391999999998</v>
      </c>
      <c r="F260" s="6">
        <f t="shared" si="42"/>
        <v>29.076722222221999</v>
      </c>
      <c r="G260" s="6">
        <f t="shared" si="40"/>
        <v>-79.493010999999996</v>
      </c>
      <c r="J260" s="87">
        <v>11277796296.296</v>
      </c>
      <c r="K260" s="87">
        <v>-68.593124000000003</v>
      </c>
      <c r="L260" s="87">
        <v>-60.024878999999999</v>
      </c>
      <c r="N260" s="6">
        <f t="shared" si="43"/>
        <v>17.651537037036999</v>
      </c>
      <c r="O260" s="6">
        <f t="shared" si="41"/>
        <v>-71.491928000000001</v>
      </c>
    </row>
    <row r="261" spans="2:16" x14ac:dyDescent="0.25">
      <c r="B261" s="87">
        <v>19335777777.778</v>
      </c>
      <c r="C261" s="87">
        <v>-64.829773000000003</v>
      </c>
      <c r="D261" s="87">
        <v>-56.710506000000002</v>
      </c>
      <c r="F261" s="6">
        <f t="shared" si="42"/>
        <v>29.928777777777999</v>
      </c>
      <c r="G261" s="6">
        <f t="shared" si="40"/>
        <v>-77.189223999999996</v>
      </c>
      <c r="J261" s="87">
        <v>11575777777.778</v>
      </c>
      <c r="K261" s="87">
        <v>-68.778251999999995</v>
      </c>
      <c r="L261" s="87">
        <v>-59.671168999999999</v>
      </c>
      <c r="N261" s="6">
        <f t="shared" si="43"/>
        <v>18.393962962963002</v>
      </c>
      <c r="O261" s="6">
        <f t="shared" si="41"/>
        <v>-75.958907999999994</v>
      </c>
    </row>
    <row r="262" spans="2:16" x14ac:dyDescent="0.25">
      <c r="B262" s="87">
        <v>19447092592.592999</v>
      </c>
      <c r="C262" s="87">
        <v>-66.574141999999995</v>
      </c>
      <c r="D262" s="87">
        <v>-58.120781000000001</v>
      </c>
      <c r="F262" s="6">
        <f t="shared" si="42"/>
        <v>30.780833333333</v>
      </c>
      <c r="G262" s="6">
        <f t="shared" si="40"/>
        <v>-82.962624000000005</v>
      </c>
      <c r="J262" s="87">
        <v>11873759259.259001</v>
      </c>
      <c r="K262" s="87">
        <v>-59.252471999999997</v>
      </c>
      <c r="L262" s="87">
        <v>-49.542000000000002</v>
      </c>
      <c r="N262" s="6">
        <f t="shared" si="43"/>
        <v>19.136388888889002</v>
      </c>
      <c r="O262" s="6">
        <f t="shared" si="41"/>
        <v>-67.612740000000002</v>
      </c>
    </row>
    <row r="263" spans="2:16" x14ac:dyDescent="0.25">
      <c r="B263" s="87">
        <v>19558407407.407001</v>
      </c>
      <c r="C263" s="87">
        <v>-66.473174999999998</v>
      </c>
      <c r="D263" s="87">
        <v>-57.549849999999999</v>
      </c>
      <c r="F263" s="6">
        <f t="shared" si="42"/>
        <v>31.632888888888999</v>
      </c>
      <c r="G263" s="6">
        <f t="shared" si="40"/>
        <v>-87.203506000000004</v>
      </c>
      <c r="J263" s="87">
        <v>12171740740.740999</v>
      </c>
      <c r="K263" s="87">
        <v>-62.071770000000001</v>
      </c>
      <c r="L263" s="87">
        <v>-51.717812000000002</v>
      </c>
      <c r="N263" s="6">
        <f t="shared" si="43"/>
        <v>19.878814814814998</v>
      </c>
      <c r="O263" s="6">
        <f t="shared" si="41"/>
        <v>-81.342811999999995</v>
      </c>
    </row>
    <row r="264" spans="2:16" x14ac:dyDescent="0.25">
      <c r="B264" s="87">
        <v>19669722222.222</v>
      </c>
      <c r="C264" s="87">
        <v>-66.718924999999999</v>
      </c>
      <c r="D264" s="87">
        <v>-57.912562999999999</v>
      </c>
      <c r="F264" s="6">
        <f t="shared" si="42"/>
        <v>32.484944444443997</v>
      </c>
      <c r="G264" s="6">
        <f t="shared" si="40"/>
        <v>-82.504020999999995</v>
      </c>
      <c r="J264" s="87">
        <v>12469722222.222</v>
      </c>
      <c r="K264" s="87">
        <v>-64.025008999999997</v>
      </c>
      <c r="L264" s="87">
        <v>-53.769801999999999</v>
      </c>
      <c r="N264" s="6">
        <f t="shared" si="43"/>
        <v>20.621240740741001</v>
      </c>
      <c r="O264" s="6">
        <f t="shared" si="41"/>
        <v>-74.244392000000005</v>
      </c>
    </row>
    <row r="265" spans="2:16" x14ac:dyDescent="0.25">
      <c r="B265" s="87">
        <v>19781037037.036999</v>
      </c>
      <c r="C265" s="87">
        <v>-66.648193000000006</v>
      </c>
      <c r="D265" s="87">
        <v>-58.626151999999998</v>
      </c>
      <c r="F265" s="6">
        <f t="shared" si="42"/>
        <v>33.337000000000003</v>
      </c>
      <c r="G265" s="6">
        <f t="shared" si="40"/>
        <v>-79.456665000000001</v>
      </c>
      <c r="J265" s="87">
        <v>12767703703.704</v>
      </c>
      <c r="K265" s="87">
        <v>-39.045898000000001</v>
      </c>
      <c r="L265" s="87">
        <v>-27.725401000000002</v>
      </c>
      <c r="N265" s="6">
        <f t="shared" si="43"/>
        <v>21.363666666667001</v>
      </c>
      <c r="O265" s="6">
        <f t="shared" si="41"/>
        <v>-72.456917000000004</v>
      </c>
    </row>
    <row r="266" spans="2:16" x14ac:dyDescent="0.25">
      <c r="B266" s="87">
        <v>19892351851.852001</v>
      </c>
      <c r="C266" s="87">
        <v>-67.318900999999997</v>
      </c>
      <c r="D266" s="87">
        <v>-59.961562999999998</v>
      </c>
      <c r="F266" s="6" t="s">
        <v>21</v>
      </c>
      <c r="J266" s="87">
        <v>13065685185.184999</v>
      </c>
      <c r="K266" s="87">
        <v>-39.942256999999998</v>
      </c>
      <c r="L266" s="87">
        <v>-21.855339000000001</v>
      </c>
      <c r="N266" s="6" t="s">
        <v>21</v>
      </c>
    </row>
    <row r="267" spans="2:16" x14ac:dyDescent="0.25">
      <c r="B267" s="87">
        <v>20003666666.667</v>
      </c>
      <c r="C267" s="87">
        <v>-66.177398999999994</v>
      </c>
      <c r="D267" s="87">
        <v>-57.846637999999999</v>
      </c>
      <c r="J267" s="87">
        <v>13363666666.667</v>
      </c>
      <c r="K267" s="87">
        <v>-74.468604999999997</v>
      </c>
      <c r="L267" s="87">
        <v>-60.868107000000002</v>
      </c>
    </row>
    <row r="268" spans="2:16" x14ac:dyDescent="0.25">
      <c r="B268" s="87" t="s">
        <v>21</v>
      </c>
      <c r="J268" s="87" t="s">
        <v>21</v>
      </c>
    </row>
    <row r="269" spans="2:16" x14ac:dyDescent="0.25">
      <c r="F269" s="6" t="s">
        <v>47</v>
      </c>
      <c r="N269" s="6" t="s">
        <v>47</v>
      </c>
    </row>
    <row r="270" spans="2:16" ht="15.75" x14ac:dyDescent="0.25">
      <c r="F270" s="6" t="s">
        <v>19</v>
      </c>
      <c r="G270" s="6" t="str">
        <f t="shared" ref="G270:G289" si="44">D296</f>
        <v>3Rx3L dBc Log Mag(dB)</v>
      </c>
      <c r="H270" s="34">
        <v>3</v>
      </c>
      <c r="N270" s="6" t="s">
        <v>19</v>
      </c>
      <c r="O270" s="6" t="str">
        <f t="shared" ref="O270:O289" si="45">L296</f>
        <v>3Rx3L dBc Log Mag(dB)</v>
      </c>
      <c r="P270" s="34">
        <v>3</v>
      </c>
    </row>
    <row r="271" spans="2:16" ht="15.75" x14ac:dyDescent="0.25">
      <c r="B271" s="87" t="s">
        <v>45</v>
      </c>
      <c r="F271" s="6">
        <f t="shared" ref="F271:F289" si="46">B297/1000000000</f>
        <v>20.969666666666999</v>
      </c>
      <c r="G271" s="6">
        <f t="shared" si="44"/>
        <v>-60.857075000000002</v>
      </c>
      <c r="H271" s="35">
        <f>ABS(AVERAGE(G271:G285)-(H270-1)*5)</f>
        <v>86.059734733333329</v>
      </c>
      <c r="J271" s="87" t="s">
        <v>45</v>
      </c>
      <c r="N271" s="6">
        <f t="shared" ref="N271:N289" si="47">J297/1000000000</f>
        <v>8</v>
      </c>
      <c r="O271" s="6">
        <f t="shared" si="45"/>
        <v>-49.245094000000002</v>
      </c>
      <c r="P271" s="35">
        <f>ABS(AVERAGE(O271:O289)-(P270-1)*5)</f>
        <v>74.841179315789475</v>
      </c>
    </row>
    <row r="272" spans="2:16" x14ac:dyDescent="0.25">
      <c r="B272" s="87" t="s">
        <v>19</v>
      </c>
      <c r="C272" s="87" t="s">
        <v>125</v>
      </c>
      <c r="D272" s="87" t="s">
        <v>46</v>
      </c>
      <c r="F272" s="6">
        <f t="shared" si="46"/>
        <v>22.303000000000001</v>
      </c>
      <c r="G272" s="6">
        <f t="shared" si="44"/>
        <v>-63.743954000000002</v>
      </c>
      <c r="J272" s="87" t="s">
        <v>19</v>
      </c>
      <c r="K272" s="87" t="s">
        <v>125</v>
      </c>
      <c r="L272" s="87" t="s">
        <v>46</v>
      </c>
      <c r="N272" s="6">
        <f t="shared" si="47"/>
        <v>9.3316481481480995</v>
      </c>
      <c r="O272" s="6">
        <f t="shared" si="45"/>
        <v>-52.556694</v>
      </c>
    </row>
    <row r="273" spans="2:15" x14ac:dyDescent="0.25">
      <c r="B273" s="87">
        <v>18000000000</v>
      </c>
      <c r="C273" s="87">
        <v>-71.455612000000002</v>
      </c>
      <c r="D273" s="87">
        <v>-66.511841000000004</v>
      </c>
      <c r="F273" s="6">
        <f t="shared" si="46"/>
        <v>23.636333333332999</v>
      </c>
      <c r="G273" s="6">
        <f t="shared" si="44"/>
        <v>-62.963120000000004</v>
      </c>
      <c r="J273" s="87">
        <v>8000000000</v>
      </c>
      <c r="K273" s="87">
        <v>-85.367339999999999</v>
      </c>
      <c r="L273" s="87">
        <v>-75.644729999999996</v>
      </c>
      <c r="N273" s="6">
        <f t="shared" si="47"/>
        <v>10.663296296296</v>
      </c>
      <c r="O273" s="6">
        <f t="shared" si="45"/>
        <v>-66.166290000000004</v>
      </c>
    </row>
    <row r="274" spans="2:15" x14ac:dyDescent="0.25">
      <c r="B274" s="87">
        <v>18852055555.556</v>
      </c>
      <c r="C274" s="87">
        <v>-70.375572000000005</v>
      </c>
      <c r="D274" s="87">
        <v>-65.042541999999997</v>
      </c>
      <c r="F274" s="6">
        <f t="shared" si="46"/>
        <v>24.969666666666999</v>
      </c>
      <c r="G274" s="6">
        <f t="shared" si="44"/>
        <v>-73.622139000000004</v>
      </c>
      <c r="J274" s="87">
        <v>8742425925.9258995</v>
      </c>
      <c r="K274" s="87">
        <v>-87.045212000000006</v>
      </c>
      <c r="L274" s="87">
        <v>-77.289017000000001</v>
      </c>
      <c r="N274" s="6">
        <f t="shared" si="47"/>
        <v>11.994944444444</v>
      </c>
      <c r="O274" s="6">
        <f t="shared" si="45"/>
        <v>-70.312836000000004</v>
      </c>
    </row>
    <row r="275" spans="2:15" x14ac:dyDescent="0.25">
      <c r="B275" s="87">
        <v>19704111111.111</v>
      </c>
      <c r="C275" s="87">
        <v>-82.583038000000002</v>
      </c>
      <c r="D275" s="87">
        <v>-76.686394000000007</v>
      </c>
      <c r="F275" s="6">
        <f t="shared" si="46"/>
        <v>26.303000000000001</v>
      </c>
      <c r="G275" s="6">
        <f t="shared" si="44"/>
        <v>-70.365584999999996</v>
      </c>
      <c r="J275" s="87">
        <v>9484851851.8519001</v>
      </c>
      <c r="K275" s="87">
        <v>-82.937370000000001</v>
      </c>
      <c r="L275" s="87">
        <v>-73.245316000000003</v>
      </c>
      <c r="N275" s="6">
        <f t="shared" si="47"/>
        <v>13.326592592593</v>
      </c>
      <c r="O275" s="6">
        <f t="shared" si="45"/>
        <v>-58.608597000000003</v>
      </c>
    </row>
    <row r="276" spans="2:15" x14ac:dyDescent="0.25">
      <c r="B276" s="87">
        <v>20556166666.667</v>
      </c>
      <c r="C276" s="87">
        <v>-88.192963000000006</v>
      </c>
      <c r="D276" s="87">
        <v>-81.850425999999999</v>
      </c>
      <c r="F276" s="6">
        <f t="shared" si="46"/>
        <v>27.636333333332999</v>
      </c>
      <c r="G276" s="6">
        <f t="shared" si="44"/>
        <v>-74.137589000000006</v>
      </c>
      <c r="J276" s="87">
        <v>10227277777.778</v>
      </c>
      <c r="K276" s="87">
        <v>-88.428818000000007</v>
      </c>
      <c r="L276" s="87">
        <v>-79.201667999999998</v>
      </c>
      <c r="N276" s="6">
        <f t="shared" si="47"/>
        <v>14.658240740740998</v>
      </c>
      <c r="O276" s="6">
        <f t="shared" si="45"/>
        <v>-73.774376000000004</v>
      </c>
    </row>
    <row r="277" spans="2:15" x14ac:dyDescent="0.25">
      <c r="B277" s="87">
        <v>21408222222.222</v>
      </c>
      <c r="C277" s="87">
        <v>-75.724357999999995</v>
      </c>
      <c r="D277" s="87">
        <v>-69.689162999999994</v>
      </c>
      <c r="F277" s="6">
        <f t="shared" si="46"/>
        <v>28.969666666666999</v>
      </c>
      <c r="G277" s="6">
        <f t="shared" si="44"/>
        <v>-77.847747999999996</v>
      </c>
      <c r="J277" s="87">
        <v>10969703703.704</v>
      </c>
      <c r="K277" s="87">
        <v>-86.902000000000001</v>
      </c>
      <c r="L277" s="87">
        <v>-78.138794000000004</v>
      </c>
      <c r="N277" s="6">
        <f t="shared" si="47"/>
        <v>15.989888888889</v>
      </c>
      <c r="O277" s="6">
        <f t="shared" si="45"/>
        <v>-64.201995999999994</v>
      </c>
    </row>
    <row r="278" spans="2:15" x14ac:dyDescent="0.25">
      <c r="B278" s="87">
        <v>22260277777.778</v>
      </c>
      <c r="C278" s="87">
        <v>-80.088279999999997</v>
      </c>
      <c r="D278" s="87">
        <v>-73.764488</v>
      </c>
      <c r="F278" s="6">
        <f t="shared" si="46"/>
        <v>30.303000000000001</v>
      </c>
      <c r="G278" s="6">
        <f t="shared" si="44"/>
        <v>-74.879767999999999</v>
      </c>
      <c r="J278" s="87">
        <v>11712129629.629999</v>
      </c>
      <c r="K278" s="87">
        <v>-82.085425999999998</v>
      </c>
      <c r="L278" s="87">
        <v>-72.338310000000007</v>
      </c>
      <c r="N278" s="6">
        <f t="shared" si="47"/>
        <v>17.321537037037</v>
      </c>
      <c r="O278" s="6">
        <f t="shared" si="45"/>
        <v>-68.601630999999998</v>
      </c>
    </row>
    <row r="279" spans="2:15" x14ac:dyDescent="0.25">
      <c r="B279" s="87">
        <v>23112333333.333</v>
      </c>
      <c r="C279" s="87">
        <v>-79.934951999999996</v>
      </c>
      <c r="D279" s="87">
        <v>-72.262649999999994</v>
      </c>
      <c r="F279" s="6">
        <f t="shared" si="46"/>
        <v>31.636333333332999</v>
      </c>
      <c r="G279" s="6">
        <f t="shared" si="44"/>
        <v>-95.572220000000002</v>
      </c>
      <c r="J279" s="87">
        <v>12454555555.556</v>
      </c>
      <c r="K279" s="87">
        <v>-90.942688000000004</v>
      </c>
      <c r="L279" s="87">
        <v>-80.914458999999994</v>
      </c>
      <c r="N279" s="6">
        <f t="shared" si="47"/>
        <v>18.653185185185002</v>
      </c>
      <c r="O279" s="6">
        <f t="shared" si="45"/>
        <v>-65.662132</v>
      </c>
    </row>
    <row r="280" spans="2:15" x14ac:dyDescent="0.25">
      <c r="B280" s="87">
        <v>23964388888.889</v>
      </c>
      <c r="C280" s="87">
        <v>-82.451392999999996</v>
      </c>
      <c r="D280" s="87">
        <v>-74.486496000000002</v>
      </c>
      <c r="F280" s="6">
        <f t="shared" si="46"/>
        <v>32.969666666667003</v>
      </c>
      <c r="G280" s="6">
        <f t="shared" si="44"/>
        <v>-87.430092000000002</v>
      </c>
      <c r="J280" s="87">
        <v>13196981481.481001</v>
      </c>
      <c r="K280" s="87">
        <v>-89.311004999999994</v>
      </c>
      <c r="L280" s="87">
        <v>-79.193871000000001</v>
      </c>
      <c r="N280" s="6">
        <f t="shared" si="47"/>
        <v>19.984833333333</v>
      </c>
      <c r="O280" s="6">
        <f t="shared" si="45"/>
        <v>-62.777306000000003</v>
      </c>
    </row>
    <row r="281" spans="2:15" x14ac:dyDescent="0.25">
      <c r="B281" s="87">
        <v>24816444444.444</v>
      </c>
      <c r="C281" s="87">
        <v>-82.936881999999997</v>
      </c>
      <c r="D281" s="87">
        <v>-74.918166999999997</v>
      </c>
      <c r="F281" s="6">
        <f t="shared" si="46"/>
        <v>34.302999999999997</v>
      </c>
      <c r="G281" s="6">
        <f t="shared" si="44"/>
        <v>-82.555130000000005</v>
      </c>
      <c r="J281" s="87">
        <v>13939407407.407</v>
      </c>
      <c r="K281" s="87">
        <v>-82.023139999999998</v>
      </c>
      <c r="L281" s="87">
        <v>-72.388451000000003</v>
      </c>
      <c r="N281" s="6">
        <f t="shared" si="47"/>
        <v>21.316481481480999</v>
      </c>
      <c r="O281" s="6">
        <f t="shared" si="45"/>
        <v>-65.111312999999996</v>
      </c>
    </row>
    <row r="282" spans="2:15" x14ac:dyDescent="0.25">
      <c r="B282" s="87">
        <v>25668500000</v>
      </c>
      <c r="C282" s="87">
        <v>-87.256866000000002</v>
      </c>
      <c r="D282" s="87">
        <v>-78.984451000000007</v>
      </c>
      <c r="F282" s="6">
        <f t="shared" si="46"/>
        <v>35.636333333332999</v>
      </c>
      <c r="G282" s="6">
        <f t="shared" si="44"/>
        <v>-79.410140999999996</v>
      </c>
      <c r="J282" s="87">
        <v>14681833333.333</v>
      </c>
      <c r="K282" s="87">
        <v>-87.959023000000002</v>
      </c>
      <c r="L282" s="87">
        <v>-78.830460000000002</v>
      </c>
      <c r="N282" s="6">
        <f t="shared" si="47"/>
        <v>22.648129629630002</v>
      </c>
      <c r="O282" s="6">
        <f t="shared" si="45"/>
        <v>-70.914321999999999</v>
      </c>
    </row>
    <row r="283" spans="2:15" x14ac:dyDescent="0.25">
      <c r="B283" s="87">
        <v>26520555555.556</v>
      </c>
      <c r="C283" s="87">
        <v>-86.224975999999998</v>
      </c>
      <c r="D283" s="87">
        <v>-77.051781000000005</v>
      </c>
      <c r="F283" s="6">
        <f t="shared" si="46"/>
        <v>36.969666666667003</v>
      </c>
      <c r="G283" s="6">
        <f t="shared" si="44"/>
        <v>-77.397239999999996</v>
      </c>
      <c r="J283" s="87">
        <v>15424259259.259001</v>
      </c>
      <c r="K283" s="87">
        <v>-84.346924000000001</v>
      </c>
      <c r="L283" s="87">
        <v>-75.461044000000001</v>
      </c>
      <c r="N283" s="6">
        <f t="shared" si="47"/>
        <v>23.979777777778001</v>
      </c>
      <c r="O283" s="6">
        <f t="shared" si="45"/>
        <v>-66.797363000000004</v>
      </c>
    </row>
    <row r="284" spans="2:15" x14ac:dyDescent="0.25">
      <c r="B284" s="87">
        <v>27372611111.111</v>
      </c>
      <c r="C284" s="87">
        <v>-88.285033999999996</v>
      </c>
      <c r="D284" s="87">
        <v>-80.375336000000004</v>
      </c>
      <c r="F284" s="6">
        <f t="shared" si="46"/>
        <v>38.302999999999997</v>
      </c>
      <c r="G284" s="6">
        <f t="shared" si="44"/>
        <v>-87.527466000000004</v>
      </c>
      <c r="J284" s="87">
        <v>16166685185.184999</v>
      </c>
      <c r="K284" s="87">
        <v>-92.580794999999995</v>
      </c>
      <c r="L284" s="87">
        <v>-84.012542999999994</v>
      </c>
      <c r="N284" s="6">
        <f t="shared" si="47"/>
        <v>25.311425925925999</v>
      </c>
      <c r="O284" s="6">
        <f t="shared" si="45"/>
        <v>-65.517380000000003</v>
      </c>
    </row>
    <row r="285" spans="2:15" x14ac:dyDescent="0.25">
      <c r="B285" s="87">
        <v>28224666666.667</v>
      </c>
      <c r="C285" s="87">
        <v>-88.446640000000002</v>
      </c>
      <c r="D285" s="87">
        <v>-80.327376999999998</v>
      </c>
      <c r="F285" s="6">
        <f t="shared" si="46"/>
        <v>39.636333333332999</v>
      </c>
      <c r="G285" s="6">
        <f t="shared" si="44"/>
        <v>-72.586753999999999</v>
      </c>
      <c r="J285" s="87">
        <v>16909111111.111</v>
      </c>
      <c r="K285" s="87">
        <v>-83.235512</v>
      </c>
      <c r="L285" s="87">
        <v>-74.128433000000001</v>
      </c>
      <c r="N285" s="6">
        <f t="shared" si="47"/>
        <v>26.643074074074001</v>
      </c>
      <c r="O285" s="6">
        <f t="shared" si="45"/>
        <v>-64.662079000000006</v>
      </c>
    </row>
    <row r="286" spans="2:15" x14ac:dyDescent="0.25">
      <c r="B286" s="87">
        <v>29076722222.222</v>
      </c>
      <c r="C286" s="87">
        <v>-87.946372999999994</v>
      </c>
      <c r="D286" s="87">
        <v>-79.493010999999996</v>
      </c>
      <c r="F286" s="6">
        <f t="shared" si="46"/>
        <v>40.969666666667003</v>
      </c>
      <c r="G286" s="6">
        <f t="shared" si="44"/>
        <v>-75.800483999999997</v>
      </c>
      <c r="J286" s="87">
        <v>17651537037.036999</v>
      </c>
      <c r="K286" s="87">
        <v>-81.202399999999997</v>
      </c>
      <c r="L286" s="87">
        <v>-71.491928000000001</v>
      </c>
      <c r="N286" s="6">
        <f t="shared" si="47"/>
        <v>27.974722222221999</v>
      </c>
      <c r="O286" s="6">
        <f t="shared" si="45"/>
        <v>-63.931187000000001</v>
      </c>
    </row>
    <row r="287" spans="2:15" x14ac:dyDescent="0.25">
      <c r="B287" s="87">
        <v>29928777777.778</v>
      </c>
      <c r="C287" s="87">
        <v>-86.112549000000001</v>
      </c>
      <c r="D287" s="87">
        <v>-77.189223999999996</v>
      </c>
      <c r="F287" s="6">
        <f t="shared" si="46"/>
        <v>42.302999999999997</v>
      </c>
      <c r="G287" s="6">
        <f t="shared" si="44"/>
        <v>-74.272368999999998</v>
      </c>
      <c r="J287" s="87">
        <v>18393962962.963001</v>
      </c>
      <c r="K287" s="87">
        <v>-86.312866</v>
      </c>
      <c r="L287" s="87">
        <v>-75.958907999999994</v>
      </c>
      <c r="N287" s="6">
        <f t="shared" si="47"/>
        <v>29.306370370370001</v>
      </c>
      <c r="O287" s="6">
        <f t="shared" si="45"/>
        <v>-75.011261000000005</v>
      </c>
    </row>
    <row r="288" spans="2:15" x14ac:dyDescent="0.25">
      <c r="B288" s="87">
        <v>30780833333.333</v>
      </c>
      <c r="C288" s="87">
        <v>-91.768981999999994</v>
      </c>
      <c r="D288" s="87">
        <v>-82.962624000000005</v>
      </c>
      <c r="F288" s="6">
        <f t="shared" si="46"/>
        <v>43.636333333332999</v>
      </c>
      <c r="G288" s="6">
        <f t="shared" si="44"/>
        <v>-76.409187000000003</v>
      </c>
      <c r="J288" s="87">
        <v>19136388888.889</v>
      </c>
      <c r="K288" s="87">
        <v>-77.867942999999997</v>
      </c>
      <c r="L288" s="87">
        <v>-67.612740000000002</v>
      </c>
      <c r="N288" s="6">
        <f t="shared" si="47"/>
        <v>30.638018518519001</v>
      </c>
      <c r="O288" s="6">
        <f t="shared" si="45"/>
        <v>-64.274292000000003</v>
      </c>
    </row>
    <row r="289" spans="2:16" x14ac:dyDescent="0.25">
      <c r="B289" s="87">
        <v>31632888888.889</v>
      </c>
      <c r="C289" s="87">
        <v>-95.225548000000003</v>
      </c>
      <c r="D289" s="87">
        <v>-87.203506000000004</v>
      </c>
      <c r="F289" s="6">
        <f t="shared" si="46"/>
        <v>44.969666666667003</v>
      </c>
      <c r="G289" s="6">
        <f t="shared" si="44"/>
        <v>-76.595237999999995</v>
      </c>
      <c r="J289" s="87">
        <v>19878814814.814999</v>
      </c>
      <c r="K289" s="87">
        <v>-92.663307000000003</v>
      </c>
      <c r="L289" s="87">
        <v>-81.342811999999995</v>
      </c>
      <c r="N289" s="6">
        <f t="shared" si="47"/>
        <v>31.969666666666999</v>
      </c>
      <c r="O289" s="6">
        <f t="shared" si="45"/>
        <v>-63.856257999999997</v>
      </c>
    </row>
    <row r="290" spans="2:16" x14ac:dyDescent="0.25">
      <c r="B290" s="87">
        <v>32484944444.444</v>
      </c>
      <c r="C290" s="87">
        <v>-89.861358999999993</v>
      </c>
      <c r="D290" s="87">
        <v>-82.504020999999995</v>
      </c>
      <c r="F290" s="6" t="s">
        <v>21</v>
      </c>
      <c r="J290" s="87">
        <v>20621240740.741001</v>
      </c>
      <c r="K290" s="87">
        <v>-92.331314000000006</v>
      </c>
      <c r="L290" s="87">
        <v>-74.244392000000005</v>
      </c>
      <c r="N290" s="6" t="s">
        <v>21</v>
      </c>
    </row>
    <row r="291" spans="2:16" x14ac:dyDescent="0.25">
      <c r="B291" s="87">
        <v>33337000000</v>
      </c>
      <c r="C291" s="87">
        <v>-87.787422000000007</v>
      </c>
      <c r="D291" s="87">
        <v>-79.456665000000001</v>
      </c>
      <c r="J291" s="87">
        <v>21363666666.667</v>
      </c>
      <c r="K291" s="87">
        <v>-86.057411000000002</v>
      </c>
      <c r="L291" s="87">
        <v>-72.456917000000004</v>
      </c>
    </row>
    <row r="292" spans="2:16" x14ac:dyDescent="0.25">
      <c r="B292" s="87" t="s">
        <v>21</v>
      </c>
      <c r="J292" s="87" t="s">
        <v>21</v>
      </c>
    </row>
    <row r="293" spans="2:16" x14ac:dyDescent="0.25">
      <c r="F293" s="6" t="s">
        <v>49</v>
      </c>
      <c r="N293" s="6" t="s">
        <v>49</v>
      </c>
    </row>
    <row r="294" spans="2:16" ht="15.75" x14ac:dyDescent="0.25">
      <c r="F294" s="6" t="s">
        <v>19</v>
      </c>
      <c r="G294" s="6" t="str">
        <f t="shared" ref="G294:G313" si="48">D320</f>
        <v>3Rx4L dBc Log Mag(dB)</v>
      </c>
      <c r="H294" s="34">
        <v>3</v>
      </c>
      <c r="N294" s="6" t="s">
        <v>19</v>
      </c>
      <c r="O294" s="6" t="str">
        <f t="shared" ref="O294:O313" si="49">L320</f>
        <v>3Rx4L dBc Log Mag(dB)</v>
      </c>
      <c r="P294" s="34">
        <v>3</v>
      </c>
    </row>
    <row r="295" spans="2:16" ht="15.75" x14ac:dyDescent="0.25">
      <c r="B295" s="87" t="s">
        <v>47</v>
      </c>
      <c r="F295" s="6">
        <f t="shared" ref="F295:F313" si="50">B321/1000000000</f>
        <v>24.663</v>
      </c>
      <c r="G295" s="6">
        <f t="shared" si="48"/>
        <v>-68.823395000000005</v>
      </c>
      <c r="H295" s="35">
        <f>ABS(AVERAGE(G295:G310)-(H294-1)*5)</f>
        <v>93.314249437499996</v>
      </c>
      <c r="J295" s="87" t="s">
        <v>47</v>
      </c>
      <c r="N295" s="6">
        <f t="shared" ref="N295:N313" si="51">J321/1000000000</f>
        <v>10.636333333333001</v>
      </c>
      <c r="O295" s="6">
        <f t="shared" si="49"/>
        <v>-71.624145999999996</v>
      </c>
      <c r="P295" s="35">
        <f>ABS(AVERAGE(O295:O313)-(P294-1)*5)</f>
        <v>86.458936210526318</v>
      </c>
    </row>
    <row r="296" spans="2:16" x14ac:dyDescent="0.25">
      <c r="B296" s="87" t="s">
        <v>19</v>
      </c>
      <c r="C296" s="87" t="s">
        <v>126</v>
      </c>
      <c r="D296" s="87" t="s">
        <v>48</v>
      </c>
      <c r="F296" s="6">
        <f t="shared" si="50"/>
        <v>26.070611111110999</v>
      </c>
      <c r="G296" s="6">
        <f t="shared" si="48"/>
        <v>-93.508774000000003</v>
      </c>
      <c r="J296" s="87" t="s">
        <v>19</v>
      </c>
      <c r="K296" s="87" t="s">
        <v>126</v>
      </c>
      <c r="L296" s="87" t="s">
        <v>48</v>
      </c>
      <c r="N296" s="6">
        <f t="shared" si="51"/>
        <v>11.823203703704001</v>
      </c>
      <c r="O296" s="6">
        <f t="shared" si="49"/>
        <v>-71.047813000000005</v>
      </c>
    </row>
    <row r="297" spans="2:16" x14ac:dyDescent="0.25">
      <c r="B297" s="87">
        <v>20969666666.667</v>
      </c>
      <c r="C297" s="87">
        <v>-65.800849999999997</v>
      </c>
      <c r="D297" s="87">
        <v>-60.857075000000002</v>
      </c>
      <c r="F297" s="6">
        <f t="shared" si="50"/>
        <v>27.478222222222001</v>
      </c>
      <c r="G297" s="6">
        <f t="shared" si="48"/>
        <v>-74.724907000000002</v>
      </c>
      <c r="J297" s="87">
        <v>8000000000</v>
      </c>
      <c r="K297" s="87">
        <v>-58.967705000000002</v>
      </c>
      <c r="L297" s="87">
        <v>-49.245094000000002</v>
      </c>
      <c r="N297" s="6">
        <f t="shared" si="51"/>
        <v>13.010074074074</v>
      </c>
      <c r="O297" s="6">
        <f t="shared" si="49"/>
        <v>-78.887046999999995</v>
      </c>
    </row>
    <row r="298" spans="2:16" x14ac:dyDescent="0.25">
      <c r="B298" s="87">
        <v>22303000000</v>
      </c>
      <c r="C298" s="87">
        <v>-69.076981000000004</v>
      </c>
      <c r="D298" s="87">
        <v>-63.743954000000002</v>
      </c>
      <c r="F298" s="6">
        <f t="shared" si="50"/>
        <v>28.885833333333</v>
      </c>
      <c r="G298" s="6">
        <f t="shared" si="48"/>
        <v>-80.833564999999993</v>
      </c>
      <c r="J298" s="87">
        <v>9331648148.1480999</v>
      </c>
      <c r="K298" s="87">
        <v>-62.312885000000001</v>
      </c>
      <c r="L298" s="87">
        <v>-52.556694</v>
      </c>
      <c r="N298" s="6">
        <f t="shared" si="51"/>
        <v>14.196944444444</v>
      </c>
      <c r="O298" s="6">
        <f t="shared" si="49"/>
        <v>-81.868347</v>
      </c>
    </row>
    <row r="299" spans="2:16" x14ac:dyDescent="0.25">
      <c r="B299" s="87">
        <v>23636333333.333</v>
      </c>
      <c r="C299" s="87">
        <v>-68.859763999999998</v>
      </c>
      <c r="D299" s="87">
        <v>-62.963120000000004</v>
      </c>
      <c r="F299" s="6">
        <f t="shared" si="50"/>
        <v>30.293444444443999</v>
      </c>
      <c r="G299" s="6">
        <f t="shared" si="48"/>
        <v>-92.540893999999994</v>
      </c>
      <c r="J299" s="87">
        <v>10663296296.296</v>
      </c>
      <c r="K299" s="87">
        <v>-75.858345</v>
      </c>
      <c r="L299" s="87">
        <v>-66.166290000000004</v>
      </c>
      <c r="N299" s="6">
        <f t="shared" si="51"/>
        <v>15.383814814815</v>
      </c>
      <c r="O299" s="6">
        <f t="shared" si="49"/>
        <v>-68.951430999999999</v>
      </c>
    </row>
    <row r="300" spans="2:16" x14ac:dyDescent="0.25">
      <c r="B300" s="87">
        <v>24969666666.667</v>
      </c>
      <c r="C300" s="87">
        <v>-79.964675999999997</v>
      </c>
      <c r="D300" s="87">
        <v>-73.622139000000004</v>
      </c>
      <c r="F300" s="6">
        <f t="shared" si="50"/>
        <v>31.701055555556</v>
      </c>
      <c r="G300" s="6">
        <f t="shared" si="48"/>
        <v>-89.989333999999999</v>
      </c>
      <c r="J300" s="87">
        <v>11994944444.444</v>
      </c>
      <c r="K300" s="87">
        <v>-79.539985999999999</v>
      </c>
      <c r="L300" s="87">
        <v>-70.312836000000004</v>
      </c>
      <c r="N300" s="6">
        <f t="shared" si="51"/>
        <v>16.570685185184999</v>
      </c>
      <c r="O300" s="6">
        <f t="shared" si="49"/>
        <v>-74.823684999999998</v>
      </c>
    </row>
    <row r="301" spans="2:16" x14ac:dyDescent="0.25">
      <c r="B301" s="87">
        <v>26303000000</v>
      </c>
      <c r="C301" s="87">
        <v>-76.400772000000003</v>
      </c>
      <c r="D301" s="87">
        <v>-70.365584999999996</v>
      </c>
      <c r="F301" s="6">
        <f t="shared" si="50"/>
        <v>33.108666666666998</v>
      </c>
      <c r="G301" s="6">
        <f t="shared" si="48"/>
        <v>-84.647682000000003</v>
      </c>
      <c r="J301" s="87">
        <v>13326592592.593</v>
      </c>
      <c r="K301" s="87">
        <v>-67.371810999999994</v>
      </c>
      <c r="L301" s="87">
        <v>-58.608597000000003</v>
      </c>
      <c r="N301" s="6">
        <f t="shared" si="51"/>
        <v>17.757555555555999</v>
      </c>
      <c r="O301" s="6">
        <f t="shared" si="49"/>
        <v>-82.695076</v>
      </c>
    </row>
    <row r="302" spans="2:16" x14ac:dyDescent="0.25">
      <c r="B302" s="87">
        <v>27636333333.333</v>
      </c>
      <c r="C302" s="87">
        <v>-80.461380000000005</v>
      </c>
      <c r="D302" s="87">
        <v>-74.137589000000006</v>
      </c>
      <c r="F302" s="6">
        <f t="shared" si="50"/>
        <v>34.516277777778001</v>
      </c>
      <c r="G302" s="6">
        <f t="shared" si="48"/>
        <v>-79.205978000000002</v>
      </c>
      <c r="J302" s="87">
        <v>14658240740.740999</v>
      </c>
      <c r="K302" s="87">
        <v>-83.521484000000001</v>
      </c>
      <c r="L302" s="87">
        <v>-73.774376000000004</v>
      </c>
      <c r="N302" s="6">
        <f t="shared" si="51"/>
        <v>18.944425925925998</v>
      </c>
      <c r="O302" s="6">
        <f t="shared" si="49"/>
        <v>-87.004868000000002</v>
      </c>
    </row>
    <row r="303" spans="2:16" x14ac:dyDescent="0.25">
      <c r="B303" s="87">
        <v>28969666666.667</v>
      </c>
      <c r="C303" s="87">
        <v>-85.520049999999998</v>
      </c>
      <c r="D303" s="87">
        <v>-77.847747999999996</v>
      </c>
      <c r="F303" s="6">
        <f t="shared" si="50"/>
        <v>35.923888888889003</v>
      </c>
      <c r="G303" s="6">
        <f t="shared" si="48"/>
        <v>-71.814109999999999</v>
      </c>
      <c r="J303" s="87">
        <v>15989888888.889</v>
      </c>
      <c r="K303" s="87">
        <v>-74.230232000000001</v>
      </c>
      <c r="L303" s="87">
        <v>-64.201995999999994</v>
      </c>
      <c r="N303" s="6">
        <f t="shared" si="51"/>
        <v>20.131296296296</v>
      </c>
      <c r="O303" s="6">
        <f t="shared" si="49"/>
        <v>-78.121346000000003</v>
      </c>
    </row>
    <row r="304" spans="2:16" x14ac:dyDescent="0.25">
      <c r="B304" s="87">
        <v>30303000000</v>
      </c>
      <c r="C304" s="87">
        <v>-82.844666000000004</v>
      </c>
      <c r="D304" s="87">
        <v>-74.879767999999999</v>
      </c>
      <c r="F304" s="6">
        <f t="shared" si="50"/>
        <v>37.331499999999998</v>
      </c>
      <c r="G304" s="6">
        <f t="shared" si="48"/>
        <v>-82.867317</v>
      </c>
      <c r="J304" s="87">
        <v>17321537037.036999</v>
      </c>
      <c r="K304" s="87">
        <v>-78.718765000000005</v>
      </c>
      <c r="L304" s="87">
        <v>-68.601630999999998</v>
      </c>
      <c r="N304" s="6">
        <f t="shared" si="51"/>
        <v>21.318166666667</v>
      </c>
      <c r="O304" s="6">
        <f t="shared" si="49"/>
        <v>-77.040999999999997</v>
      </c>
    </row>
    <row r="305" spans="2:16" x14ac:dyDescent="0.25">
      <c r="B305" s="87">
        <v>31636333333.333</v>
      </c>
      <c r="C305" s="87">
        <v>-103.59093</v>
      </c>
      <c r="D305" s="87">
        <v>-95.572220000000002</v>
      </c>
      <c r="F305" s="6">
        <f t="shared" si="50"/>
        <v>38.739111111111001</v>
      </c>
      <c r="G305" s="6">
        <f t="shared" si="48"/>
        <v>-85.722137000000004</v>
      </c>
      <c r="J305" s="87">
        <v>18653185185.185001</v>
      </c>
      <c r="K305" s="87">
        <v>-75.296822000000006</v>
      </c>
      <c r="L305" s="87">
        <v>-65.662132</v>
      </c>
      <c r="N305" s="6">
        <f t="shared" si="51"/>
        <v>22.505037037036999</v>
      </c>
      <c r="O305" s="6">
        <f t="shared" si="49"/>
        <v>-72.657805999999994</v>
      </c>
    </row>
    <row r="306" spans="2:16" x14ac:dyDescent="0.25">
      <c r="B306" s="87">
        <v>32969666666.667</v>
      </c>
      <c r="C306" s="87">
        <v>-95.702506999999997</v>
      </c>
      <c r="D306" s="87">
        <v>-87.430092000000002</v>
      </c>
      <c r="F306" s="6">
        <f t="shared" si="50"/>
        <v>40.146722222222003</v>
      </c>
      <c r="G306" s="6">
        <f t="shared" si="48"/>
        <v>-90.576224999999994</v>
      </c>
      <c r="J306" s="87">
        <v>19984833333.333</v>
      </c>
      <c r="K306" s="87">
        <v>-71.905868999999996</v>
      </c>
      <c r="L306" s="87">
        <v>-62.777306000000003</v>
      </c>
      <c r="N306" s="6">
        <f t="shared" si="51"/>
        <v>23.691907407407001</v>
      </c>
      <c r="O306" s="6">
        <f t="shared" si="49"/>
        <v>-75.275550999999993</v>
      </c>
    </row>
    <row r="307" spans="2:16" x14ac:dyDescent="0.25">
      <c r="B307" s="87">
        <v>34303000000</v>
      </c>
      <c r="C307" s="87">
        <v>-91.728324999999998</v>
      </c>
      <c r="D307" s="87">
        <v>-82.555130000000005</v>
      </c>
      <c r="F307" s="6">
        <f t="shared" si="50"/>
        <v>41.554333333332998</v>
      </c>
      <c r="G307" s="6">
        <f t="shared" si="48"/>
        <v>-92.593497999999997</v>
      </c>
      <c r="J307" s="87">
        <v>21316481481.480999</v>
      </c>
      <c r="K307" s="87">
        <v>-73.997185000000002</v>
      </c>
      <c r="L307" s="87">
        <v>-65.111312999999996</v>
      </c>
      <c r="N307" s="6">
        <f t="shared" si="51"/>
        <v>24.878777777778001</v>
      </c>
      <c r="O307" s="6">
        <f t="shared" si="49"/>
        <v>-80.493752000000001</v>
      </c>
    </row>
    <row r="308" spans="2:16" x14ac:dyDescent="0.25">
      <c r="B308" s="87">
        <v>35636333333.333</v>
      </c>
      <c r="C308" s="87">
        <v>-87.319839000000002</v>
      </c>
      <c r="D308" s="87">
        <v>-79.410140999999996</v>
      </c>
      <c r="F308" s="6">
        <f t="shared" si="50"/>
        <v>42.961944444444001</v>
      </c>
      <c r="G308" s="6">
        <f t="shared" si="48"/>
        <v>-84.639915000000002</v>
      </c>
      <c r="J308" s="87">
        <v>22648129629.630001</v>
      </c>
      <c r="K308" s="87">
        <v>-79.482567000000003</v>
      </c>
      <c r="L308" s="87">
        <v>-70.914321999999999</v>
      </c>
      <c r="N308" s="6">
        <f t="shared" si="51"/>
        <v>26.065648148148</v>
      </c>
      <c r="O308" s="6">
        <f t="shared" si="49"/>
        <v>-75.150024000000002</v>
      </c>
    </row>
    <row r="309" spans="2:16" x14ac:dyDescent="0.25">
      <c r="B309" s="87">
        <v>36969666666.667</v>
      </c>
      <c r="C309" s="87">
        <v>-85.516502000000003</v>
      </c>
      <c r="D309" s="87">
        <v>-77.397239999999996</v>
      </c>
      <c r="F309" s="6">
        <f t="shared" si="50"/>
        <v>44.369555555555998</v>
      </c>
      <c r="G309" s="6">
        <f t="shared" si="48"/>
        <v>-78.260283999999999</v>
      </c>
      <c r="J309" s="87">
        <v>23979777777.778</v>
      </c>
      <c r="K309" s="87">
        <v>-75.904449</v>
      </c>
      <c r="L309" s="87">
        <v>-66.797363000000004</v>
      </c>
      <c r="N309" s="6">
        <f t="shared" si="51"/>
        <v>27.252518518519</v>
      </c>
      <c r="O309" s="6">
        <f t="shared" si="49"/>
        <v>-70.990555000000001</v>
      </c>
    </row>
    <row r="310" spans="2:16" x14ac:dyDescent="0.25">
      <c r="B310" s="87">
        <v>38303000000</v>
      </c>
      <c r="C310" s="87">
        <v>-95.980827000000005</v>
      </c>
      <c r="D310" s="87">
        <v>-87.527466000000004</v>
      </c>
      <c r="F310" s="6">
        <f t="shared" si="50"/>
        <v>45.777166666667</v>
      </c>
      <c r="G310" s="6">
        <f t="shared" si="48"/>
        <v>-82.279976000000005</v>
      </c>
      <c r="J310" s="87">
        <v>25311425925.925999</v>
      </c>
      <c r="K310" s="87">
        <v>-75.227851999999999</v>
      </c>
      <c r="L310" s="87">
        <v>-65.517380000000003</v>
      </c>
      <c r="N310" s="6">
        <f t="shared" si="51"/>
        <v>28.439388888888999</v>
      </c>
      <c r="O310" s="6">
        <f t="shared" si="49"/>
        <v>-77.460182000000003</v>
      </c>
    </row>
    <row r="311" spans="2:16" x14ac:dyDescent="0.25">
      <c r="B311" s="87">
        <v>39636333333.333</v>
      </c>
      <c r="C311" s="87">
        <v>-81.510077999999993</v>
      </c>
      <c r="D311" s="87">
        <v>-72.586753999999999</v>
      </c>
      <c r="F311" s="6">
        <f t="shared" si="50"/>
        <v>47.184777777778002</v>
      </c>
      <c r="G311" s="6">
        <f t="shared" si="48"/>
        <v>-85.147964000000002</v>
      </c>
      <c r="J311" s="87">
        <v>26643074074.074001</v>
      </c>
      <c r="K311" s="87">
        <v>-75.016029000000003</v>
      </c>
      <c r="L311" s="87">
        <v>-64.662079000000006</v>
      </c>
      <c r="N311" s="6">
        <f t="shared" si="51"/>
        <v>29.626259259258998</v>
      </c>
      <c r="O311" s="6">
        <f t="shared" si="49"/>
        <v>-73.410056999999995</v>
      </c>
    </row>
    <row r="312" spans="2:16" x14ac:dyDescent="0.25">
      <c r="B312" s="87">
        <v>40969666666.667</v>
      </c>
      <c r="C312" s="87">
        <v>-84.606842</v>
      </c>
      <c r="D312" s="87">
        <v>-75.800483999999997</v>
      </c>
      <c r="F312" s="6">
        <f t="shared" si="50"/>
        <v>48.592388888888998</v>
      </c>
      <c r="G312" s="6">
        <f t="shared" si="48"/>
        <v>-83.346160999999995</v>
      </c>
      <c r="J312" s="87">
        <v>27974722222.222</v>
      </c>
      <c r="K312" s="87">
        <v>-74.186394000000007</v>
      </c>
      <c r="L312" s="87">
        <v>-63.931187000000001</v>
      </c>
      <c r="N312" s="6">
        <f t="shared" si="51"/>
        <v>30.813129629630001</v>
      </c>
      <c r="O312" s="6">
        <f t="shared" si="49"/>
        <v>-82.370377000000005</v>
      </c>
    </row>
    <row r="313" spans="2:16" x14ac:dyDescent="0.25">
      <c r="B313" s="87">
        <v>42303000000</v>
      </c>
      <c r="C313" s="87">
        <v>-82.294410999999997</v>
      </c>
      <c r="D313" s="87">
        <v>-74.272368999999998</v>
      </c>
      <c r="F313" s="6">
        <f t="shared" si="50"/>
        <v>50</v>
      </c>
      <c r="G313" s="6">
        <f t="shared" si="48"/>
        <v>-85.576897000000002</v>
      </c>
      <c r="J313" s="87">
        <v>29306370370.369999</v>
      </c>
      <c r="K313" s="87">
        <v>-86.331764000000007</v>
      </c>
      <c r="L313" s="87">
        <v>-75.011261000000005</v>
      </c>
      <c r="N313" s="6">
        <f t="shared" si="51"/>
        <v>32</v>
      </c>
      <c r="O313" s="6">
        <f t="shared" si="49"/>
        <v>-72.846725000000006</v>
      </c>
    </row>
    <row r="314" spans="2:16" x14ac:dyDescent="0.25">
      <c r="B314" s="87">
        <v>43636333333.333</v>
      </c>
      <c r="C314" s="87">
        <v>-83.766525000000001</v>
      </c>
      <c r="D314" s="87">
        <v>-76.409187000000003</v>
      </c>
      <c r="F314" s="6" t="s">
        <v>21</v>
      </c>
      <c r="J314" s="87">
        <v>30638018518.519001</v>
      </c>
      <c r="K314" s="87">
        <v>-82.361214000000004</v>
      </c>
      <c r="L314" s="87">
        <v>-64.274292000000003</v>
      </c>
      <c r="N314" s="6" t="s">
        <v>21</v>
      </c>
    </row>
    <row r="315" spans="2:16" x14ac:dyDescent="0.25">
      <c r="B315" s="87">
        <v>44969666666.667</v>
      </c>
      <c r="C315" s="87">
        <v>-84.925995</v>
      </c>
      <c r="D315" s="87">
        <v>-76.595237999999995</v>
      </c>
      <c r="J315" s="87">
        <v>31969666666.667</v>
      </c>
      <c r="K315" s="87">
        <v>-77.456749000000002</v>
      </c>
      <c r="L315" s="87">
        <v>-63.856257999999997</v>
      </c>
    </row>
    <row r="316" spans="2:16" x14ac:dyDescent="0.25">
      <c r="B316" s="87" t="s">
        <v>21</v>
      </c>
      <c r="J316" s="87" t="s">
        <v>21</v>
      </c>
    </row>
    <row r="317" spans="2:16" x14ac:dyDescent="0.25">
      <c r="F317" s="6" t="s">
        <v>51</v>
      </c>
      <c r="N317" s="6" t="s">
        <v>51</v>
      </c>
    </row>
    <row r="318" spans="2:16" ht="15.75" x14ac:dyDescent="0.25">
      <c r="F318" s="6" t="s">
        <v>19</v>
      </c>
      <c r="G318" s="6" t="str">
        <f t="shared" ref="G318:G337" si="52">D344</f>
        <v>3Rx5L dBc Log Mag(dB)</v>
      </c>
      <c r="H318" s="34">
        <v>3</v>
      </c>
      <c r="N318" s="6" t="s">
        <v>19</v>
      </c>
      <c r="O318" s="6" t="str">
        <f t="shared" ref="O318:O337" si="53">L344</f>
        <v>3Rx5L dBc Log Mag(dB)</v>
      </c>
      <c r="P318" s="34">
        <v>3</v>
      </c>
    </row>
    <row r="319" spans="2:16" ht="15.75" x14ac:dyDescent="0.25">
      <c r="B319" s="87" t="s">
        <v>49</v>
      </c>
      <c r="F319" s="6">
        <f t="shared" ref="F319:F337" si="54">B345/1000000000</f>
        <v>31.663</v>
      </c>
      <c r="G319" s="6">
        <f t="shared" si="52"/>
        <v>-81.790749000000005</v>
      </c>
      <c r="H319" s="35">
        <f>ABS(AVERAGE(G319:G334)-(H318-1)*5)</f>
        <v>90.265156812499995</v>
      </c>
      <c r="J319" s="87" t="s">
        <v>49</v>
      </c>
      <c r="N319" s="6">
        <f t="shared" ref="N319:N337" si="55">J345/1000000000</f>
        <v>13.303000000000001</v>
      </c>
      <c r="O319" s="6">
        <f t="shared" si="53"/>
        <v>-56.669902999999998</v>
      </c>
      <c r="P319" s="35">
        <f>ABS(AVERAGE(O319:O337)-(P318-1)*5)</f>
        <v>74.549381157894729</v>
      </c>
    </row>
    <row r="320" spans="2:16" x14ac:dyDescent="0.25">
      <c r="B320" s="87" t="s">
        <v>19</v>
      </c>
      <c r="C320" s="87" t="s">
        <v>127</v>
      </c>
      <c r="D320" s="87" t="s">
        <v>50</v>
      </c>
      <c r="F320" s="6">
        <f t="shared" si="54"/>
        <v>32.681722222222</v>
      </c>
      <c r="G320" s="6">
        <f t="shared" si="52"/>
        <v>-71.530372999999997</v>
      </c>
      <c r="J320" s="87" t="s">
        <v>19</v>
      </c>
      <c r="K320" s="87" t="s">
        <v>127</v>
      </c>
      <c r="L320" s="87" t="s">
        <v>50</v>
      </c>
      <c r="N320" s="6">
        <f t="shared" si="55"/>
        <v>14.341722222222</v>
      </c>
      <c r="O320" s="82">
        <f t="shared" si="53"/>
        <v>-57.547142000000001</v>
      </c>
    </row>
    <row r="321" spans="2:15" x14ac:dyDescent="0.25">
      <c r="B321" s="87">
        <v>24663000000</v>
      </c>
      <c r="C321" s="87">
        <v>-73.767173999999997</v>
      </c>
      <c r="D321" s="87">
        <v>-68.823395000000005</v>
      </c>
      <c r="F321" s="6">
        <f t="shared" si="54"/>
        <v>33.700444444444003</v>
      </c>
      <c r="G321" s="6">
        <f t="shared" si="52"/>
        <v>-91.197945000000004</v>
      </c>
      <c r="J321" s="87">
        <v>10636333333.333</v>
      </c>
      <c r="K321" s="87">
        <v>-81.346755999999999</v>
      </c>
      <c r="L321" s="87">
        <v>-71.624145999999996</v>
      </c>
      <c r="N321" s="6">
        <f t="shared" si="55"/>
        <v>15.380444444444</v>
      </c>
      <c r="O321" s="82">
        <f t="shared" si="53"/>
        <v>-62.647258999999998</v>
      </c>
    </row>
    <row r="322" spans="2:15" x14ac:dyDescent="0.25">
      <c r="B322" s="87">
        <v>26070611111.111</v>
      </c>
      <c r="C322" s="87">
        <v>-98.841804999999994</v>
      </c>
      <c r="D322" s="87">
        <v>-93.508774000000003</v>
      </c>
      <c r="F322" s="6">
        <f t="shared" si="54"/>
        <v>34.719166666667</v>
      </c>
      <c r="G322" s="6">
        <f t="shared" si="52"/>
        <v>-83.765670999999998</v>
      </c>
      <c r="J322" s="87">
        <v>11823203703.704</v>
      </c>
      <c r="K322" s="87">
        <v>-80.804001</v>
      </c>
      <c r="L322" s="87">
        <v>-71.047813000000005</v>
      </c>
      <c r="N322" s="6">
        <f t="shared" si="55"/>
        <v>16.419166666667</v>
      </c>
      <c r="O322" s="82">
        <f t="shared" si="53"/>
        <v>-63.679279000000001</v>
      </c>
    </row>
    <row r="323" spans="2:15" x14ac:dyDescent="0.25">
      <c r="B323" s="87">
        <v>27478222222.222</v>
      </c>
      <c r="C323" s="87">
        <v>-80.621551999999994</v>
      </c>
      <c r="D323" s="87">
        <v>-74.724907000000002</v>
      </c>
      <c r="F323" s="6">
        <f t="shared" si="54"/>
        <v>35.737888888889003</v>
      </c>
      <c r="G323" s="6">
        <f t="shared" si="52"/>
        <v>-76.274833999999998</v>
      </c>
      <c r="J323" s="87">
        <v>13010074074.073999</v>
      </c>
      <c r="K323" s="87">
        <v>-88.579109000000003</v>
      </c>
      <c r="L323" s="87">
        <v>-78.887046999999995</v>
      </c>
      <c r="N323" s="6">
        <f t="shared" si="55"/>
        <v>17.457888888888998</v>
      </c>
      <c r="O323" s="82">
        <f t="shared" si="53"/>
        <v>-72.627860999999996</v>
      </c>
    </row>
    <row r="324" spans="2:15" x14ac:dyDescent="0.25">
      <c r="B324" s="87">
        <v>28885833333.333</v>
      </c>
      <c r="C324" s="87">
        <v>-87.176102</v>
      </c>
      <c r="D324" s="87">
        <v>-80.833564999999993</v>
      </c>
      <c r="F324" s="6">
        <f t="shared" si="54"/>
        <v>36.756611111110999</v>
      </c>
      <c r="G324" s="6">
        <f t="shared" si="52"/>
        <v>-88.303939999999997</v>
      </c>
      <c r="J324" s="87">
        <v>14196944444.444</v>
      </c>
      <c r="K324" s="87">
        <v>-91.095505000000003</v>
      </c>
      <c r="L324" s="87">
        <v>-81.868347</v>
      </c>
      <c r="N324" s="6">
        <f t="shared" si="55"/>
        <v>18.496611111111001</v>
      </c>
      <c r="O324" s="82">
        <f t="shared" si="53"/>
        <v>-65.884315000000001</v>
      </c>
    </row>
    <row r="325" spans="2:15" x14ac:dyDescent="0.25">
      <c r="B325" s="87">
        <v>30293444444.444</v>
      </c>
      <c r="C325" s="87">
        <v>-98.576080000000005</v>
      </c>
      <c r="D325" s="87">
        <v>-92.540893999999994</v>
      </c>
      <c r="F325" s="6">
        <f t="shared" si="54"/>
        <v>37.775333333333002</v>
      </c>
      <c r="G325" s="6">
        <f t="shared" si="52"/>
        <v>-80.898300000000006</v>
      </c>
      <c r="J325" s="87">
        <v>15383814814.815001</v>
      </c>
      <c r="K325" s="87">
        <v>-77.714645000000004</v>
      </c>
      <c r="L325" s="87">
        <v>-68.951430999999999</v>
      </c>
      <c r="N325" s="6">
        <f t="shared" si="55"/>
        <v>19.535333333333</v>
      </c>
      <c r="O325" s="82">
        <f t="shared" si="53"/>
        <v>-63.902858999999999</v>
      </c>
    </row>
    <row r="326" spans="2:15" x14ac:dyDescent="0.25">
      <c r="B326" s="87">
        <v>31701055555.556</v>
      </c>
      <c r="C326" s="87">
        <v>-96.313132999999993</v>
      </c>
      <c r="D326" s="87">
        <v>-89.989333999999999</v>
      </c>
      <c r="F326" s="6">
        <f t="shared" si="54"/>
        <v>38.794055555556</v>
      </c>
      <c r="G326" s="6">
        <f t="shared" si="52"/>
        <v>-81.827811999999994</v>
      </c>
      <c r="J326" s="87">
        <v>16570685185.184999</v>
      </c>
      <c r="K326" s="87">
        <v>-84.570801000000003</v>
      </c>
      <c r="L326" s="87">
        <v>-74.823684999999998</v>
      </c>
      <c r="N326" s="6">
        <f t="shared" si="55"/>
        <v>20.574055555556001</v>
      </c>
      <c r="O326" s="82">
        <f t="shared" si="53"/>
        <v>-63.614193</v>
      </c>
    </row>
    <row r="327" spans="2:15" x14ac:dyDescent="0.25">
      <c r="B327" s="87">
        <v>33108666666.667</v>
      </c>
      <c r="C327" s="87">
        <v>-92.319976999999994</v>
      </c>
      <c r="D327" s="87">
        <v>-84.647682000000003</v>
      </c>
      <c r="F327" s="6">
        <f t="shared" si="54"/>
        <v>39.812777777778003</v>
      </c>
      <c r="G327" s="6">
        <f t="shared" si="52"/>
        <v>-81.968834000000001</v>
      </c>
      <c r="J327" s="87">
        <v>17757555555.556</v>
      </c>
      <c r="K327" s="87">
        <v>-92.723304999999996</v>
      </c>
      <c r="L327" s="87">
        <v>-82.695076</v>
      </c>
      <c r="N327" s="6">
        <f t="shared" si="55"/>
        <v>21.612777777778</v>
      </c>
      <c r="O327" s="82">
        <f t="shared" si="53"/>
        <v>-61.649006</v>
      </c>
    </row>
    <row r="328" spans="2:15" x14ac:dyDescent="0.25">
      <c r="B328" s="87">
        <v>34516277777.778</v>
      </c>
      <c r="C328" s="87">
        <v>-87.170876000000007</v>
      </c>
      <c r="D328" s="87">
        <v>-79.205978000000002</v>
      </c>
      <c r="F328" s="6">
        <f t="shared" si="54"/>
        <v>40.831499999999998</v>
      </c>
      <c r="G328" s="6">
        <f t="shared" si="52"/>
        <v>-78.873221999999998</v>
      </c>
      <c r="J328" s="87">
        <v>18944425925.925999</v>
      </c>
      <c r="K328" s="87">
        <v>-97.122001999999995</v>
      </c>
      <c r="L328" s="87">
        <v>-87.004868000000002</v>
      </c>
      <c r="N328" s="6">
        <f t="shared" si="55"/>
        <v>22.651499999999999</v>
      </c>
      <c r="O328" s="82">
        <f t="shared" si="53"/>
        <v>-57.493034000000002</v>
      </c>
    </row>
    <row r="329" spans="2:15" x14ac:dyDescent="0.25">
      <c r="B329" s="87">
        <v>35923888888.889</v>
      </c>
      <c r="C329" s="87">
        <v>-79.832825</v>
      </c>
      <c r="D329" s="87">
        <v>-71.814109999999999</v>
      </c>
      <c r="F329" s="6">
        <f t="shared" si="54"/>
        <v>41.850222222222001</v>
      </c>
      <c r="G329" s="6">
        <f t="shared" si="52"/>
        <v>-76.157486000000006</v>
      </c>
      <c r="J329" s="87">
        <v>20131296296.296001</v>
      </c>
      <c r="K329" s="87">
        <v>-87.756041999999994</v>
      </c>
      <c r="L329" s="87">
        <v>-78.121346000000003</v>
      </c>
      <c r="N329" s="6">
        <f t="shared" si="55"/>
        <v>23.690222222222001</v>
      </c>
      <c r="O329" s="82">
        <f t="shared" si="53"/>
        <v>-61.208927000000003</v>
      </c>
    </row>
    <row r="330" spans="2:15" x14ac:dyDescent="0.25">
      <c r="B330" s="87">
        <v>37331500000</v>
      </c>
      <c r="C330" s="87">
        <v>-91.139731999999995</v>
      </c>
      <c r="D330" s="87">
        <v>-82.867317</v>
      </c>
      <c r="F330" s="6">
        <f t="shared" si="54"/>
        <v>42.868944444443997</v>
      </c>
      <c r="G330" s="6">
        <f t="shared" si="52"/>
        <v>-78.290099999999995</v>
      </c>
      <c r="J330" s="87">
        <v>21318166666.667</v>
      </c>
      <c r="K330" s="87">
        <v>-86.169556</v>
      </c>
      <c r="L330" s="87">
        <v>-77.040999999999997</v>
      </c>
      <c r="N330" s="6">
        <f t="shared" si="55"/>
        <v>24.728944444444</v>
      </c>
      <c r="O330" s="82">
        <f t="shared" si="53"/>
        <v>-60.512217999999997</v>
      </c>
    </row>
    <row r="331" spans="2:15" x14ac:dyDescent="0.25">
      <c r="B331" s="87">
        <v>38739111111.111</v>
      </c>
      <c r="C331" s="87">
        <v>-94.895325</v>
      </c>
      <c r="D331" s="87">
        <v>-85.722137000000004</v>
      </c>
      <c r="F331" s="6">
        <f t="shared" si="54"/>
        <v>43.887666666667002</v>
      </c>
      <c r="G331" s="6">
        <f t="shared" si="52"/>
        <v>-79.141448999999994</v>
      </c>
      <c r="J331" s="87">
        <v>22505037037.036999</v>
      </c>
      <c r="K331" s="87">
        <v>-81.543685999999994</v>
      </c>
      <c r="L331" s="87">
        <v>-72.657805999999994</v>
      </c>
      <c r="N331" s="6">
        <f t="shared" si="55"/>
        <v>25.767666666667001</v>
      </c>
      <c r="O331" s="82">
        <f t="shared" si="53"/>
        <v>-61.760288000000003</v>
      </c>
    </row>
    <row r="332" spans="2:15" x14ac:dyDescent="0.25">
      <c r="B332" s="87">
        <v>40146722222.222</v>
      </c>
      <c r="C332" s="87">
        <v>-98.485923999999997</v>
      </c>
      <c r="D332" s="87">
        <v>-90.576224999999994</v>
      </c>
      <c r="F332" s="6">
        <f t="shared" si="54"/>
        <v>44.906388888888998</v>
      </c>
      <c r="G332" s="6">
        <f t="shared" si="52"/>
        <v>-78.089614999999995</v>
      </c>
      <c r="J332" s="87">
        <v>23691907407.407001</v>
      </c>
      <c r="K332" s="87">
        <v>-83.843795999999998</v>
      </c>
      <c r="L332" s="87">
        <v>-75.275550999999993</v>
      </c>
      <c r="N332" s="6">
        <f t="shared" si="55"/>
        <v>26.806388888889</v>
      </c>
      <c r="O332" s="82">
        <f t="shared" si="53"/>
        <v>-67.524055000000004</v>
      </c>
    </row>
    <row r="333" spans="2:15" x14ac:dyDescent="0.25">
      <c r="B333" s="87">
        <v>41554333333.333</v>
      </c>
      <c r="C333" s="87">
        <v>-100.71277000000001</v>
      </c>
      <c r="D333" s="87">
        <v>-92.593497999999997</v>
      </c>
      <c r="F333" s="6">
        <f t="shared" si="54"/>
        <v>45.925111111111001</v>
      </c>
      <c r="G333" s="6">
        <f t="shared" si="52"/>
        <v>-80.899338</v>
      </c>
      <c r="J333" s="87">
        <v>24878777777.778</v>
      </c>
      <c r="K333" s="87">
        <v>-89.600830000000002</v>
      </c>
      <c r="L333" s="87">
        <v>-80.493752000000001</v>
      </c>
      <c r="N333" s="6">
        <f t="shared" si="55"/>
        <v>27.845111111110999</v>
      </c>
      <c r="O333" s="82">
        <f t="shared" si="53"/>
        <v>-77.778098999999997</v>
      </c>
    </row>
    <row r="334" spans="2:15" x14ac:dyDescent="0.25">
      <c r="B334" s="87">
        <v>42961944444.444</v>
      </c>
      <c r="C334" s="87">
        <v>-93.093277</v>
      </c>
      <c r="D334" s="87">
        <v>-84.639915000000002</v>
      </c>
      <c r="F334" s="6">
        <f t="shared" si="54"/>
        <v>46.943833333333004</v>
      </c>
      <c r="G334" s="6">
        <f t="shared" si="52"/>
        <v>-75.232840999999993</v>
      </c>
      <c r="J334" s="87">
        <v>26065648148.147999</v>
      </c>
      <c r="K334" s="87">
        <v>-84.860496999999995</v>
      </c>
      <c r="L334" s="87">
        <v>-75.150024000000002</v>
      </c>
      <c r="N334" s="6">
        <f t="shared" si="55"/>
        <v>28.883833333333001</v>
      </c>
      <c r="O334" s="82">
        <f t="shared" si="53"/>
        <v>-67.427773000000002</v>
      </c>
    </row>
    <row r="335" spans="2:15" x14ac:dyDescent="0.25">
      <c r="B335" s="87">
        <v>44369555555.556</v>
      </c>
      <c r="C335" s="87">
        <v>-87.183609000000004</v>
      </c>
      <c r="D335" s="87">
        <v>-78.260283999999999</v>
      </c>
      <c r="F335" s="6">
        <f t="shared" si="54"/>
        <v>47.962555555556001</v>
      </c>
      <c r="G335" s="6">
        <f t="shared" si="52"/>
        <v>-73.902366999999998</v>
      </c>
      <c r="J335" s="87">
        <v>27252518518.519001</v>
      </c>
      <c r="K335" s="87">
        <v>-81.344513000000006</v>
      </c>
      <c r="L335" s="87">
        <v>-70.990555000000001</v>
      </c>
      <c r="N335" s="6">
        <f t="shared" si="55"/>
        <v>29.922555555555999</v>
      </c>
      <c r="O335" s="82">
        <f t="shared" si="53"/>
        <v>-66.274551000000002</v>
      </c>
    </row>
    <row r="336" spans="2:15" x14ac:dyDescent="0.25">
      <c r="B336" s="87">
        <v>45777166666.667</v>
      </c>
      <c r="C336" s="87">
        <v>-91.086342000000002</v>
      </c>
      <c r="D336" s="87">
        <v>-82.279976000000005</v>
      </c>
      <c r="F336" s="6">
        <f t="shared" si="54"/>
        <v>48.981277777777997</v>
      </c>
      <c r="G336" s="6">
        <f t="shared" si="52"/>
        <v>-74.076614000000006</v>
      </c>
      <c r="J336" s="87">
        <v>28439388888.889</v>
      </c>
      <c r="K336" s="87">
        <v>-87.715384999999998</v>
      </c>
      <c r="L336" s="87">
        <v>-77.460182000000003</v>
      </c>
      <c r="N336" s="6">
        <f t="shared" si="55"/>
        <v>30.961277777778001</v>
      </c>
      <c r="O336" s="82">
        <f t="shared" si="53"/>
        <v>-67.645827999999995</v>
      </c>
    </row>
    <row r="337" spans="2:16" x14ac:dyDescent="0.25">
      <c r="B337" s="87">
        <v>47184777777.778</v>
      </c>
      <c r="C337" s="87">
        <v>-93.170006000000001</v>
      </c>
      <c r="D337" s="87">
        <v>-85.147964000000002</v>
      </c>
      <c r="F337" s="6">
        <f t="shared" si="54"/>
        <v>50</v>
      </c>
      <c r="G337" s="6">
        <f t="shared" si="52"/>
        <v>-72.044701000000003</v>
      </c>
      <c r="J337" s="87">
        <v>29626259259.258999</v>
      </c>
      <c r="K337" s="87">
        <v>-84.730559999999997</v>
      </c>
      <c r="L337" s="87">
        <v>-73.410056999999995</v>
      </c>
      <c r="N337" s="6">
        <f t="shared" si="55"/>
        <v>32</v>
      </c>
      <c r="O337" s="82">
        <f t="shared" si="53"/>
        <v>-70.591651999999996</v>
      </c>
    </row>
    <row r="338" spans="2:16" x14ac:dyDescent="0.25">
      <c r="B338" s="87">
        <v>48592388888.889</v>
      </c>
      <c r="C338" s="87">
        <v>-90.703498999999994</v>
      </c>
      <c r="D338" s="87">
        <v>-83.346160999999995</v>
      </c>
      <c r="F338" s="6" t="s">
        <v>21</v>
      </c>
      <c r="J338" s="87">
        <v>30813129629.630001</v>
      </c>
      <c r="K338" s="87">
        <v>-100.45729</v>
      </c>
      <c r="L338" s="87">
        <v>-82.370377000000005</v>
      </c>
      <c r="N338" s="6" t="s">
        <v>21</v>
      </c>
    </row>
    <row r="339" spans="2:16" x14ac:dyDescent="0.25">
      <c r="B339" s="87">
        <v>50000000000</v>
      </c>
      <c r="C339" s="87">
        <v>-93.907653999999994</v>
      </c>
      <c r="D339" s="87">
        <v>-85.576897000000002</v>
      </c>
      <c r="J339" s="87">
        <v>32000000000</v>
      </c>
      <c r="K339" s="87">
        <v>-86.447226999999998</v>
      </c>
      <c r="L339" s="87">
        <v>-72.846725000000006</v>
      </c>
    </row>
    <row r="340" spans="2:16" x14ac:dyDescent="0.25">
      <c r="B340" s="87" t="s">
        <v>21</v>
      </c>
      <c r="J340" s="87" t="s">
        <v>21</v>
      </c>
    </row>
    <row r="341" spans="2:16" x14ac:dyDescent="0.25">
      <c r="F341" s="6" t="s">
        <v>53</v>
      </c>
      <c r="N341" s="6" t="s">
        <v>53</v>
      </c>
    </row>
    <row r="342" spans="2:16" ht="15.75" x14ac:dyDescent="0.25">
      <c r="F342" s="6" t="s">
        <v>19</v>
      </c>
      <c r="G342" s="6" t="str">
        <f t="shared" ref="G342:G361" si="56">D368</f>
        <v>4Rx1L dBc Log Mag(dB)</v>
      </c>
      <c r="H342" s="34">
        <v>4</v>
      </c>
      <c r="N342" s="6" t="s">
        <v>19</v>
      </c>
      <c r="O342" s="6" t="str">
        <f t="shared" ref="O342:O361" si="57">L368</f>
        <v>4Rx1L dBc Log Mag(dB)</v>
      </c>
      <c r="P342" s="34">
        <v>4</v>
      </c>
    </row>
    <row r="343" spans="2:16" ht="15.75" x14ac:dyDescent="0.25">
      <c r="B343" s="87" t="s">
        <v>51</v>
      </c>
      <c r="F343" s="6">
        <f t="shared" ref="F343:F361" si="58">B369/1000000000</f>
        <v>18</v>
      </c>
      <c r="G343" s="6">
        <f t="shared" si="56"/>
        <v>0</v>
      </c>
      <c r="H343" s="35">
        <f>ABS(AVERAGE(G343:G358)-(H342-1)*10)</f>
        <v>30</v>
      </c>
      <c r="J343" s="87" t="s">
        <v>51</v>
      </c>
      <c r="N343" s="6">
        <f t="shared" ref="N343:N361" si="59">J369/1000000000</f>
        <v>8</v>
      </c>
      <c r="O343" s="6">
        <f t="shared" si="57"/>
        <v>-74.749672000000004</v>
      </c>
      <c r="P343" s="35">
        <f>ABS(AVERAGE(O343:O361)-(P342-1)*10)</f>
        <v>89.365327105263162</v>
      </c>
    </row>
    <row r="344" spans="2:16" x14ac:dyDescent="0.25">
      <c r="B344" s="87" t="s">
        <v>19</v>
      </c>
      <c r="C344" s="87" t="s">
        <v>128</v>
      </c>
      <c r="D344" s="87" t="s">
        <v>52</v>
      </c>
      <c r="F344" s="6">
        <f t="shared" si="58"/>
        <v>18.000152777777998</v>
      </c>
      <c r="G344" s="6">
        <f t="shared" si="56"/>
        <v>0</v>
      </c>
      <c r="J344" s="87" t="s">
        <v>19</v>
      </c>
      <c r="K344" s="87" t="s">
        <v>128</v>
      </c>
      <c r="L344" s="87" t="s">
        <v>52</v>
      </c>
      <c r="N344" s="6">
        <f t="shared" si="59"/>
        <v>8.1123750000000001</v>
      </c>
      <c r="O344" s="6">
        <f t="shared" si="57"/>
        <v>-84.222931000000003</v>
      </c>
    </row>
    <row r="345" spans="2:16" x14ac:dyDescent="0.25">
      <c r="B345" s="87">
        <v>31663000000</v>
      </c>
      <c r="C345" s="87">
        <v>-86.734520000000003</v>
      </c>
      <c r="D345" s="87">
        <v>-81.790749000000005</v>
      </c>
      <c r="F345" s="6">
        <f t="shared" si="58"/>
        <v>18.000305555556</v>
      </c>
      <c r="G345" s="6">
        <f t="shared" si="56"/>
        <v>0</v>
      </c>
      <c r="J345" s="87">
        <v>13303000000</v>
      </c>
      <c r="K345" s="87">
        <v>-66.392516999999998</v>
      </c>
      <c r="L345" s="87">
        <v>-56.669902999999998</v>
      </c>
      <c r="N345" s="6">
        <f t="shared" si="59"/>
        <v>8.2247500000000002</v>
      </c>
      <c r="O345" s="6">
        <f t="shared" si="57"/>
        <v>-82.235114999999993</v>
      </c>
    </row>
    <row r="346" spans="2:16" x14ac:dyDescent="0.25">
      <c r="B346" s="87">
        <v>32681722222.222</v>
      </c>
      <c r="C346" s="87">
        <v>-76.863403000000005</v>
      </c>
      <c r="D346" s="87">
        <v>-71.530372999999997</v>
      </c>
      <c r="F346" s="6">
        <f t="shared" si="58"/>
        <v>18.000458333333</v>
      </c>
      <c r="G346" s="6">
        <f t="shared" si="56"/>
        <v>0</v>
      </c>
      <c r="J346" s="87">
        <v>14341722222.222</v>
      </c>
      <c r="K346" s="87">
        <v>-67.303336999999999</v>
      </c>
      <c r="L346" s="87">
        <v>-57.547142000000001</v>
      </c>
      <c r="N346" s="6">
        <f t="shared" si="59"/>
        <v>8.3371250000000003</v>
      </c>
      <c r="O346" s="6">
        <f t="shared" si="57"/>
        <v>-79.200935000000001</v>
      </c>
    </row>
    <row r="347" spans="2:16" x14ac:dyDescent="0.25">
      <c r="B347" s="87">
        <v>33700444444.444</v>
      </c>
      <c r="C347" s="87">
        <v>-97.094588999999999</v>
      </c>
      <c r="D347" s="87">
        <v>-91.197945000000004</v>
      </c>
      <c r="F347" s="6">
        <f t="shared" si="58"/>
        <v>18.000611111110999</v>
      </c>
      <c r="G347" s="6">
        <f t="shared" si="56"/>
        <v>0</v>
      </c>
      <c r="J347" s="87">
        <v>15380444444.444</v>
      </c>
      <c r="K347" s="87">
        <v>-72.339316999999994</v>
      </c>
      <c r="L347" s="87">
        <v>-62.647258999999998</v>
      </c>
      <c r="N347" s="6">
        <f t="shared" si="59"/>
        <v>8.4495000000000005</v>
      </c>
      <c r="O347" s="6">
        <f t="shared" si="57"/>
        <v>-83.010231000000005</v>
      </c>
    </row>
    <row r="348" spans="2:16" x14ac:dyDescent="0.25">
      <c r="B348" s="87">
        <v>34719166666.667</v>
      </c>
      <c r="C348" s="87">
        <v>-90.108208000000005</v>
      </c>
      <c r="D348" s="87">
        <v>-83.765670999999998</v>
      </c>
      <c r="F348" s="6">
        <f t="shared" si="58"/>
        <v>18.000763888889001</v>
      </c>
      <c r="G348" s="6">
        <f t="shared" si="56"/>
        <v>0</v>
      </c>
      <c r="J348" s="87">
        <v>16419166666.667</v>
      </c>
      <c r="K348" s="87">
        <v>-72.906433000000007</v>
      </c>
      <c r="L348" s="87">
        <v>-63.679279000000001</v>
      </c>
      <c r="N348" s="6">
        <f t="shared" si="59"/>
        <v>8.5618750000000006</v>
      </c>
      <c r="O348" s="6">
        <f t="shared" si="57"/>
        <v>-70.797980999999993</v>
      </c>
    </row>
    <row r="349" spans="2:16" x14ac:dyDescent="0.25">
      <c r="B349" s="87">
        <v>35737888888.889</v>
      </c>
      <c r="C349" s="87">
        <v>-82.310019999999994</v>
      </c>
      <c r="D349" s="87">
        <v>-76.274833999999998</v>
      </c>
      <c r="F349" s="6">
        <f t="shared" si="58"/>
        <v>18.000916666666999</v>
      </c>
      <c r="G349" s="6">
        <f t="shared" si="56"/>
        <v>0</v>
      </c>
      <c r="J349" s="87">
        <v>17457888888.889</v>
      </c>
      <c r="K349" s="87">
        <v>-81.391075000000001</v>
      </c>
      <c r="L349" s="87">
        <v>-72.627860999999996</v>
      </c>
      <c r="N349" s="6">
        <f t="shared" si="59"/>
        <v>8.6742500000000007</v>
      </c>
      <c r="O349" s="6">
        <f t="shared" si="57"/>
        <v>-69.335175000000007</v>
      </c>
    </row>
    <row r="350" spans="2:16" x14ac:dyDescent="0.25">
      <c r="B350" s="87">
        <v>36756611111.111</v>
      </c>
      <c r="C350" s="87">
        <v>-94.627730999999997</v>
      </c>
      <c r="D350" s="87">
        <v>-88.303939999999997</v>
      </c>
      <c r="F350" s="6">
        <f t="shared" si="58"/>
        <v>18.001069444443999</v>
      </c>
      <c r="G350" s="6">
        <f t="shared" si="56"/>
        <v>0</v>
      </c>
      <c r="J350" s="87">
        <v>18496611111.111</v>
      </c>
      <c r="K350" s="87">
        <v>-75.631432000000004</v>
      </c>
      <c r="L350" s="87">
        <v>-65.884315000000001</v>
      </c>
      <c r="N350" s="6">
        <f t="shared" si="59"/>
        <v>8.7866250000000008</v>
      </c>
      <c r="O350" s="6">
        <f t="shared" si="57"/>
        <v>-67.566283999999996</v>
      </c>
    </row>
    <row r="351" spans="2:16" x14ac:dyDescent="0.25">
      <c r="B351" s="87">
        <v>37775333333.333</v>
      </c>
      <c r="C351" s="87">
        <v>-88.570601999999994</v>
      </c>
      <c r="D351" s="87">
        <v>-80.898300000000006</v>
      </c>
      <c r="F351" s="6">
        <f t="shared" si="58"/>
        <v>18.001222222222001</v>
      </c>
      <c r="G351" s="6">
        <f t="shared" si="56"/>
        <v>0</v>
      </c>
      <c r="J351" s="87">
        <v>19535333333.333</v>
      </c>
      <c r="K351" s="87">
        <v>-73.931083999999998</v>
      </c>
      <c r="L351" s="87">
        <v>-63.902858999999999</v>
      </c>
      <c r="N351" s="6">
        <f t="shared" si="59"/>
        <v>8.8989999999999991</v>
      </c>
      <c r="O351" s="6">
        <f t="shared" si="57"/>
        <v>-58.150466999999999</v>
      </c>
    </row>
    <row r="352" spans="2:16" x14ac:dyDescent="0.25">
      <c r="B352" s="87">
        <v>38794055555.556</v>
      </c>
      <c r="C352" s="87">
        <v>-89.792709000000002</v>
      </c>
      <c r="D352" s="87">
        <v>-81.827811999999994</v>
      </c>
      <c r="F352" s="6">
        <f t="shared" si="58"/>
        <v>18.001374999999999</v>
      </c>
      <c r="G352" s="6">
        <f t="shared" si="56"/>
        <v>0</v>
      </c>
      <c r="J352" s="87">
        <v>20574055555.556</v>
      </c>
      <c r="K352" s="87">
        <v>-73.731330999999997</v>
      </c>
      <c r="L352" s="87">
        <v>-63.614193</v>
      </c>
      <c r="N352" s="6">
        <f t="shared" si="59"/>
        <v>9.0113749999999992</v>
      </c>
      <c r="O352" s="6">
        <f t="shared" si="57"/>
        <v>-59.701408000000001</v>
      </c>
    </row>
    <row r="353" spans="2:16" x14ac:dyDescent="0.25">
      <c r="B353" s="87">
        <v>39812777777.778</v>
      </c>
      <c r="C353" s="87">
        <v>-89.987555999999998</v>
      </c>
      <c r="D353" s="87">
        <v>-81.968834000000001</v>
      </c>
      <c r="F353" s="6">
        <f t="shared" si="58"/>
        <v>18.001527777778001</v>
      </c>
      <c r="G353" s="6">
        <f t="shared" si="56"/>
        <v>0</v>
      </c>
      <c r="J353" s="87">
        <v>21612777777.778</v>
      </c>
      <c r="K353" s="87">
        <v>-71.283698999999999</v>
      </c>
      <c r="L353" s="87">
        <v>-61.649006</v>
      </c>
      <c r="N353" s="6">
        <f t="shared" si="59"/>
        <v>9.1237499999999994</v>
      </c>
      <c r="O353" s="6">
        <f t="shared" si="57"/>
        <v>-59.204825999999997</v>
      </c>
    </row>
    <row r="354" spans="2:16" x14ac:dyDescent="0.25">
      <c r="B354" s="87">
        <v>40831500000</v>
      </c>
      <c r="C354" s="87">
        <v>-87.145638000000005</v>
      </c>
      <c r="D354" s="87">
        <v>-78.873221999999998</v>
      </c>
      <c r="F354" s="6">
        <f t="shared" si="58"/>
        <v>18.001680555556</v>
      </c>
      <c r="G354" s="6">
        <f t="shared" si="56"/>
        <v>0</v>
      </c>
      <c r="J354" s="87">
        <v>22651500000</v>
      </c>
      <c r="K354" s="87">
        <v>-66.621589999999998</v>
      </c>
      <c r="L354" s="87">
        <v>-57.493034000000002</v>
      </c>
      <c r="N354" s="6">
        <f t="shared" si="59"/>
        <v>9.2361249999999995</v>
      </c>
      <c r="O354" s="6">
        <f t="shared" si="57"/>
        <v>-53.440154999999997</v>
      </c>
    </row>
    <row r="355" spans="2:16" x14ac:dyDescent="0.25">
      <c r="B355" s="87">
        <v>41850222222.222</v>
      </c>
      <c r="C355" s="87">
        <v>-85.330680999999998</v>
      </c>
      <c r="D355" s="87">
        <v>-76.157486000000006</v>
      </c>
      <c r="F355" s="6">
        <f t="shared" si="58"/>
        <v>18.001833333333</v>
      </c>
      <c r="G355" s="6">
        <f t="shared" si="56"/>
        <v>0</v>
      </c>
      <c r="J355" s="87">
        <v>23690222222.222</v>
      </c>
      <c r="K355" s="87">
        <v>-70.094802999999999</v>
      </c>
      <c r="L355" s="87">
        <v>-61.208927000000003</v>
      </c>
      <c r="N355" s="6">
        <f t="shared" si="59"/>
        <v>9.3484999999999996</v>
      </c>
      <c r="O355" s="6">
        <f t="shared" si="57"/>
        <v>-62.123184000000002</v>
      </c>
    </row>
    <row r="356" spans="2:16" x14ac:dyDescent="0.25">
      <c r="B356" s="87">
        <v>42868944444.444</v>
      </c>
      <c r="C356" s="87">
        <v>-86.199798999999999</v>
      </c>
      <c r="D356" s="87">
        <v>-78.290099999999995</v>
      </c>
      <c r="F356" s="6">
        <f t="shared" si="58"/>
        <v>18.001986111111002</v>
      </c>
      <c r="G356" s="6">
        <f t="shared" si="56"/>
        <v>0</v>
      </c>
      <c r="J356" s="87">
        <v>24728944444.444</v>
      </c>
      <c r="K356" s="87">
        <v>-69.080466999999999</v>
      </c>
      <c r="L356" s="87">
        <v>-60.512217999999997</v>
      </c>
      <c r="N356" s="6">
        <f t="shared" si="59"/>
        <v>9.4608749999999997</v>
      </c>
      <c r="O356" s="6">
        <f t="shared" si="57"/>
        <v>-57.837769000000002</v>
      </c>
    </row>
    <row r="357" spans="2:16" x14ac:dyDescent="0.25">
      <c r="B357" s="87">
        <v>43887666666.667</v>
      </c>
      <c r="C357" s="87">
        <v>-87.260711999999998</v>
      </c>
      <c r="D357" s="87">
        <v>-79.141448999999994</v>
      </c>
      <c r="F357" s="6">
        <f t="shared" si="58"/>
        <v>18.002138888889</v>
      </c>
      <c r="G357" s="6">
        <f t="shared" si="56"/>
        <v>0</v>
      </c>
      <c r="J357" s="87">
        <v>25767666666.667</v>
      </c>
      <c r="K357" s="87">
        <v>-70.867371000000006</v>
      </c>
      <c r="L357" s="87">
        <v>-61.760288000000003</v>
      </c>
      <c r="N357" s="6">
        <f t="shared" si="59"/>
        <v>9.5732499999999998</v>
      </c>
      <c r="O357" s="6">
        <f t="shared" si="57"/>
        <v>-36.552021000000003</v>
      </c>
    </row>
    <row r="358" spans="2:16" x14ac:dyDescent="0.25">
      <c r="B358" s="87">
        <v>44906388888.889</v>
      </c>
      <c r="C358" s="87">
        <v>-86.542975999999996</v>
      </c>
      <c r="D358" s="87">
        <v>-78.089614999999995</v>
      </c>
      <c r="F358" s="6">
        <f t="shared" si="58"/>
        <v>18.002291666666999</v>
      </c>
      <c r="G358" s="6">
        <f t="shared" si="56"/>
        <v>0</v>
      </c>
      <c r="J358" s="87">
        <v>26806388888.889</v>
      </c>
      <c r="K358" s="87">
        <v>-77.234534999999994</v>
      </c>
      <c r="L358" s="87">
        <v>-67.524055000000004</v>
      </c>
      <c r="N358" s="6">
        <f t="shared" si="59"/>
        <v>9.6856249999999999</v>
      </c>
      <c r="O358" s="6">
        <f t="shared" si="57"/>
        <v>-39.266697000000001</v>
      </c>
    </row>
    <row r="359" spans="2:16" x14ac:dyDescent="0.25">
      <c r="B359" s="87">
        <v>45925111111.111</v>
      </c>
      <c r="C359" s="87">
        <v>-89.822661999999994</v>
      </c>
      <c r="D359" s="87">
        <v>-80.899338</v>
      </c>
      <c r="F359" s="6">
        <f t="shared" si="58"/>
        <v>18.002444444443999</v>
      </c>
      <c r="G359" s="6">
        <f t="shared" si="56"/>
        <v>0</v>
      </c>
      <c r="J359" s="87">
        <v>27845111111.111</v>
      </c>
      <c r="K359" s="87">
        <v>-88.132057000000003</v>
      </c>
      <c r="L359" s="87">
        <v>-77.778098999999997</v>
      </c>
      <c r="N359" s="6">
        <f t="shared" si="59"/>
        <v>9.798</v>
      </c>
      <c r="O359" s="6">
        <f t="shared" si="57"/>
        <v>-31.442982000000001</v>
      </c>
    </row>
    <row r="360" spans="2:16" x14ac:dyDescent="0.25">
      <c r="B360" s="87">
        <v>46943833333.333</v>
      </c>
      <c r="C360" s="87">
        <v>-84.039207000000005</v>
      </c>
      <c r="D360" s="87">
        <v>-75.232840999999993</v>
      </c>
      <c r="F360" s="6">
        <f t="shared" si="58"/>
        <v>18.002597222222001</v>
      </c>
      <c r="G360" s="6">
        <f t="shared" si="56"/>
        <v>0</v>
      </c>
      <c r="J360" s="87">
        <v>28883833333.333</v>
      </c>
      <c r="K360" s="87">
        <v>-77.682975999999996</v>
      </c>
      <c r="L360" s="87">
        <v>-67.427773000000002</v>
      </c>
      <c r="N360" s="6">
        <f t="shared" si="59"/>
        <v>9.9103750000000002</v>
      </c>
      <c r="O360" s="6">
        <f t="shared" si="57"/>
        <v>-24.137080999999998</v>
      </c>
    </row>
    <row r="361" spans="2:16" x14ac:dyDescent="0.25">
      <c r="B361" s="87">
        <v>47962555555.556</v>
      </c>
      <c r="C361" s="87">
        <v>-81.924408</v>
      </c>
      <c r="D361" s="87">
        <v>-73.902366999999998</v>
      </c>
      <c r="F361" s="6">
        <f t="shared" si="58"/>
        <v>18.002749999999999</v>
      </c>
      <c r="G361" s="6">
        <f t="shared" si="56"/>
        <v>0</v>
      </c>
      <c r="J361" s="87">
        <v>29922555555.556</v>
      </c>
      <c r="K361" s="87">
        <v>-77.595046999999994</v>
      </c>
      <c r="L361" s="87">
        <v>-66.274551000000002</v>
      </c>
      <c r="N361" s="6">
        <f t="shared" si="59"/>
        <v>10.02275</v>
      </c>
      <c r="O361" s="6">
        <f t="shared" si="57"/>
        <v>-34.966301000000001</v>
      </c>
    </row>
    <row r="362" spans="2:16" x14ac:dyDescent="0.25">
      <c r="B362" s="87">
        <v>48981277777.778</v>
      </c>
      <c r="C362" s="87">
        <v>-81.433952000000005</v>
      </c>
      <c r="D362" s="87">
        <v>-74.076614000000006</v>
      </c>
      <c r="F362" s="6" t="s">
        <v>21</v>
      </c>
      <c r="J362" s="87">
        <v>30961277777.778</v>
      </c>
      <c r="K362" s="87">
        <v>-85.732749999999996</v>
      </c>
      <c r="L362" s="87">
        <v>-67.645827999999995</v>
      </c>
      <c r="N362" s="6" t="s">
        <v>21</v>
      </c>
    </row>
    <row r="363" spans="2:16" x14ac:dyDescent="0.25">
      <c r="B363" s="87">
        <v>50000000000</v>
      </c>
      <c r="C363" s="87">
        <v>-80.375457999999995</v>
      </c>
      <c r="D363" s="87">
        <v>-72.044701000000003</v>
      </c>
      <c r="J363" s="87">
        <v>32000000000</v>
      </c>
      <c r="K363" s="87">
        <v>-84.192154000000002</v>
      </c>
      <c r="L363" s="87">
        <v>-70.591651999999996</v>
      </c>
    </row>
    <row r="364" spans="2:16" x14ac:dyDescent="0.25">
      <c r="B364" s="87" t="s">
        <v>21</v>
      </c>
      <c r="J364" s="87" t="s">
        <v>21</v>
      </c>
    </row>
    <row r="365" spans="2:16" x14ac:dyDescent="0.25">
      <c r="F365" s="6" t="s">
        <v>55</v>
      </c>
      <c r="N365" s="6" t="s">
        <v>55</v>
      </c>
    </row>
    <row r="366" spans="2:16" ht="15.75" x14ac:dyDescent="0.25">
      <c r="F366" s="6" t="s">
        <v>19</v>
      </c>
      <c r="G366" s="6" t="str">
        <f t="shared" ref="G366:G385" si="60">D392</f>
        <v>4Rx2L dBc Log Mag(dB)</v>
      </c>
      <c r="H366" s="34">
        <v>4</v>
      </c>
      <c r="N366" s="6" t="s">
        <v>19</v>
      </c>
      <c r="O366" s="6" t="str">
        <f t="shared" ref="O366:O385" si="61">L392</f>
        <v>4Rx2L dBc Log Mag(dB)</v>
      </c>
      <c r="P366" s="34">
        <v>4</v>
      </c>
    </row>
    <row r="367" spans="2:16" ht="15.75" x14ac:dyDescent="0.25">
      <c r="B367" s="87" t="s">
        <v>53</v>
      </c>
      <c r="F367" s="6">
        <f t="shared" ref="F367:F385" si="62">B393/1000000000</f>
        <v>18</v>
      </c>
      <c r="G367" s="6">
        <f t="shared" si="60"/>
        <v>-98.190971000000005</v>
      </c>
      <c r="H367" s="35">
        <f>ABS(AVERAGE(G367:G382)-(H366-1)*10)</f>
        <v>120.56346856250002</v>
      </c>
      <c r="J367" s="87" t="s">
        <v>53</v>
      </c>
      <c r="N367" s="6">
        <f t="shared" ref="N367:N385" si="63">J393/1000000000</f>
        <v>8</v>
      </c>
      <c r="O367" s="6">
        <f t="shared" si="61"/>
        <v>-78.978706000000003</v>
      </c>
      <c r="P367" s="35">
        <f>ABS(AVERAGE(O367:O385)-(P366-1)*10)</f>
        <v>108.1434125263158</v>
      </c>
    </row>
    <row r="368" spans="2:16" x14ac:dyDescent="0.25">
      <c r="B368" s="87" t="s">
        <v>19</v>
      </c>
      <c r="C368" s="87" t="s">
        <v>129</v>
      </c>
      <c r="D368" s="87" t="s">
        <v>54</v>
      </c>
      <c r="F368" s="6">
        <f t="shared" si="62"/>
        <v>18.248736111111</v>
      </c>
      <c r="G368" s="6">
        <f t="shared" si="60"/>
        <v>-87.139770999999996</v>
      </c>
      <c r="J368" s="87" t="s">
        <v>19</v>
      </c>
      <c r="K368" s="87" t="s">
        <v>129</v>
      </c>
      <c r="L368" s="87" t="s">
        <v>54</v>
      </c>
      <c r="N368" s="6">
        <f t="shared" si="63"/>
        <v>8.4431805555555997</v>
      </c>
      <c r="O368" s="6">
        <f t="shared" si="61"/>
        <v>-76.990234000000001</v>
      </c>
    </row>
    <row r="369" spans="2:15" x14ac:dyDescent="0.25">
      <c r="B369" s="87">
        <v>18000000000</v>
      </c>
      <c r="F369" s="6">
        <f t="shared" si="62"/>
        <v>18.497472222222001</v>
      </c>
      <c r="G369" s="6">
        <f t="shared" si="60"/>
        <v>-90.305312999999998</v>
      </c>
      <c r="J369" s="87">
        <v>8000000000</v>
      </c>
      <c r="K369" s="87">
        <v>-84.472282000000007</v>
      </c>
      <c r="L369" s="87">
        <v>-74.749672000000004</v>
      </c>
      <c r="N369" s="6">
        <f t="shared" si="63"/>
        <v>8.8863611111110998</v>
      </c>
      <c r="O369" s="6">
        <f t="shared" si="61"/>
        <v>-95.949805999999995</v>
      </c>
    </row>
    <row r="370" spans="2:15" x14ac:dyDescent="0.25">
      <c r="B370" s="87">
        <v>18000152777.778</v>
      </c>
      <c r="F370" s="6">
        <f t="shared" si="62"/>
        <v>18.746208333333001</v>
      </c>
      <c r="G370" s="6">
        <f t="shared" si="60"/>
        <v>-87.327278000000007</v>
      </c>
      <c r="J370" s="87">
        <v>8112375000</v>
      </c>
      <c r="K370" s="87">
        <v>-93.979118</v>
      </c>
      <c r="L370" s="87">
        <v>-84.222931000000003</v>
      </c>
      <c r="N370" s="6">
        <f t="shared" si="63"/>
        <v>9.3295416666666995</v>
      </c>
      <c r="O370" s="6">
        <f t="shared" si="61"/>
        <v>-81.302291999999994</v>
      </c>
    </row>
    <row r="371" spans="2:15" x14ac:dyDescent="0.25">
      <c r="B371" s="87">
        <v>18000305555.556</v>
      </c>
      <c r="F371" s="6">
        <f t="shared" si="62"/>
        <v>18.994944444444002</v>
      </c>
      <c r="G371" s="6">
        <f t="shared" si="60"/>
        <v>-88.757355000000004</v>
      </c>
      <c r="J371" s="87">
        <v>8224750000</v>
      </c>
      <c r="K371" s="87">
        <v>-91.927177</v>
      </c>
      <c r="L371" s="87">
        <v>-82.235114999999993</v>
      </c>
      <c r="N371" s="6">
        <f t="shared" si="63"/>
        <v>9.7727222222221997</v>
      </c>
      <c r="O371" s="6">
        <f t="shared" si="61"/>
        <v>-86.359343999999993</v>
      </c>
    </row>
    <row r="372" spans="2:15" x14ac:dyDescent="0.25">
      <c r="B372" s="87">
        <v>18000458333.333</v>
      </c>
      <c r="F372" s="6">
        <f t="shared" si="62"/>
        <v>19.243680555556001</v>
      </c>
      <c r="G372" s="6">
        <f t="shared" si="60"/>
        <v>-90.562377999999995</v>
      </c>
      <c r="J372" s="87">
        <v>8337125000</v>
      </c>
      <c r="K372" s="87">
        <v>-88.428084999999996</v>
      </c>
      <c r="L372" s="87">
        <v>-79.200935000000001</v>
      </c>
      <c r="N372" s="6">
        <f t="shared" si="63"/>
        <v>10.215902777778</v>
      </c>
      <c r="O372" s="6">
        <f t="shared" si="61"/>
        <v>-83.141136000000003</v>
      </c>
    </row>
    <row r="373" spans="2:15" x14ac:dyDescent="0.25">
      <c r="B373" s="87">
        <v>18000611111.111</v>
      </c>
      <c r="F373" s="6">
        <f t="shared" si="62"/>
        <v>19.492416666667001</v>
      </c>
      <c r="G373" s="6">
        <f t="shared" si="60"/>
        <v>-96.177948000000001</v>
      </c>
      <c r="J373" s="87">
        <v>8449500000</v>
      </c>
      <c r="K373" s="87">
        <v>-91.773444999999995</v>
      </c>
      <c r="L373" s="87">
        <v>-83.010231000000005</v>
      </c>
      <c r="N373" s="6">
        <f t="shared" si="63"/>
        <v>10.659083333333001</v>
      </c>
      <c r="O373" s="6">
        <f t="shared" si="61"/>
        <v>-78.176002999999994</v>
      </c>
    </row>
    <row r="374" spans="2:15" x14ac:dyDescent="0.25">
      <c r="B374" s="87">
        <v>18000763888.889</v>
      </c>
      <c r="F374" s="6">
        <f t="shared" si="62"/>
        <v>19.741152777778002</v>
      </c>
      <c r="G374" s="6">
        <f t="shared" si="60"/>
        <v>-86.197463999999997</v>
      </c>
      <c r="J374" s="87">
        <v>8561875000</v>
      </c>
      <c r="K374" s="87">
        <v>-80.545096999999998</v>
      </c>
      <c r="L374" s="87">
        <v>-70.797980999999993</v>
      </c>
      <c r="N374" s="6">
        <f t="shared" si="63"/>
        <v>11.102263888889</v>
      </c>
      <c r="O374" s="6">
        <f t="shared" si="61"/>
        <v>-80.968224000000006</v>
      </c>
    </row>
    <row r="375" spans="2:15" x14ac:dyDescent="0.25">
      <c r="B375" s="87">
        <v>18000916666.667</v>
      </c>
      <c r="F375" s="6">
        <f t="shared" si="62"/>
        <v>19.989888888888999</v>
      </c>
      <c r="G375" s="6">
        <f t="shared" si="60"/>
        <v>-82.923858999999993</v>
      </c>
      <c r="J375" s="87">
        <v>8674250000</v>
      </c>
      <c r="K375" s="87">
        <v>-79.363403000000005</v>
      </c>
      <c r="L375" s="87">
        <v>-69.335175000000007</v>
      </c>
      <c r="N375" s="6">
        <f t="shared" si="63"/>
        <v>11.545444444444</v>
      </c>
      <c r="O375" s="6">
        <f t="shared" si="61"/>
        <v>-95.317390000000003</v>
      </c>
    </row>
    <row r="376" spans="2:15" x14ac:dyDescent="0.25">
      <c r="B376" s="87">
        <v>18001069444.444</v>
      </c>
      <c r="F376" s="6">
        <f t="shared" si="62"/>
        <v>20.238624999999999</v>
      </c>
      <c r="G376" s="6">
        <f t="shared" si="60"/>
        <v>-91.547539</v>
      </c>
      <c r="J376" s="87">
        <v>8786625000</v>
      </c>
      <c r="K376" s="87">
        <v>-77.683425999999997</v>
      </c>
      <c r="L376" s="87">
        <v>-67.566283999999996</v>
      </c>
      <c r="N376" s="6">
        <f t="shared" si="63"/>
        <v>11.988625000000001</v>
      </c>
      <c r="O376" s="6">
        <f t="shared" si="61"/>
        <v>-87.936622999999997</v>
      </c>
    </row>
    <row r="377" spans="2:15" x14ac:dyDescent="0.25">
      <c r="B377" s="87">
        <v>18001222222.222</v>
      </c>
      <c r="F377" s="6">
        <f t="shared" si="62"/>
        <v>20.487361111110999</v>
      </c>
      <c r="G377" s="6">
        <f t="shared" si="60"/>
        <v>-91.797745000000006</v>
      </c>
      <c r="J377" s="87">
        <v>8899000000</v>
      </c>
      <c r="K377" s="87">
        <v>-67.785163999999995</v>
      </c>
      <c r="L377" s="87">
        <v>-58.150466999999999</v>
      </c>
      <c r="N377" s="6">
        <f t="shared" si="63"/>
        <v>12.431805555556</v>
      </c>
      <c r="O377" s="6">
        <f t="shared" si="61"/>
        <v>-84.719429000000005</v>
      </c>
    </row>
    <row r="378" spans="2:15" x14ac:dyDescent="0.25">
      <c r="B378" s="87">
        <v>18001375000</v>
      </c>
      <c r="F378" s="6">
        <f t="shared" si="62"/>
        <v>20.736097222222</v>
      </c>
      <c r="G378" s="6">
        <f t="shared" si="60"/>
        <v>-97.258919000000006</v>
      </c>
      <c r="J378" s="87">
        <v>9011375000</v>
      </c>
      <c r="K378" s="87">
        <v>-68.829971</v>
      </c>
      <c r="L378" s="87">
        <v>-59.701408000000001</v>
      </c>
      <c r="N378" s="6">
        <f t="shared" si="63"/>
        <v>12.874986111110999</v>
      </c>
      <c r="O378" s="6">
        <f t="shared" si="61"/>
        <v>-75.740700000000004</v>
      </c>
    </row>
    <row r="379" spans="2:15" x14ac:dyDescent="0.25">
      <c r="B379" s="87">
        <v>18001527777.778</v>
      </c>
      <c r="F379" s="6">
        <f t="shared" si="62"/>
        <v>20.984833333333</v>
      </c>
      <c r="G379" s="6">
        <f t="shared" si="60"/>
        <v>-96.427834000000004</v>
      </c>
      <c r="J379" s="87">
        <v>9123750000</v>
      </c>
      <c r="K379" s="87">
        <v>-68.090698000000003</v>
      </c>
      <c r="L379" s="87">
        <v>-59.204825999999997</v>
      </c>
      <c r="N379" s="6">
        <f t="shared" si="63"/>
        <v>13.318166666667</v>
      </c>
      <c r="O379" s="6">
        <f t="shared" si="61"/>
        <v>-78.211783999999994</v>
      </c>
    </row>
    <row r="380" spans="2:15" x14ac:dyDescent="0.25">
      <c r="B380" s="87">
        <v>18001680555.556</v>
      </c>
      <c r="F380" s="6">
        <f t="shared" si="62"/>
        <v>21.233569444444001</v>
      </c>
      <c r="G380" s="6">
        <f t="shared" si="60"/>
        <v>-85.351371999999998</v>
      </c>
      <c r="J380" s="87">
        <v>9236125000</v>
      </c>
      <c r="K380" s="87">
        <v>-62.008403999999999</v>
      </c>
      <c r="L380" s="87">
        <v>-53.440154999999997</v>
      </c>
      <c r="N380" s="6">
        <f t="shared" si="63"/>
        <v>13.761347222222</v>
      </c>
      <c r="O380" s="6">
        <f t="shared" si="61"/>
        <v>-79.175797000000003</v>
      </c>
    </row>
    <row r="381" spans="2:15" x14ac:dyDescent="0.25">
      <c r="B381" s="87">
        <v>18001833333.333</v>
      </c>
      <c r="F381" s="6">
        <f t="shared" si="62"/>
        <v>21.482305555556</v>
      </c>
      <c r="G381" s="6">
        <f t="shared" si="60"/>
        <v>-89.453201000000007</v>
      </c>
      <c r="J381" s="87">
        <v>9348500000</v>
      </c>
      <c r="K381" s="87">
        <v>-71.230270000000004</v>
      </c>
      <c r="L381" s="87">
        <v>-62.123184000000002</v>
      </c>
      <c r="N381" s="6">
        <f t="shared" si="63"/>
        <v>14.204527777777999</v>
      </c>
      <c r="O381" s="6">
        <f t="shared" si="61"/>
        <v>-69.541656000000003</v>
      </c>
    </row>
    <row r="382" spans="2:15" x14ac:dyDescent="0.25">
      <c r="B382" s="87">
        <v>18001986111.111</v>
      </c>
      <c r="F382" s="6">
        <f t="shared" si="62"/>
        <v>21.731041666667</v>
      </c>
      <c r="G382" s="6">
        <f t="shared" si="60"/>
        <v>-89.596549999999993</v>
      </c>
      <c r="J382" s="87">
        <v>9460875000</v>
      </c>
      <c r="K382" s="87">
        <v>-67.548241000000004</v>
      </c>
      <c r="L382" s="87">
        <v>-57.837769000000002</v>
      </c>
      <c r="N382" s="6">
        <f t="shared" si="63"/>
        <v>14.647708333333</v>
      </c>
      <c r="O382" s="6">
        <f t="shared" si="61"/>
        <v>-78.876334999999997</v>
      </c>
    </row>
    <row r="383" spans="2:15" x14ac:dyDescent="0.25">
      <c r="B383" s="87">
        <v>18002138888.889</v>
      </c>
      <c r="F383" s="6">
        <f t="shared" si="62"/>
        <v>21.979777777778001</v>
      </c>
      <c r="G383" s="6">
        <f t="shared" si="60"/>
        <v>-96.999481000000003</v>
      </c>
      <c r="J383" s="87">
        <v>9573250000</v>
      </c>
      <c r="K383" s="87">
        <v>-46.905974999999998</v>
      </c>
      <c r="L383" s="87">
        <v>-36.552021000000003</v>
      </c>
      <c r="N383" s="6">
        <f t="shared" si="63"/>
        <v>15.090888888888999</v>
      </c>
      <c r="O383" s="6">
        <f t="shared" si="61"/>
        <v>-68.406707999999995</v>
      </c>
    </row>
    <row r="384" spans="2:15" x14ac:dyDescent="0.25">
      <c r="B384" s="87">
        <v>18002291666.667</v>
      </c>
      <c r="F384" s="6">
        <f t="shared" si="62"/>
        <v>22.228513888889001</v>
      </c>
      <c r="G384" s="6">
        <f t="shared" si="60"/>
        <v>-84.086028999999996</v>
      </c>
      <c r="J384" s="87">
        <v>9685625000</v>
      </c>
      <c r="K384" s="87">
        <v>-49.521900000000002</v>
      </c>
      <c r="L384" s="87">
        <v>-39.266697000000001</v>
      </c>
      <c r="N384" s="6">
        <f t="shared" si="63"/>
        <v>15.534069444444</v>
      </c>
      <c r="O384" s="6">
        <f t="shared" si="61"/>
        <v>-50.193367000000002</v>
      </c>
    </row>
    <row r="385" spans="2:16" x14ac:dyDescent="0.25">
      <c r="B385" s="87">
        <v>18002444444.444</v>
      </c>
      <c r="F385" s="6">
        <f t="shared" si="62"/>
        <v>22.477250000000002</v>
      </c>
      <c r="G385" s="6">
        <f t="shared" si="60"/>
        <v>-78.406464</v>
      </c>
      <c r="J385" s="87">
        <v>9798000000</v>
      </c>
      <c r="K385" s="87">
        <v>-42.763480999999999</v>
      </c>
      <c r="L385" s="87">
        <v>-31.442982000000001</v>
      </c>
      <c r="N385" s="6">
        <f t="shared" si="63"/>
        <v>15.97725</v>
      </c>
      <c r="O385" s="6">
        <f t="shared" si="61"/>
        <v>-54.739303999999997</v>
      </c>
    </row>
    <row r="386" spans="2:16" x14ac:dyDescent="0.25">
      <c r="B386" s="87">
        <v>18002597222.222</v>
      </c>
      <c r="F386" s="6" t="s">
        <v>21</v>
      </c>
      <c r="J386" s="87">
        <v>9910375000</v>
      </c>
      <c r="K386" s="87">
        <v>-42.223998999999999</v>
      </c>
      <c r="L386" s="87">
        <v>-24.137080999999998</v>
      </c>
      <c r="N386" s="6" t="s">
        <v>21</v>
      </c>
    </row>
    <row r="387" spans="2:16" x14ac:dyDescent="0.25">
      <c r="B387" s="87">
        <v>18002750000</v>
      </c>
      <c r="J387" s="87">
        <v>10022750000</v>
      </c>
      <c r="K387" s="87">
        <v>-48.566794999999999</v>
      </c>
      <c r="L387" s="87">
        <v>-34.966301000000001</v>
      </c>
    </row>
    <row r="388" spans="2:16" x14ac:dyDescent="0.25">
      <c r="B388" s="87" t="s">
        <v>21</v>
      </c>
      <c r="J388" s="87" t="s">
        <v>21</v>
      </c>
    </row>
    <row r="389" spans="2:16" x14ac:dyDescent="0.25">
      <c r="F389" s="6" t="s">
        <v>57</v>
      </c>
      <c r="N389" s="6" t="s">
        <v>57</v>
      </c>
    </row>
    <row r="390" spans="2:16" ht="15.75" x14ac:dyDescent="0.25">
      <c r="F390" s="6" t="s">
        <v>19</v>
      </c>
      <c r="G390" s="6" t="str">
        <f t="shared" ref="G390:G409" si="64">D416</f>
        <v>4Rx3L dBc Log Mag(dB)</v>
      </c>
      <c r="H390" s="34">
        <v>4</v>
      </c>
      <c r="N390" s="6" t="s">
        <v>19</v>
      </c>
      <c r="O390" s="6" t="str">
        <f t="shared" ref="O390:O409" si="65">L416</f>
        <v>4Rx3L dBc Log Mag(dB)</v>
      </c>
      <c r="P390" s="34">
        <v>4</v>
      </c>
    </row>
    <row r="391" spans="2:16" ht="15.75" x14ac:dyDescent="0.25">
      <c r="B391" s="87" t="s">
        <v>55</v>
      </c>
      <c r="F391" s="6">
        <f t="shared" ref="F391:F409" si="66">B417/1000000000</f>
        <v>18</v>
      </c>
      <c r="G391" s="6">
        <f t="shared" si="64"/>
        <v>-87.019897</v>
      </c>
      <c r="H391" s="35">
        <f>ABS(AVERAGE(G391:G409)-(H390-1)*10)</f>
        <v>121.67181121052631</v>
      </c>
      <c r="J391" s="87" t="s">
        <v>55</v>
      </c>
      <c r="N391" s="6">
        <f t="shared" ref="N391:N409" si="67">J417/1000000000</f>
        <v>8</v>
      </c>
      <c r="O391" s="6">
        <f t="shared" si="65"/>
        <v>-76.093902999999997</v>
      </c>
      <c r="P391" s="35">
        <f>ABS(AVERAGE(O391:O409)-(P390-1)*10)</f>
        <v>105.65864484210526</v>
      </c>
    </row>
    <row r="392" spans="2:16" x14ac:dyDescent="0.25">
      <c r="B392" s="87" t="s">
        <v>19</v>
      </c>
      <c r="C392" s="87" t="s">
        <v>130</v>
      </c>
      <c r="D392" s="87" t="s">
        <v>56</v>
      </c>
      <c r="F392" s="6">
        <f t="shared" si="66"/>
        <v>18.873736111111</v>
      </c>
      <c r="G392" s="6">
        <f t="shared" si="64"/>
        <v>-94.576697999999993</v>
      </c>
      <c r="J392" s="87" t="s">
        <v>19</v>
      </c>
      <c r="K392" s="87" t="s">
        <v>130</v>
      </c>
      <c r="L392" s="87" t="s">
        <v>56</v>
      </c>
      <c r="N392" s="6">
        <f t="shared" si="67"/>
        <v>8.8876249999999999</v>
      </c>
      <c r="O392" s="6">
        <f t="shared" si="65"/>
        <v>-79.602196000000006</v>
      </c>
    </row>
    <row r="393" spans="2:16" x14ac:dyDescent="0.25">
      <c r="B393" s="87">
        <v>18000000000</v>
      </c>
      <c r="C393" s="87">
        <v>-103.13475</v>
      </c>
      <c r="D393" s="87">
        <v>-98.190971000000005</v>
      </c>
      <c r="F393" s="6">
        <f t="shared" si="66"/>
        <v>19.747472222222001</v>
      </c>
      <c r="G393" s="6">
        <f t="shared" si="64"/>
        <v>-83.078598</v>
      </c>
      <c r="J393" s="87">
        <v>8000000000</v>
      </c>
      <c r="K393" s="87">
        <v>-88.701317000000003</v>
      </c>
      <c r="L393" s="87">
        <v>-78.978706000000003</v>
      </c>
      <c r="N393" s="6">
        <f t="shared" si="67"/>
        <v>9.7752499999999998</v>
      </c>
      <c r="O393" s="6">
        <f t="shared" si="65"/>
        <v>-78.226890999999995</v>
      </c>
    </row>
    <row r="394" spans="2:16" x14ac:dyDescent="0.25">
      <c r="B394" s="87">
        <v>18248736111.111</v>
      </c>
      <c r="C394" s="87">
        <v>-92.472801000000004</v>
      </c>
      <c r="D394" s="87">
        <v>-87.139770999999996</v>
      </c>
      <c r="F394" s="6">
        <f t="shared" si="66"/>
        <v>20.621208333333001</v>
      </c>
      <c r="G394" s="6">
        <f t="shared" si="64"/>
        <v>-88.807158999999999</v>
      </c>
      <c r="J394" s="87">
        <v>8443180555.5556002</v>
      </c>
      <c r="K394" s="87">
        <v>-86.746429000000006</v>
      </c>
      <c r="L394" s="87">
        <v>-76.990234000000001</v>
      </c>
      <c r="N394" s="6">
        <f t="shared" si="67"/>
        <v>10.662875</v>
      </c>
      <c r="O394" s="6">
        <f t="shared" si="65"/>
        <v>-82.867264000000006</v>
      </c>
    </row>
    <row r="395" spans="2:16" x14ac:dyDescent="0.25">
      <c r="B395" s="87">
        <v>18497472222.222</v>
      </c>
      <c r="C395" s="87">
        <v>-96.201958000000005</v>
      </c>
      <c r="D395" s="87">
        <v>-90.305312999999998</v>
      </c>
      <c r="F395" s="6">
        <f t="shared" si="66"/>
        <v>21.494944444444002</v>
      </c>
      <c r="G395" s="6">
        <f t="shared" si="64"/>
        <v>-95.323668999999995</v>
      </c>
      <c r="J395" s="87">
        <v>8886361111.1110992</v>
      </c>
      <c r="K395" s="87">
        <v>-105.64185999999999</v>
      </c>
      <c r="L395" s="87">
        <v>-95.949805999999995</v>
      </c>
      <c r="N395" s="6">
        <f t="shared" si="67"/>
        <v>11.5505</v>
      </c>
      <c r="O395" s="6">
        <f t="shared" si="65"/>
        <v>-71.427970999999999</v>
      </c>
    </row>
    <row r="396" spans="2:16" x14ac:dyDescent="0.25">
      <c r="B396" s="87">
        <v>18746208333.333</v>
      </c>
      <c r="C396" s="87">
        <v>-93.669822999999994</v>
      </c>
      <c r="D396" s="87">
        <v>-87.327278000000007</v>
      </c>
      <c r="F396" s="6">
        <f t="shared" si="66"/>
        <v>22.368680555556001</v>
      </c>
      <c r="G396" s="6">
        <f t="shared" si="64"/>
        <v>-91.190169999999995</v>
      </c>
      <c r="J396" s="87">
        <v>9329541666.6667004</v>
      </c>
      <c r="K396" s="87">
        <v>-90.529449</v>
      </c>
      <c r="L396" s="87">
        <v>-81.302291999999994</v>
      </c>
      <c r="N396" s="6">
        <f t="shared" si="67"/>
        <v>12.438124999999999</v>
      </c>
      <c r="O396" s="6">
        <f t="shared" si="65"/>
        <v>-69.470764000000003</v>
      </c>
    </row>
    <row r="397" spans="2:16" x14ac:dyDescent="0.25">
      <c r="B397" s="87">
        <v>18994944444.444</v>
      </c>
      <c r="C397" s="87">
        <v>-94.792541999999997</v>
      </c>
      <c r="D397" s="87">
        <v>-88.757355000000004</v>
      </c>
      <c r="F397" s="6">
        <f t="shared" si="66"/>
        <v>23.242416666667001</v>
      </c>
      <c r="G397" s="6">
        <f t="shared" si="64"/>
        <v>-90.232285000000005</v>
      </c>
      <c r="J397" s="87">
        <v>9772722222.2222004</v>
      </c>
      <c r="K397" s="87">
        <v>-95.122558999999995</v>
      </c>
      <c r="L397" s="87">
        <v>-86.359343999999993</v>
      </c>
      <c r="N397" s="6">
        <f t="shared" si="67"/>
        <v>13.325749999999999</v>
      </c>
      <c r="O397" s="6">
        <f t="shared" si="65"/>
        <v>-65.315010000000001</v>
      </c>
    </row>
    <row r="398" spans="2:16" x14ac:dyDescent="0.25">
      <c r="B398" s="87">
        <v>19243680555.556</v>
      </c>
      <c r="C398" s="87">
        <v>-96.886168999999995</v>
      </c>
      <c r="D398" s="87">
        <v>-90.562377999999995</v>
      </c>
      <c r="F398" s="6">
        <f t="shared" si="66"/>
        <v>24.116152777778002</v>
      </c>
      <c r="G398" s="6">
        <f t="shared" si="64"/>
        <v>-90.476821999999999</v>
      </c>
      <c r="J398" s="87">
        <v>10215902777.778</v>
      </c>
      <c r="K398" s="87">
        <v>-92.888251999999994</v>
      </c>
      <c r="L398" s="87">
        <v>-83.141136000000003</v>
      </c>
      <c r="N398" s="6">
        <f t="shared" si="67"/>
        <v>14.213374999999999</v>
      </c>
      <c r="O398" s="6">
        <f t="shared" si="65"/>
        <v>-69.626616999999996</v>
      </c>
    </row>
    <row r="399" spans="2:16" x14ac:dyDescent="0.25">
      <c r="B399" s="87">
        <v>19492416666.667</v>
      </c>
      <c r="C399" s="87">
        <v>-103.85025</v>
      </c>
      <c r="D399" s="87">
        <v>-96.177948000000001</v>
      </c>
      <c r="F399" s="6">
        <f t="shared" si="66"/>
        <v>24.989888888888999</v>
      </c>
      <c r="G399" s="6">
        <f t="shared" si="64"/>
        <v>-87.203270000000003</v>
      </c>
      <c r="J399" s="87">
        <v>10659083333.333</v>
      </c>
      <c r="K399" s="87">
        <v>-88.204230999999993</v>
      </c>
      <c r="L399" s="87">
        <v>-78.176002999999994</v>
      </c>
      <c r="N399" s="6">
        <f t="shared" si="67"/>
        <v>15.101000000000001</v>
      </c>
      <c r="O399" s="6">
        <f t="shared" si="65"/>
        <v>-73.381912</v>
      </c>
    </row>
    <row r="400" spans="2:16" x14ac:dyDescent="0.25">
      <c r="B400" s="87">
        <v>19741152777.778</v>
      </c>
      <c r="C400" s="87">
        <v>-94.162353999999993</v>
      </c>
      <c r="D400" s="87">
        <v>-86.197463999999997</v>
      </c>
      <c r="F400" s="6">
        <f t="shared" si="66"/>
        <v>25.863624999999999</v>
      </c>
      <c r="G400" s="6">
        <f t="shared" si="64"/>
        <v>-91.080864000000005</v>
      </c>
      <c r="J400" s="87">
        <v>11102263888.889</v>
      </c>
      <c r="K400" s="87">
        <v>-91.085364999999996</v>
      </c>
      <c r="L400" s="87">
        <v>-80.968224000000006</v>
      </c>
      <c r="N400" s="6">
        <f t="shared" si="67"/>
        <v>15.988625000000001</v>
      </c>
      <c r="O400" s="6">
        <f t="shared" si="65"/>
        <v>-74.948547000000005</v>
      </c>
    </row>
    <row r="401" spans="2:16" x14ac:dyDescent="0.25">
      <c r="B401" s="87">
        <v>19989888888.889</v>
      </c>
      <c r="C401" s="87">
        <v>-90.942573999999993</v>
      </c>
      <c r="D401" s="87">
        <v>-82.923858999999993</v>
      </c>
      <c r="F401" s="6">
        <f t="shared" si="66"/>
        <v>26.737361111110999</v>
      </c>
      <c r="G401" s="6">
        <f t="shared" si="64"/>
        <v>-83.396773999999994</v>
      </c>
      <c r="J401" s="87">
        <v>11545444444.444</v>
      </c>
      <c r="K401" s="87">
        <v>-104.95209</v>
      </c>
      <c r="L401" s="87">
        <v>-95.317390000000003</v>
      </c>
      <c r="N401" s="6">
        <f t="shared" si="67"/>
        <v>16.876249999999999</v>
      </c>
      <c r="O401" s="6">
        <f t="shared" si="65"/>
        <v>-81.814223999999996</v>
      </c>
    </row>
    <row r="402" spans="2:16" x14ac:dyDescent="0.25">
      <c r="B402" s="87">
        <v>20238625000</v>
      </c>
      <c r="C402" s="87">
        <v>-99.819953999999996</v>
      </c>
      <c r="D402" s="87">
        <v>-91.547539</v>
      </c>
      <c r="F402" s="6">
        <f t="shared" si="66"/>
        <v>27.611097222222</v>
      </c>
      <c r="G402" s="6">
        <f t="shared" si="64"/>
        <v>-117.73652</v>
      </c>
      <c r="J402" s="87">
        <v>11988625000</v>
      </c>
      <c r="K402" s="87">
        <v>-97.065185999999997</v>
      </c>
      <c r="L402" s="87">
        <v>-87.936622999999997</v>
      </c>
      <c r="N402" s="6">
        <f t="shared" si="67"/>
        <v>17.763874999999999</v>
      </c>
      <c r="O402" s="6">
        <f t="shared" si="65"/>
        <v>-94.407532000000003</v>
      </c>
    </row>
    <row r="403" spans="2:16" x14ac:dyDescent="0.25">
      <c r="B403" s="87">
        <v>20487361111.111</v>
      </c>
      <c r="C403" s="87">
        <v>-100.97094</v>
      </c>
      <c r="D403" s="87">
        <v>-91.797745000000006</v>
      </c>
      <c r="F403" s="6">
        <f t="shared" si="66"/>
        <v>28.484833333333</v>
      </c>
      <c r="G403" s="6">
        <f t="shared" si="64"/>
        <v>-94.788666000000006</v>
      </c>
      <c r="J403" s="87">
        <v>12431805555.556</v>
      </c>
      <c r="K403" s="87">
        <v>-93.605300999999997</v>
      </c>
      <c r="L403" s="87">
        <v>-84.719429000000005</v>
      </c>
      <c r="N403" s="6">
        <f t="shared" si="67"/>
        <v>18.651499999999999</v>
      </c>
      <c r="O403" s="6">
        <f t="shared" si="65"/>
        <v>-74.554526999999993</v>
      </c>
    </row>
    <row r="404" spans="2:16" x14ac:dyDescent="0.25">
      <c r="B404" s="87">
        <v>20736097222.222</v>
      </c>
      <c r="C404" s="87">
        <v>-105.16862</v>
      </c>
      <c r="D404" s="87">
        <v>-97.258919000000006</v>
      </c>
      <c r="F404" s="6">
        <f t="shared" si="66"/>
        <v>29.358569444444001</v>
      </c>
      <c r="G404" s="6">
        <f t="shared" si="64"/>
        <v>-91.173644999999993</v>
      </c>
      <c r="J404" s="87">
        <v>12874986111.111</v>
      </c>
      <c r="K404" s="87">
        <v>-84.308952000000005</v>
      </c>
      <c r="L404" s="87">
        <v>-75.740700000000004</v>
      </c>
      <c r="N404" s="6">
        <f t="shared" si="67"/>
        <v>19.539124999999999</v>
      </c>
      <c r="O404" s="6">
        <f t="shared" si="65"/>
        <v>-74.629227</v>
      </c>
    </row>
    <row r="405" spans="2:16" x14ac:dyDescent="0.25">
      <c r="B405" s="87">
        <v>20984833333.333</v>
      </c>
      <c r="C405" s="87">
        <v>-104.5471</v>
      </c>
      <c r="D405" s="87">
        <v>-96.427834000000004</v>
      </c>
      <c r="F405" s="6">
        <f t="shared" si="66"/>
        <v>30.232305555556</v>
      </c>
      <c r="G405" s="6">
        <f t="shared" si="64"/>
        <v>-88.296700000000001</v>
      </c>
      <c r="J405" s="87">
        <v>13318166666.667</v>
      </c>
      <c r="K405" s="87">
        <v>-87.318862999999993</v>
      </c>
      <c r="L405" s="87">
        <v>-78.211783999999994</v>
      </c>
      <c r="N405" s="6">
        <f t="shared" si="67"/>
        <v>20.426749999999998</v>
      </c>
      <c r="O405" s="6">
        <f t="shared" si="65"/>
        <v>-73.427689000000001</v>
      </c>
    </row>
    <row r="406" spans="2:16" x14ac:dyDescent="0.25">
      <c r="B406" s="87">
        <v>21233569444.444</v>
      </c>
      <c r="C406" s="87">
        <v>-93.804732999999999</v>
      </c>
      <c r="D406" s="87">
        <v>-85.351371999999998</v>
      </c>
      <c r="F406" s="6">
        <f t="shared" si="66"/>
        <v>31.106041666667</v>
      </c>
      <c r="G406" s="6">
        <f t="shared" si="64"/>
        <v>-85.483024999999998</v>
      </c>
      <c r="J406" s="87">
        <v>13761347222.222</v>
      </c>
      <c r="K406" s="87">
        <v>-88.886268999999999</v>
      </c>
      <c r="L406" s="87">
        <v>-79.175797000000003</v>
      </c>
      <c r="N406" s="6">
        <f t="shared" si="67"/>
        <v>21.314374999999998</v>
      </c>
      <c r="O406" s="6">
        <f t="shared" si="65"/>
        <v>-76.681122000000002</v>
      </c>
    </row>
    <row r="407" spans="2:16" x14ac:dyDescent="0.25">
      <c r="B407" s="87">
        <v>21482305555.556</v>
      </c>
      <c r="C407" s="87">
        <v>-98.376525999999998</v>
      </c>
      <c r="D407" s="87">
        <v>-89.453201000000007</v>
      </c>
      <c r="F407" s="6">
        <f t="shared" si="66"/>
        <v>31.979777777778001</v>
      </c>
      <c r="G407" s="6">
        <f t="shared" si="64"/>
        <v>-96.852867000000003</v>
      </c>
      <c r="J407" s="87">
        <v>14204527777.778</v>
      </c>
      <c r="K407" s="87">
        <v>-79.895615000000006</v>
      </c>
      <c r="L407" s="87">
        <v>-69.541656000000003</v>
      </c>
      <c r="N407" s="6">
        <f t="shared" si="67"/>
        <v>22.202000000000002</v>
      </c>
      <c r="O407" s="6">
        <f t="shared" si="65"/>
        <v>-81.070685999999995</v>
      </c>
    </row>
    <row r="408" spans="2:16" x14ac:dyDescent="0.25">
      <c r="B408" s="87">
        <v>21731041666.667</v>
      </c>
      <c r="C408" s="87">
        <v>-98.402916000000005</v>
      </c>
      <c r="D408" s="87">
        <v>-89.596549999999993</v>
      </c>
      <c r="F408" s="6">
        <f t="shared" si="66"/>
        <v>32.853513888888997</v>
      </c>
      <c r="G408" s="6">
        <f t="shared" si="64"/>
        <v>-93.692100999999994</v>
      </c>
      <c r="J408" s="87">
        <v>14647708333.333</v>
      </c>
      <c r="K408" s="87">
        <v>-89.131538000000006</v>
      </c>
      <c r="L408" s="87">
        <v>-78.876334999999997</v>
      </c>
      <c r="N408" s="6">
        <f t="shared" si="67"/>
        <v>23.089625000000002</v>
      </c>
      <c r="O408" s="6">
        <f t="shared" si="65"/>
        <v>-70.846428000000003</v>
      </c>
    </row>
    <row r="409" spans="2:16" x14ac:dyDescent="0.25">
      <c r="B409" s="87">
        <v>21979777777.778</v>
      </c>
      <c r="C409" s="87">
        <v>-105.02152</v>
      </c>
      <c r="D409" s="87">
        <v>-96.999481000000003</v>
      </c>
      <c r="F409" s="6">
        <f t="shared" si="66"/>
        <v>33.727249999999998</v>
      </c>
      <c r="G409" s="6">
        <f t="shared" si="64"/>
        <v>-91.354682999999994</v>
      </c>
      <c r="J409" s="87">
        <v>15090888888.889</v>
      </c>
      <c r="K409" s="87">
        <v>-79.727210999999997</v>
      </c>
      <c r="L409" s="87">
        <v>-68.406707999999995</v>
      </c>
      <c r="N409" s="6">
        <f t="shared" si="67"/>
        <v>23.977250000000002</v>
      </c>
      <c r="O409" s="6">
        <f t="shared" si="65"/>
        <v>-69.121741999999998</v>
      </c>
    </row>
    <row r="410" spans="2:16" x14ac:dyDescent="0.25">
      <c r="B410" s="87">
        <v>22228513888.889</v>
      </c>
      <c r="C410" s="87">
        <v>-91.443366999999995</v>
      </c>
      <c r="D410" s="87">
        <v>-84.086028999999996</v>
      </c>
      <c r="F410" s="6" t="s">
        <v>21</v>
      </c>
      <c r="J410" s="87">
        <v>15534069444.444</v>
      </c>
      <c r="K410" s="87">
        <v>-68.280288999999996</v>
      </c>
      <c r="L410" s="87">
        <v>-50.193367000000002</v>
      </c>
      <c r="N410" s="6" t="s">
        <v>21</v>
      </c>
    </row>
    <row r="411" spans="2:16" x14ac:dyDescent="0.25">
      <c r="B411" s="87">
        <v>22477250000</v>
      </c>
      <c r="C411" s="87">
        <v>-86.737221000000005</v>
      </c>
      <c r="D411" s="87">
        <v>-78.406464</v>
      </c>
      <c r="J411" s="87">
        <v>15977250000</v>
      </c>
      <c r="K411" s="87">
        <v>-68.339798000000002</v>
      </c>
      <c r="L411" s="87">
        <v>-54.739303999999997</v>
      </c>
    </row>
    <row r="412" spans="2:16" x14ac:dyDescent="0.25">
      <c r="B412" s="87" t="s">
        <v>21</v>
      </c>
      <c r="J412" s="87" t="s">
        <v>21</v>
      </c>
    </row>
    <row r="413" spans="2:16" x14ac:dyDescent="0.25">
      <c r="F413" s="6" t="s">
        <v>59</v>
      </c>
      <c r="N413" s="6" t="s">
        <v>59</v>
      </c>
    </row>
    <row r="414" spans="2:16" ht="15.75" x14ac:dyDescent="0.25">
      <c r="F414" s="6" t="s">
        <v>19</v>
      </c>
      <c r="G414" s="6" t="str">
        <f t="shared" ref="G414:G433" si="68">D440</f>
        <v>4Rx4L dBc Log Mag(dB)</v>
      </c>
      <c r="H414" s="34">
        <v>4</v>
      </c>
      <c r="N414" s="6" t="s">
        <v>19</v>
      </c>
      <c r="O414" s="6" t="str">
        <f t="shared" ref="O414:O433" si="69">L440</f>
        <v>4Rx4L dBc Log Mag(dB)</v>
      </c>
      <c r="P414" s="34">
        <v>4</v>
      </c>
    </row>
    <row r="415" spans="2:16" ht="15.75" x14ac:dyDescent="0.25">
      <c r="B415" s="87" t="s">
        <v>57</v>
      </c>
      <c r="F415" s="6">
        <f t="shared" ref="F415:F433" si="70">B441/1000000000</f>
        <v>20.977250000000002</v>
      </c>
      <c r="G415" s="6">
        <f t="shared" si="68"/>
        <v>-86.026077000000001</v>
      </c>
      <c r="H415" s="35">
        <f>ABS(AVERAGE(G415:G430)-(H414-1)*10)</f>
        <v>120.5187978125</v>
      </c>
      <c r="J415" s="87" t="s">
        <v>57</v>
      </c>
      <c r="N415" s="6">
        <f t="shared" ref="N415:N433" si="71">J441/1000000000</f>
        <v>8</v>
      </c>
      <c r="O415" s="6">
        <f t="shared" si="69"/>
        <v>-67.141509999999997</v>
      </c>
      <c r="P415" s="35">
        <f>ABS(AVERAGE(O415:O433)-(P414-1)*10)</f>
        <v>108.9100462105263</v>
      </c>
    </row>
    <row r="416" spans="2:16" x14ac:dyDescent="0.25">
      <c r="B416" s="87" t="s">
        <v>19</v>
      </c>
      <c r="C416" s="87" t="s">
        <v>131</v>
      </c>
      <c r="D416" s="87" t="s">
        <v>58</v>
      </c>
      <c r="F416" s="6">
        <f t="shared" si="70"/>
        <v>22.310583333333</v>
      </c>
      <c r="G416" s="6">
        <f t="shared" si="68"/>
        <v>-76.728508000000005</v>
      </c>
      <c r="J416" s="87" t="s">
        <v>19</v>
      </c>
      <c r="K416" s="87" t="s">
        <v>131</v>
      </c>
      <c r="L416" s="87" t="s">
        <v>58</v>
      </c>
      <c r="N416" s="6">
        <f t="shared" si="71"/>
        <v>9.3320694444444001</v>
      </c>
      <c r="O416" s="6">
        <f t="shared" si="69"/>
        <v>-77.860946999999996</v>
      </c>
    </row>
    <row r="417" spans="2:15" x14ac:dyDescent="0.25">
      <c r="B417" s="87">
        <v>18000000000</v>
      </c>
      <c r="C417" s="87">
        <v>-91.963676000000007</v>
      </c>
      <c r="D417" s="87">
        <v>-87.019897</v>
      </c>
      <c r="F417" s="6">
        <f t="shared" si="70"/>
        <v>23.643916666667</v>
      </c>
      <c r="G417" s="6">
        <f t="shared" si="68"/>
        <v>-92.368431000000001</v>
      </c>
      <c r="J417" s="87">
        <v>8000000000</v>
      </c>
      <c r="K417" s="87">
        <v>-85.816513</v>
      </c>
      <c r="L417" s="87">
        <v>-76.093902999999997</v>
      </c>
      <c r="N417" s="6">
        <f t="shared" si="71"/>
        <v>10.664138888888999</v>
      </c>
      <c r="O417" s="6">
        <f t="shared" si="69"/>
        <v>-75.351410000000001</v>
      </c>
    </row>
    <row r="418" spans="2:15" x14ac:dyDescent="0.25">
      <c r="B418" s="87">
        <v>18873736111.111</v>
      </c>
      <c r="C418" s="87">
        <v>-99.909728999999999</v>
      </c>
      <c r="D418" s="87">
        <v>-94.576697999999993</v>
      </c>
      <c r="F418" s="6">
        <f t="shared" si="70"/>
        <v>24.977250000000002</v>
      </c>
      <c r="G418" s="6">
        <f t="shared" si="68"/>
        <v>-87.800269999999998</v>
      </c>
      <c r="J418" s="87">
        <v>8887625000</v>
      </c>
      <c r="K418" s="87">
        <v>-89.358390999999997</v>
      </c>
      <c r="L418" s="87">
        <v>-79.602196000000006</v>
      </c>
      <c r="N418" s="6">
        <f t="shared" si="71"/>
        <v>11.996208333333</v>
      </c>
      <c r="O418" s="6">
        <f t="shared" si="69"/>
        <v>-88.197890999999998</v>
      </c>
    </row>
    <row r="419" spans="2:15" x14ac:dyDescent="0.25">
      <c r="B419" s="87">
        <v>19747472222.222</v>
      </c>
      <c r="C419" s="87">
        <v>-88.975243000000006</v>
      </c>
      <c r="D419" s="87">
        <v>-83.078598</v>
      </c>
      <c r="F419" s="6">
        <f t="shared" si="70"/>
        <v>26.310583333333</v>
      </c>
      <c r="G419" s="6">
        <f t="shared" si="68"/>
        <v>-95.517646999999997</v>
      </c>
      <c r="J419" s="87">
        <v>9775250000</v>
      </c>
      <c r="K419" s="87">
        <v>-87.918953000000002</v>
      </c>
      <c r="L419" s="87">
        <v>-78.226890999999995</v>
      </c>
      <c r="N419" s="6">
        <f t="shared" si="71"/>
        <v>13.328277777778</v>
      </c>
      <c r="O419" s="6">
        <f t="shared" si="69"/>
        <v>-85.809653999999995</v>
      </c>
    </row>
    <row r="420" spans="2:15" x14ac:dyDescent="0.25">
      <c r="B420" s="87">
        <v>20621208333.333</v>
      </c>
      <c r="C420" s="87">
        <v>-95.149704</v>
      </c>
      <c r="D420" s="87">
        <v>-88.807158999999999</v>
      </c>
      <c r="F420" s="6">
        <f t="shared" si="70"/>
        <v>27.643916666667</v>
      </c>
      <c r="G420" s="6">
        <f t="shared" si="68"/>
        <v>-98.600975000000005</v>
      </c>
      <c r="J420" s="87">
        <v>10662875000</v>
      </c>
      <c r="K420" s="87">
        <v>-92.094420999999997</v>
      </c>
      <c r="L420" s="87">
        <v>-82.867264000000006</v>
      </c>
      <c r="N420" s="6">
        <f t="shared" si="71"/>
        <v>14.660347222222001</v>
      </c>
      <c r="O420" s="6">
        <f t="shared" si="69"/>
        <v>-79.294891000000007</v>
      </c>
    </row>
    <row r="421" spans="2:15" x14ac:dyDescent="0.25">
      <c r="B421" s="87">
        <v>21494944444.444</v>
      </c>
      <c r="C421" s="87">
        <v>-101.35886000000001</v>
      </c>
      <c r="D421" s="87">
        <v>-95.323668999999995</v>
      </c>
      <c r="F421" s="6">
        <f t="shared" si="70"/>
        <v>28.977250000000002</v>
      </c>
      <c r="G421" s="6">
        <f t="shared" si="68"/>
        <v>-98.169951999999995</v>
      </c>
      <c r="J421" s="87">
        <v>11550500000</v>
      </c>
      <c r="K421" s="87">
        <v>-80.191185000000004</v>
      </c>
      <c r="L421" s="87">
        <v>-71.427970999999999</v>
      </c>
      <c r="N421" s="6">
        <f t="shared" si="71"/>
        <v>15.992416666666999</v>
      </c>
      <c r="O421" s="6">
        <f t="shared" si="69"/>
        <v>-84.783028000000002</v>
      </c>
    </row>
    <row r="422" spans="2:15" x14ac:dyDescent="0.25">
      <c r="B422" s="87">
        <v>22368680555.556</v>
      </c>
      <c r="C422" s="87">
        <v>-97.513962000000006</v>
      </c>
      <c r="D422" s="87">
        <v>-91.190169999999995</v>
      </c>
      <c r="F422" s="6">
        <f t="shared" si="70"/>
        <v>30.310583333333</v>
      </c>
      <c r="G422" s="6">
        <f t="shared" si="68"/>
        <v>-94.350371999999993</v>
      </c>
      <c r="J422" s="87">
        <v>12438125000</v>
      </c>
      <c r="K422" s="87">
        <v>-79.217879999999994</v>
      </c>
      <c r="L422" s="87">
        <v>-69.470764000000003</v>
      </c>
      <c r="N422" s="6">
        <f t="shared" si="71"/>
        <v>17.324486111111</v>
      </c>
      <c r="O422" s="6">
        <f t="shared" si="69"/>
        <v>-82.188857999999996</v>
      </c>
    </row>
    <row r="423" spans="2:15" x14ac:dyDescent="0.25">
      <c r="B423" s="87">
        <v>23242416666.667</v>
      </c>
      <c r="C423" s="87">
        <v>-97.904587000000006</v>
      </c>
      <c r="D423" s="87">
        <v>-90.232285000000005</v>
      </c>
      <c r="F423" s="6">
        <f t="shared" si="70"/>
        <v>31.643916666667</v>
      </c>
      <c r="G423" s="6">
        <f t="shared" si="68"/>
        <v>-88.089043000000004</v>
      </c>
      <c r="J423" s="87">
        <v>13325750000</v>
      </c>
      <c r="K423" s="87">
        <v>-75.343238999999997</v>
      </c>
      <c r="L423" s="87">
        <v>-65.315010000000001</v>
      </c>
      <c r="N423" s="6">
        <f t="shared" si="71"/>
        <v>18.656555555556</v>
      </c>
      <c r="O423" s="6">
        <f t="shared" si="69"/>
        <v>-87.855491999999998</v>
      </c>
    </row>
    <row r="424" spans="2:15" x14ac:dyDescent="0.25">
      <c r="B424" s="87">
        <v>24116152777.778</v>
      </c>
      <c r="C424" s="87">
        <v>-98.441719000000006</v>
      </c>
      <c r="D424" s="87">
        <v>-90.476821999999999</v>
      </c>
      <c r="F424" s="6">
        <f t="shared" si="70"/>
        <v>32.977249999999998</v>
      </c>
      <c r="G424" s="6">
        <f t="shared" si="68"/>
        <v>-89.897163000000006</v>
      </c>
      <c r="J424" s="87">
        <v>14213375000</v>
      </c>
      <c r="K424" s="87">
        <v>-79.743752000000001</v>
      </c>
      <c r="L424" s="87">
        <v>-69.626616999999996</v>
      </c>
      <c r="N424" s="6">
        <f t="shared" si="71"/>
        <v>19.988624999999999</v>
      </c>
      <c r="O424" s="6">
        <f t="shared" si="69"/>
        <v>-78.480125000000001</v>
      </c>
    </row>
    <row r="425" spans="2:15" x14ac:dyDescent="0.25">
      <c r="B425" s="87">
        <v>24989888888.889</v>
      </c>
      <c r="C425" s="87">
        <v>-95.221985000000004</v>
      </c>
      <c r="D425" s="87">
        <v>-87.203270000000003</v>
      </c>
      <c r="F425" s="6">
        <f t="shared" si="70"/>
        <v>34.310583333333</v>
      </c>
      <c r="G425" s="6">
        <f t="shared" si="68"/>
        <v>-85.796172999999996</v>
      </c>
      <c r="J425" s="87">
        <v>15101000000</v>
      </c>
      <c r="K425" s="87">
        <v>-83.016609000000003</v>
      </c>
      <c r="L425" s="87">
        <v>-73.381912</v>
      </c>
      <c r="N425" s="6">
        <f t="shared" si="71"/>
        <v>21.320694444444001</v>
      </c>
      <c r="O425" s="6">
        <f t="shared" si="69"/>
        <v>-81.840384999999998</v>
      </c>
    </row>
    <row r="426" spans="2:15" x14ac:dyDescent="0.25">
      <c r="B426" s="87">
        <v>25863625000</v>
      </c>
      <c r="C426" s="87">
        <v>-99.353279000000001</v>
      </c>
      <c r="D426" s="87">
        <v>-91.080864000000005</v>
      </c>
      <c r="F426" s="6">
        <f t="shared" si="70"/>
        <v>35.643916666667003</v>
      </c>
      <c r="G426" s="6">
        <f t="shared" si="68"/>
        <v>-90.566817999999998</v>
      </c>
      <c r="J426" s="87">
        <v>15988625000</v>
      </c>
      <c r="K426" s="87">
        <v>-84.077110000000005</v>
      </c>
      <c r="L426" s="87">
        <v>-74.948547000000005</v>
      </c>
      <c r="N426" s="6">
        <f t="shared" si="71"/>
        <v>22.652763888888998</v>
      </c>
      <c r="O426" s="6">
        <f t="shared" si="69"/>
        <v>-74.199614999999994</v>
      </c>
    </row>
    <row r="427" spans="2:15" x14ac:dyDescent="0.25">
      <c r="B427" s="87">
        <v>26737361111.111</v>
      </c>
      <c r="C427" s="87">
        <v>-92.569969</v>
      </c>
      <c r="D427" s="87">
        <v>-83.396773999999994</v>
      </c>
      <c r="F427" s="6">
        <f t="shared" si="70"/>
        <v>36.977249999999998</v>
      </c>
      <c r="G427" s="6">
        <f t="shared" si="68"/>
        <v>-97.424178999999995</v>
      </c>
      <c r="J427" s="87">
        <v>16876250000</v>
      </c>
      <c r="K427" s="87">
        <v>-90.700103999999996</v>
      </c>
      <c r="L427" s="87">
        <v>-81.814223999999996</v>
      </c>
      <c r="N427" s="6">
        <f t="shared" si="71"/>
        <v>23.984833333333</v>
      </c>
      <c r="O427" s="6">
        <f t="shared" si="69"/>
        <v>-75.620673999999994</v>
      </c>
    </row>
    <row r="428" spans="2:15" x14ac:dyDescent="0.25">
      <c r="B428" s="87">
        <v>27611097222.222</v>
      </c>
      <c r="C428" s="87">
        <v>-125.64622</v>
      </c>
      <c r="D428" s="87">
        <v>-117.73652</v>
      </c>
      <c r="F428" s="6">
        <f t="shared" si="70"/>
        <v>38.310583333333</v>
      </c>
      <c r="G428" s="6">
        <f t="shared" si="68"/>
        <v>-90.527702000000005</v>
      </c>
      <c r="J428" s="87">
        <v>17763875000</v>
      </c>
      <c r="K428" s="87">
        <v>-102.97578</v>
      </c>
      <c r="L428" s="87">
        <v>-94.407532000000003</v>
      </c>
      <c r="N428" s="6">
        <f t="shared" si="71"/>
        <v>25.316902777778001</v>
      </c>
      <c r="O428" s="6">
        <f t="shared" si="69"/>
        <v>-76.547386000000003</v>
      </c>
    </row>
    <row r="429" spans="2:15" x14ac:dyDescent="0.25">
      <c r="B429" s="87">
        <v>28484833333.333</v>
      </c>
      <c r="C429" s="87">
        <v>-102.90792999999999</v>
      </c>
      <c r="D429" s="87">
        <v>-94.788666000000006</v>
      </c>
      <c r="F429" s="6">
        <f t="shared" si="70"/>
        <v>39.643916666667003</v>
      </c>
      <c r="G429" s="6">
        <f t="shared" si="68"/>
        <v>-85.509583000000006</v>
      </c>
      <c r="J429" s="87">
        <v>18651500000</v>
      </c>
      <c r="K429" s="87">
        <v>-83.661606000000006</v>
      </c>
      <c r="L429" s="87">
        <v>-74.554526999999993</v>
      </c>
      <c r="N429" s="6">
        <f t="shared" si="71"/>
        <v>26.648972222222</v>
      </c>
      <c r="O429" s="6">
        <f t="shared" si="69"/>
        <v>-79.769813999999997</v>
      </c>
    </row>
    <row r="430" spans="2:15" x14ac:dyDescent="0.25">
      <c r="B430" s="87">
        <v>29358569444.444</v>
      </c>
      <c r="C430" s="87">
        <v>-99.627007000000006</v>
      </c>
      <c r="D430" s="87">
        <v>-91.173644999999993</v>
      </c>
      <c r="F430" s="6">
        <f t="shared" si="70"/>
        <v>40.977249999999998</v>
      </c>
      <c r="G430" s="6">
        <f t="shared" si="68"/>
        <v>-90.927871999999994</v>
      </c>
      <c r="J430" s="87">
        <v>19539125000</v>
      </c>
      <c r="K430" s="87">
        <v>-84.339698999999996</v>
      </c>
      <c r="L430" s="87">
        <v>-74.629227</v>
      </c>
      <c r="N430" s="6">
        <f t="shared" si="71"/>
        <v>27.981041666667</v>
      </c>
      <c r="O430" s="6">
        <f t="shared" si="69"/>
        <v>-74.011284000000003</v>
      </c>
    </row>
    <row r="431" spans="2:15" x14ac:dyDescent="0.25">
      <c r="B431" s="87">
        <v>30232305555.556</v>
      </c>
      <c r="C431" s="87">
        <v>-97.220032000000003</v>
      </c>
      <c r="D431" s="87">
        <v>-88.296700000000001</v>
      </c>
      <c r="F431" s="6">
        <f t="shared" si="70"/>
        <v>42.310583333333</v>
      </c>
      <c r="G431" s="6">
        <f t="shared" si="68"/>
        <v>-87.664658000000003</v>
      </c>
      <c r="J431" s="87">
        <v>20426750000</v>
      </c>
      <c r="K431" s="87">
        <v>-83.781647000000007</v>
      </c>
      <c r="L431" s="87">
        <v>-73.427689000000001</v>
      </c>
      <c r="N431" s="6">
        <f t="shared" si="71"/>
        <v>29.313111111110999</v>
      </c>
      <c r="O431" s="6">
        <f t="shared" si="69"/>
        <v>-76.590987999999996</v>
      </c>
    </row>
    <row r="432" spans="2:15" x14ac:dyDescent="0.25">
      <c r="B432" s="87">
        <v>31106041666.667</v>
      </c>
      <c r="C432" s="87">
        <v>-94.289383000000001</v>
      </c>
      <c r="D432" s="87">
        <v>-85.483024999999998</v>
      </c>
      <c r="F432" s="6">
        <f t="shared" si="70"/>
        <v>43.643916666667003</v>
      </c>
      <c r="G432" s="6">
        <f t="shared" si="68"/>
        <v>-93.853072999999995</v>
      </c>
      <c r="J432" s="87">
        <v>21314375000</v>
      </c>
      <c r="K432" s="87">
        <v>-86.936333000000005</v>
      </c>
      <c r="L432" s="87">
        <v>-76.681122000000002</v>
      </c>
      <c r="N432" s="6">
        <f t="shared" si="71"/>
        <v>30.645180555555999</v>
      </c>
      <c r="O432" s="6">
        <f t="shared" si="69"/>
        <v>-75.041732999999994</v>
      </c>
    </row>
    <row r="433" spans="2:16" x14ac:dyDescent="0.25">
      <c r="B433" s="87">
        <v>31979777777.778</v>
      </c>
      <c r="C433" s="87">
        <v>-104.87491</v>
      </c>
      <c r="D433" s="87">
        <v>-96.852867000000003</v>
      </c>
      <c r="F433" s="6">
        <f t="shared" si="70"/>
        <v>44.977249999999998</v>
      </c>
      <c r="G433" s="6">
        <f t="shared" si="68"/>
        <v>-93.934821999999997</v>
      </c>
      <c r="J433" s="87">
        <v>22202000000</v>
      </c>
      <c r="K433" s="87">
        <v>-92.391182000000001</v>
      </c>
      <c r="L433" s="87">
        <v>-81.070685999999995</v>
      </c>
      <c r="N433" s="6">
        <f t="shared" si="71"/>
        <v>31.977250000000002</v>
      </c>
      <c r="O433" s="6">
        <f t="shared" si="69"/>
        <v>-78.705192999999994</v>
      </c>
    </row>
    <row r="434" spans="2:16" x14ac:dyDescent="0.25">
      <c r="B434" s="87">
        <v>32853513888.889</v>
      </c>
      <c r="C434" s="87">
        <v>-101.04944999999999</v>
      </c>
      <c r="D434" s="87">
        <v>-93.692100999999994</v>
      </c>
      <c r="F434" s="6" t="s">
        <v>21</v>
      </c>
      <c r="J434" s="87">
        <v>23089625000</v>
      </c>
      <c r="K434" s="87">
        <v>-88.933350000000004</v>
      </c>
      <c r="L434" s="87">
        <v>-70.846428000000003</v>
      </c>
      <c r="N434" s="6" t="s">
        <v>21</v>
      </c>
    </row>
    <row r="435" spans="2:16" x14ac:dyDescent="0.25">
      <c r="B435" s="87">
        <v>33727250000</v>
      </c>
      <c r="C435" s="87">
        <v>-99.68544</v>
      </c>
      <c r="D435" s="87">
        <v>-91.354682999999994</v>
      </c>
      <c r="J435" s="87">
        <v>23977250000</v>
      </c>
      <c r="K435" s="87">
        <v>-82.722237000000007</v>
      </c>
      <c r="L435" s="87">
        <v>-69.121741999999998</v>
      </c>
    </row>
    <row r="436" spans="2:16" x14ac:dyDescent="0.25">
      <c r="B436" s="87" t="s">
        <v>21</v>
      </c>
      <c r="J436" s="87" t="s">
        <v>21</v>
      </c>
    </row>
    <row r="437" spans="2:16" x14ac:dyDescent="0.25">
      <c r="F437" s="6" t="s">
        <v>61</v>
      </c>
      <c r="N437" s="6" t="s">
        <v>61</v>
      </c>
    </row>
    <row r="438" spans="2:16" ht="15.75" x14ac:dyDescent="0.25">
      <c r="F438" s="6" t="s">
        <v>19</v>
      </c>
      <c r="G438" s="6" t="str">
        <f t="shared" ref="G438:G457" si="72">D464</f>
        <v>4Rx5L dBc Log Mag(dB)</v>
      </c>
      <c r="H438" s="34">
        <v>4</v>
      </c>
      <c r="N438" s="6" t="s">
        <v>19</v>
      </c>
      <c r="O438" s="6" t="str">
        <f t="shared" ref="O438:O457" si="73">L464</f>
        <v>4Rx5L dBc Log Mag(dB)</v>
      </c>
      <c r="P438" s="34">
        <v>4</v>
      </c>
    </row>
    <row r="439" spans="2:16" ht="15.75" x14ac:dyDescent="0.25">
      <c r="B439" s="87" t="s">
        <v>59</v>
      </c>
      <c r="F439" s="6">
        <f t="shared" ref="F439:F457" si="74">B465/1000000000</f>
        <v>24.997250000000001</v>
      </c>
      <c r="G439" s="6">
        <f t="shared" si="72"/>
        <v>-90.224297000000007</v>
      </c>
      <c r="H439" s="35">
        <f>ABS(AVERAGE(G439:G453)-(H438-1)*10)</f>
        <v>127.3715054</v>
      </c>
      <c r="J439" s="87" t="s">
        <v>59</v>
      </c>
      <c r="N439" s="6">
        <f t="shared" ref="N439:N457" si="75">J465/1000000000</f>
        <v>9.9772499999999997</v>
      </c>
      <c r="O439" s="6">
        <f t="shared" si="73"/>
        <v>-61.869208999999998</v>
      </c>
      <c r="P439" s="35">
        <f>ABS(AVERAGE(O439:O457)-(P438-1)*10)</f>
        <v>104.22894763157895</v>
      </c>
    </row>
    <row r="440" spans="2:16" x14ac:dyDescent="0.25">
      <c r="B440" s="87" t="s">
        <v>19</v>
      </c>
      <c r="C440" s="87" t="s">
        <v>132</v>
      </c>
      <c r="D440" s="87" t="s">
        <v>60</v>
      </c>
      <c r="F440" s="6">
        <f t="shared" si="74"/>
        <v>26.386291666666999</v>
      </c>
      <c r="G440" s="6">
        <f t="shared" si="72"/>
        <v>-93.843636000000004</v>
      </c>
      <c r="J440" s="87" t="s">
        <v>19</v>
      </c>
      <c r="K440" s="87" t="s">
        <v>132</v>
      </c>
      <c r="L440" s="87" t="s">
        <v>60</v>
      </c>
      <c r="N440" s="6">
        <f t="shared" si="75"/>
        <v>11.200736111111</v>
      </c>
      <c r="O440" s="6">
        <f t="shared" si="73"/>
        <v>-69.214813000000007</v>
      </c>
    </row>
    <row r="441" spans="2:16" x14ac:dyDescent="0.25">
      <c r="B441" s="87">
        <v>20977250000</v>
      </c>
      <c r="C441" s="87">
        <v>-90.969855999999993</v>
      </c>
      <c r="D441" s="87">
        <v>-86.026077000000001</v>
      </c>
      <c r="F441" s="6">
        <f t="shared" si="74"/>
        <v>27.775333333333002</v>
      </c>
      <c r="G441" s="6">
        <f t="shared" si="72"/>
        <v>-92.476662000000005</v>
      </c>
      <c r="J441" s="87">
        <v>8000000000</v>
      </c>
      <c r="K441" s="87">
        <v>-76.86412</v>
      </c>
      <c r="L441" s="87">
        <v>-67.141509999999997</v>
      </c>
      <c r="N441" s="6">
        <f t="shared" si="75"/>
        <v>12.424222222221999</v>
      </c>
      <c r="O441" s="6">
        <f t="shared" si="73"/>
        <v>-71.989456000000004</v>
      </c>
    </row>
    <row r="442" spans="2:16" x14ac:dyDescent="0.25">
      <c r="B442" s="87">
        <v>22310583333.333</v>
      </c>
      <c r="C442" s="87">
        <v>-82.061538999999996</v>
      </c>
      <c r="D442" s="87">
        <v>-76.728508000000005</v>
      </c>
      <c r="F442" s="6">
        <f t="shared" si="74"/>
        <v>29.164375</v>
      </c>
      <c r="G442" s="6">
        <f t="shared" si="72"/>
        <v>-87.512626999999995</v>
      </c>
      <c r="J442" s="87">
        <v>9332069444.4444008</v>
      </c>
      <c r="K442" s="87">
        <v>-87.617142000000001</v>
      </c>
      <c r="L442" s="87">
        <v>-77.860946999999996</v>
      </c>
      <c r="N442" s="6">
        <f t="shared" si="75"/>
        <v>13.647708333333</v>
      </c>
      <c r="O442" s="6">
        <f t="shared" si="73"/>
        <v>-72.025161999999995</v>
      </c>
    </row>
    <row r="443" spans="2:16" x14ac:dyDescent="0.25">
      <c r="B443" s="87">
        <v>23643916666.667</v>
      </c>
      <c r="C443" s="87">
        <v>-98.265075999999993</v>
      </c>
      <c r="D443" s="87">
        <v>-92.368431000000001</v>
      </c>
      <c r="F443" s="6">
        <f t="shared" si="74"/>
        <v>30.553416666667001</v>
      </c>
      <c r="G443" s="6">
        <f t="shared" si="72"/>
        <v>-89.072272999999996</v>
      </c>
      <c r="J443" s="87">
        <v>10664138888.889</v>
      </c>
      <c r="K443" s="87">
        <v>-85.043471999999994</v>
      </c>
      <c r="L443" s="87">
        <v>-75.351410000000001</v>
      </c>
      <c r="N443" s="6">
        <f t="shared" si="75"/>
        <v>14.871194444444001</v>
      </c>
      <c r="O443" s="6">
        <f t="shared" si="73"/>
        <v>-77.354568</v>
      </c>
    </row>
    <row r="444" spans="2:16" x14ac:dyDescent="0.25">
      <c r="B444" s="87">
        <v>24977250000</v>
      </c>
      <c r="C444" s="87">
        <v>-94.142814999999999</v>
      </c>
      <c r="D444" s="87">
        <v>-87.800269999999998</v>
      </c>
      <c r="F444" s="6">
        <f t="shared" si="74"/>
        <v>31.942458333333001</v>
      </c>
      <c r="G444" s="6">
        <f t="shared" si="72"/>
        <v>-97.015251000000006</v>
      </c>
      <c r="J444" s="87">
        <v>11996208333.333</v>
      </c>
      <c r="K444" s="87">
        <v>-97.425040999999993</v>
      </c>
      <c r="L444" s="87">
        <v>-88.197890999999998</v>
      </c>
      <c r="N444" s="6">
        <f t="shared" si="75"/>
        <v>16.094680555556</v>
      </c>
      <c r="O444" s="6">
        <f t="shared" si="73"/>
        <v>-73.665840000000003</v>
      </c>
    </row>
    <row r="445" spans="2:16" x14ac:dyDescent="0.25">
      <c r="B445" s="87">
        <v>26310583333.333</v>
      </c>
      <c r="C445" s="87">
        <v>-101.55283</v>
      </c>
      <c r="D445" s="87">
        <v>-95.517646999999997</v>
      </c>
      <c r="F445" s="6">
        <f t="shared" si="74"/>
        <v>33.331499999999998</v>
      </c>
      <c r="G445" s="6">
        <f t="shared" si="72"/>
        <v>-103.81164</v>
      </c>
      <c r="J445" s="87">
        <v>13328277777.778</v>
      </c>
      <c r="K445" s="87">
        <v>-94.572868</v>
      </c>
      <c r="L445" s="87">
        <v>-85.809653999999995</v>
      </c>
      <c r="N445" s="6">
        <f t="shared" si="75"/>
        <v>17.318166666667</v>
      </c>
      <c r="O445" s="6">
        <f t="shared" si="73"/>
        <v>-80.896834999999996</v>
      </c>
    </row>
    <row r="446" spans="2:16" x14ac:dyDescent="0.25">
      <c r="B446" s="87">
        <v>27643916666.667</v>
      </c>
      <c r="C446" s="87">
        <v>-104.92477</v>
      </c>
      <c r="D446" s="87">
        <v>-98.600975000000005</v>
      </c>
      <c r="F446" s="6">
        <f t="shared" si="74"/>
        <v>34.720541666667003</v>
      </c>
      <c r="G446" s="6">
        <f t="shared" si="72"/>
        <v>-94.922539</v>
      </c>
      <c r="J446" s="87">
        <v>14660347222.222</v>
      </c>
      <c r="K446" s="87">
        <v>-89.042006999999998</v>
      </c>
      <c r="L446" s="87">
        <v>-79.294891000000007</v>
      </c>
      <c r="N446" s="6">
        <f t="shared" si="75"/>
        <v>18.541652777778001</v>
      </c>
      <c r="O446" s="6">
        <f t="shared" si="73"/>
        <v>-65.467087000000006</v>
      </c>
    </row>
    <row r="447" spans="2:16" x14ac:dyDescent="0.25">
      <c r="B447" s="87">
        <v>28977250000</v>
      </c>
      <c r="C447" s="87">
        <v>-105.84225000000001</v>
      </c>
      <c r="D447" s="87">
        <v>-98.169951999999995</v>
      </c>
      <c r="F447" s="6">
        <f t="shared" si="74"/>
        <v>36.109583333332999</v>
      </c>
      <c r="G447" s="6">
        <f t="shared" si="72"/>
        <v>-98.057259000000002</v>
      </c>
      <c r="J447" s="87">
        <v>15992416666.667</v>
      </c>
      <c r="K447" s="87">
        <v>-94.811256</v>
      </c>
      <c r="L447" s="87">
        <v>-84.783028000000002</v>
      </c>
      <c r="N447" s="6">
        <f t="shared" si="75"/>
        <v>19.765138888888998</v>
      </c>
      <c r="O447" s="6">
        <f t="shared" si="73"/>
        <v>-75.538094000000001</v>
      </c>
    </row>
    <row r="448" spans="2:16" x14ac:dyDescent="0.25">
      <c r="B448" s="87">
        <v>30310583333.333</v>
      </c>
      <c r="C448" s="87">
        <v>-102.31527</v>
      </c>
      <c r="D448" s="87">
        <v>-94.350371999999993</v>
      </c>
      <c r="F448" s="6">
        <f t="shared" si="74"/>
        <v>37.498624999999997</v>
      </c>
      <c r="G448" s="6">
        <f t="shared" si="72"/>
        <v>-103.31975</v>
      </c>
      <c r="J448" s="87">
        <v>17324486111.111</v>
      </c>
      <c r="K448" s="87">
        <v>-92.305992000000003</v>
      </c>
      <c r="L448" s="87">
        <v>-82.188857999999996</v>
      </c>
      <c r="N448" s="6">
        <f t="shared" si="75"/>
        <v>20.988624999999999</v>
      </c>
      <c r="O448" s="6">
        <f t="shared" si="73"/>
        <v>-68.660347000000002</v>
      </c>
    </row>
    <row r="449" spans="2:16" x14ac:dyDescent="0.25">
      <c r="B449" s="87">
        <v>31643916666.667</v>
      </c>
      <c r="C449" s="87">
        <v>-96.107758000000004</v>
      </c>
      <c r="D449" s="87">
        <v>-88.089043000000004</v>
      </c>
      <c r="F449" s="6">
        <f t="shared" si="74"/>
        <v>38.887666666667002</v>
      </c>
      <c r="G449" s="6">
        <f t="shared" si="72"/>
        <v>-94.247803000000005</v>
      </c>
      <c r="J449" s="87">
        <v>18656555555.556</v>
      </c>
      <c r="K449" s="87">
        <v>-97.490181000000007</v>
      </c>
      <c r="L449" s="87">
        <v>-87.855491999999998</v>
      </c>
      <c r="N449" s="6">
        <f t="shared" si="75"/>
        <v>22.212111111111</v>
      </c>
      <c r="O449" s="6">
        <f t="shared" si="73"/>
        <v>-82.000366</v>
      </c>
    </row>
    <row r="450" spans="2:16" x14ac:dyDescent="0.25">
      <c r="B450" s="87">
        <v>32977250000</v>
      </c>
      <c r="C450" s="87">
        <v>-98.169578999999999</v>
      </c>
      <c r="D450" s="87">
        <v>-89.897163000000006</v>
      </c>
      <c r="F450" s="6">
        <f t="shared" si="74"/>
        <v>40.276708333332998</v>
      </c>
      <c r="G450" s="6">
        <f t="shared" si="72"/>
        <v>-102.82286000000001</v>
      </c>
      <c r="J450" s="87">
        <v>19988625000</v>
      </c>
      <c r="K450" s="87">
        <v>-87.608681000000004</v>
      </c>
      <c r="L450" s="87">
        <v>-78.480125000000001</v>
      </c>
      <c r="N450" s="6">
        <f t="shared" si="75"/>
        <v>23.435597222222</v>
      </c>
      <c r="O450" s="6">
        <f t="shared" si="73"/>
        <v>-89.436874000000003</v>
      </c>
    </row>
    <row r="451" spans="2:16" x14ac:dyDescent="0.25">
      <c r="B451" s="87">
        <v>34310583333.333</v>
      </c>
      <c r="C451" s="87">
        <v>-94.969368000000003</v>
      </c>
      <c r="D451" s="87">
        <v>-85.796172999999996</v>
      </c>
      <c r="F451" s="6">
        <f t="shared" si="74"/>
        <v>41.665750000000003</v>
      </c>
      <c r="G451" s="6">
        <f t="shared" si="72"/>
        <v>-90.990784000000005</v>
      </c>
      <c r="J451" s="87">
        <v>21320694444.444</v>
      </c>
      <c r="K451" s="87">
        <v>-90.726257000000004</v>
      </c>
      <c r="L451" s="87">
        <v>-81.840384999999998</v>
      </c>
      <c r="N451" s="6">
        <f t="shared" si="75"/>
        <v>24.659083333333001</v>
      </c>
      <c r="O451" s="6">
        <f t="shared" si="73"/>
        <v>-72.074721999999994</v>
      </c>
    </row>
    <row r="452" spans="2:16" x14ac:dyDescent="0.25">
      <c r="B452" s="87">
        <v>35643916666.667</v>
      </c>
      <c r="C452" s="87">
        <v>-98.476517000000001</v>
      </c>
      <c r="D452" s="87">
        <v>-90.566817999999998</v>
      </c>
      <c r="F452" s="6">
        <f t="shared" si="74"/>
        <v>43.054791666667001</v>
      </c>
      <c r="G452" s="6">
        <f t="shared" si="72"/>
        <v>-100.21599999999999</v>
      </c>
      <c r="J452" s="87">
        <v>22652763888.889</v>
      </c>
      <c r="K452" s="87">
        <v>-82.767859999999999</v>
      </c>
      <c r="L452" s="87">
        <v>-74.199614999999994</v>
      </c>
      <c r="N452" s="6">
        <f t="shared" si="75"/>
        <v>25.882569444444002</v>
      </c>
      <c r="O452" s="6">
        <f t="shared" si="73"/>
        <v>-73.554741000000007</v>
      </c>
    </row>
    <row r="453" spans="2:16" x14ac:dyDescent="0.25">
      <c r="B453" s="87">
        <v>36977250000</v>
      </c>
      <c r="C453" s="87">
        <v>-105.54344</v>
      </c>
      <c r="D453" s="87">
        <v>-97.424178999999995</v>
      </c>
      <c r="F453" s="6">
        <f t="shared" si="74"/>
        <v>44.443833333333004</v>
      </c>
      <c r="G453" s="6">
        <f t="shared" si="72"/>
        <v>-122.03919999999999</v>
      </c>
      <c r="J453" s="87">
        <v>23984833333.333</v>
      </c>
      <c r="K453" s="87">
        <v>-84.727760000000004</v>
      </c>
      <c r="L453" s="87">
        <v>-75.620673999999994</v>
      </c>
      <c r="N453" s="6">
        <f t="shared" si="75"/>
        <v>27.106055555556001</v>
      </c>
      <c r="O453" s="6">
        <f t="shared" si="73"/>
        <v>-72.744156000000004</v>
      </c>
    </row>
    <row r="454" spans="2:16" x14ac:dyDescent="0.25">
      <c r="B454" s="87">
        <v>38310583333.333</v>
      </c>
      <c r="C454" s="87">
        <v>-98.981071</v>
      </c>
      <c r="D454" s="87">
        <v>-90.527702000000005</v>
      </c>
      <c r="F454" s="6">
        <f t="shared" si="74"/>
        <v>45.832875000000001</v>
      </c>
      <c r="G454" s="6">
        <f t="shared" si="72"/>
        <v>-95.343788000000004</v>
      </c>
      <c r="J454" s="87">
        <v>25316902777.778</v>
      </c>
      <c r="K454" s="87">
        <v>-86.257857999999999</v>
      </c>
      <c r="L454" s="87">
        <v>-76.547386000000003</v>
      </c>
      <c r="N454" s="6">
        <f t="shared" si="75"/>
        <v>28.329541666667001</v>
      </c>
      <c r="O454" s="6">
        <f t="shared" si="73"/>
        <v>-75.810074</v>
      </c>
    </row>
    <row r="455" spans="2:16" x14ac:dyDescent="0.25">
      <c r="B455" s="87">
        <v>39643916666.667</v>
      </c>
      <c r="C455" s="87">
        <v>-94.432914999999994</v>
      </c>
      <c r="D455" s="87">
        <v>-85.509583000000006</v>
      </c>
      <c r="F455" s="6">
        <f t="shared" si="74"/>
        <v>47.221916666666999</v>
      </c>
      <c r="G455" s="6">
        <f t="shared" si="72"/>
        <v>-92.351523999999998</v>
      </c>
      <c r="J455" s="87">
        <v>26648972222.222</v>
      </c>
      <c r="K455" s="87">
        <v>-90.123763999999994</v>
      </c>
      <c r="L455" s="87">
        <v>-79.769813999999997</v>
      </c>
      <c r="N455" s="6">
        <f t="shared" si="75"/>
        <v>29.553027777777999</v>
      </c>
      <c r="O455" s="6">
        <f t="shared" si="73"/>
        <v>-76.045272999999995</v>
      </c>
    </row>
    <row r="456" spans="2:16" x14ac:dyDescent="0.25">
      <c r="B456" s="87">
        <v>40977250000</v>
      </c>
      <c r="C456" s="87">
        <v>-99.734229999999997</v>
      </c>
      <c r="D456" s="87">
        <v>-90.927871999999994</v>
      </c>
      <c r="F456" s="6">
        <f t="shared" si="74"/>
        <v>48.610958333333002</v>
      </c>
      <c r="G456" s="6">
        <f t="shared" si="72"/>
        <v>-89.781120000000001</v>
      </c>
      <c r="J456" s="87">
        <v>27981041666.667</v>
      </c>
      <c r="K456" s="87">
        <v>-84.266486999999998</v>
      </c>
      <c r="L456" s="87">
        <v>-74.011284000000003</v>
      </c>
      <c r="N456" s="6">
        <f t="shared" si="75"/>
        <v>30.776513888888999</v>
      </c>
      <c r="O456" s="6">
        <f t="shared" si="73"/>
        <v>-71.893226999999996</v>
      </c>
    </row>
    <row r="457" spans="2:16" x14ac:dyDescent="0.25">
      <c r="B457" s="87">
        <v>42310583333.333</v>
      </c>
      <c r="C457" s="87">
        <v>-95.686699000000004</v>
      </c>
      <c r="D457" s="87">
        <v>-87.664658000000003</v>
      </c>
      <c r="F457" s="6">
        <f t="shared" si="74"/>
        <v>50</v>
      </c>
      <c r="G457" s="6">
        <f t="shared" si="72"/>
        <v>-95.752814999999998</v>
      </c>
      <c r="J457" s="87">
        <v>29313111111.111</v>
      </c>
      <c r="K457" s="87">
        <v>-87.911490999999998</v>
      </c>
      <c r="L457" s="87">
        <v>-76.590987999999996</v>
      </c>
      <c r="N457" s="6">
        <f t="shared" si="75"/>
        <v>32</v>
      </c>
      <c r="O457" s="6">
        <f t="shared" si="73"/>
        <v>-80.109161</v>
      </c>
    </row>
    <row r="458" spans="2:16" x14ac:dyDescent="0.25">
      <c r="B458" s="87">
        <v>43643916666.667</v>
      </c>
      <c r="C458" s="87">
        <v>-101.21042</v>
      </c>
      <c r="D458" s="87">
        <v>-93.853072999999995</v>
      </c>
      <c r="F458" s="6" t="s">
        <v>21</v>
      </c>
      <c r="J458" s="87">
        <v>30645180555.556</v>
      </c>
      <c r="K458" s="87">
        <v>-93.128647000000001</v>
      </c>
      <c r="L458" s="87">
        <v>-75.041732999999994</v>
      </c>
      <c r="N458" s="6" t="s">
        <v>21</v>
      </c>
    </row>
    <row r="459" spans="2:16" x14ac:dyDescent="0.25">
      <c r="B459" s="87">
        <v>44977250000</v>
      </c>
      <c r="C459" s="87">
        <v>-102.26558</v>
      </c>
      <c r="D459" s="87">
        <v>-93.934821999999997</v>
      </c>
      <c r="J459" s="87">
        <v>31977250000</v>
      </c>
      <c r="K459" s="87">
        <v>-92.305687000000006</v>
      </c>
      <c r="L459" s="87">
        <v>-78.705192999999994</v>
      </c>
    </row>
    <row r="460" spans="2:16" x14ac:dyDescent="0.25">
      <c r="B460" s="87" t="s">
        <v>21</v>
      </c>
      <c r="J460" s="87" t="s">
        <v>21</v>
      </c>
    </row>
    <row r="461" spans="2:16" x14ac:dyDescent="0.25">
      <c r="F461" s="6" t="s">
        <v>63</v>
      </c>
      <c r="N461" s="6" t="s">
        <v>63</v>
      </c>
    </row>
    <row r="462" spans="2:16" ht="15.75" x14ac:dyDescent="0.25">
      <c r="F462" s="6" t="s">
        <v>19</v>
      </c>
      <c r="G462" s="6" t="str">
        <f t="shared" ref="G462:G481" si="76">D488</f>
        <v>N/A 5Rx1L dBc Log Mag(dB)</v>
      </c>
      <c r="H462" s="34">
        <v>5</v>
      </c>
      <c r="N462" s="6" t="s">
        <v>19</v>
      </c>
      <c r="O462" s="6" t="str">
        <f t="shared" ref="O462:O481" si="77">L488</f>
        <v>N/A 5Rx1L dBc Log Mag(dB)</v>
      </c>
      <c r="P462" s="34">
        <v>5</v>
      </c>
    </row>
    <row r="463" spans="2:16" ht="15.75" x14ac:dyDescent="0.25">
      <c r="B463" s="87" t="s">
        <v>61</v>
      </c>
      <c r="F463" s="6">
        <f t="shared" ref="F463:F481" si="78">B489/1000000000</f>
        <v>14.0022</v>
      </c>
      <c r="G463" s="6">
        <f t="shared" si="76"/>
        <v>0</v>
      </c>
      <c r="H463" s="35" t="s">
        <v>313</v>
      </c>
      <c r="J463" s="87" t="s">
        <v>61</v>
      </c>
      <c r="N463" s="6">
        <f t="shared" ref="N463:N481" si="79">J489/1000000000</f>
        <v>8</v>
      </c>
      <c r="O463" s="6">
        <f t="shared" si="77"/>
        <v>-74.477530999999999</v>
      </c>
      <c r="P463" s="35">
        <f>ABS(AVERAGE(O463:O481)-(P462-1)*10)</f>
        <v>94.956746263157896</v>
      </c>
    </row>
    <row r="464" spans="2:16" x14ac:dyDescent="0.25">
      <c r="B464" s="87" t="s">
        <v>19</v>
      </c>
      <c r="C464" s="87" t="s">
        <v>133</v>
      </c>
      <c r="D464" s="87" t="s">
        <v>62</v>
      </c>
      <c r="F464" s="6">
        <f t="shared" si="78"/>
        <v>14.0022</v>
      </c>
      <c r="G464" s="6">
        <f t="shared" si="76"/>
        <v>0</v>
      </c>
      <c r="J464" s="87" t="s">
        <v>19</v>
      </c>
      <c r="K464" s="87" t="s">
        <v>133</v>
      </c>
      <c r="L464" s="87" t="s">
        <v>62</v>
      </c>
      <c r="N464" s="6">
        <f t="shared" si="79"/>
        <v>8.0455666666666996</v>
      </c>
      <c r="O464" s="6">
        <f t="shared" si="77"/>
        <v>-77.942138999999997</v>
      </c>
    </row>
    <row r="465" spans="2:15" x14ac:dyDescent="0.25">
      <c r="B465" s="87">
        <v>24997250000</v>
      </c>
      <c r="C465" s="87">
        <v>-95.168068000000005</v>
      </c>
      <c r="D465" s="87">
        <v>-90.224297000000007</v>
      </c>
      <c r="F465" s="6">
        <f t="shared" si="78"/>
        <v>14.0022</v>
      </c>
      <c r="G465" s="6">
        <f t="shared" si="76"/>
        <v>0</v>
      </c>
      <c r="J465" s="87">
        <v>9977250000</v>
      </c>
      <c r="K465" s="87">
        <v>-71.591819999999998</v>
      </c>
      <c r="L465" s="87">
        <v>-61.869208999999998</v>
      </c>
      <c r="N465" s="6">
        <f t="shared" si="79"/>
        <v>8.0911333333332998</v>
      </c>
      <c r="O465" s="6">
        <f t="shared" si="77"/>
        <v>-67.033928000000003</v>
      </c>
    </row>
    <row r="466" spans="2:15" x14ac:dyDescent="0.25">
      <c r="B466" s="87">
        <v>26386291666.667</v>
      </c>
      <c r="C466" s="87">
        <v>-99.176665999999997</v>
      </c>
      <c r="D466" s="87">
        <v>-93.843636000000004</v>
      </c>
      <c r="F466" s="6">
        <f t="shared" si="78"/>
        <v>14.0022</v>
      </c>
      <c r="G466" s="6">
        <f t="shared" si="76"/>
        <v>0</v>
      </c>
      <c r="J466" s="87">
        <v>11200736111.111</v>
      </c>
      <c r="K466" s="87">
        <v>-78.971007999999998</v>
      </c>
      <c r="L466" s="87">
        <v>-69.214813000000007</v>
      </c>
      <c r="N466" s="6">
        <f t="shared" si="79"/>
        <v>8.1366999999999994</v>
      </c>
      <c r="O466" s="6">
        <f t="shared" si="77"/>
        <v>-67.290610999999998</v>
      </c>
    </row>
    <row r="467" spans="2:15" x14ac:dyDescent="0.25">
      <c r="B467" s="87">
        <v>27775333333.333</v>
      </c>
      <c r="C467" s="87">
        <v>-98.373305999999999</v>
      </c>
      <c r="D467" s="87">
        <v>-92.476662000000005</v>
      </c>
      <c r="F467" s="6">
        <f t="shared" si="78"/>
        <v>14.0022</v>
      </c>
      <c r="G467" s="6">
        <f t="shared" si="76"/>
        <v>0</v>
      </c>
      <c r="J467" s="87">
        <v>12424222222.222</v>
      </c>
      <c r="K467" s="87">
        <v>-81.681518999999994</v>
      </c>
      <c r="L467" s="87">
        <v>-71.989456000000004</v>
      </c>
      <c r="N467" s="6">
        <f t="shared" si="79"/>
        <v>8.1822666666667008</v>
      </c>
      <c r="O467" s="6">
        <f t="shared" si="77"/>
        <v>-68.105452999999997</v>
      </c>
    </row>
    <row r="468" spans="2:15" x14ac:dyDescent="0.25">
      <c r="B468" s="87">
        <v>29164375000</v>
      </c>
      <c r="C468" s="87">
        <v>-93.855164000000002</v>
      </c>
      <c r="D468" s="87">
        <v>-87.512626999999995</v>
      </c>
      <c r="F468" s="6">
        <f t="shared" si="78"/>
        <v>14.0022</v>
      </c>
      <c r="G468" s="6">
        <f t="shared" si="76"/>
        <v>0</v>
      </c>
      <c r="J468" s="87">
        <v>13647708333.333</v>
      </c>
      <c r="K468" s="87">
        <v>-81.252312000000003</v>
      </c>
      <c r="L468" s="87">
        <v>-72.025161999999995</v>
      </c>
      <c r="N468" s="6">
        <f t="shared" si="79"/>
        <v>8.2278333333332991</v>
      </c>
      <c r="O468" s="6">
        <f t="shared" si="77"/>
        <v>-57.485531000000002</v>
      </c>
    </row>
    <row r="469" spans="2:15" x14ac:dyDescent="0.25">
      <c r="B469" s="87">
        <v>30553416666.667</v>
      </c>
      <c r="C469" s="87">
        <v>-95.107467999999997</v>
      </c>
      <c r="D469" s="87">
        <v>-89.072272999999996</v>
      </c>
      <c r="F469" s="6">
        <f t="shared" si="78"/>
        <v>14.0022</v>
      </c>
      <c r="G469" s="6">
        <f t="shared" si="76"/>
        <v>0</v>
      </c>
      <c r="J469" s="87">
        <v>14871194444.444</v>
      </c>
      <c r="K469" s="87">
        <v>-86.117783000000003</v>
      </c>
      <c r="L469" s="87">
        <v>-77.354568</v>
      </c>
      <c r="N469" s="6">
        <f t="shared" si="79"/>
        <v>8.2734000000000005</v>
      </c>
      <c r="O469" s="6">
        <f t="shared" si="77"/>
        <v>-75.872398000000004</v>
      </c>
    </row>
    <row r="470" spans="2:15" x14ac:dyDescent="0.25">
      <c r="B470" s="87">
        <v>31942458333.333</v>
      </c>
      <c r="C470" s="87">
        <v>-103.33904</v>
      </c>
      <c r="D470" s="87">
        <v>-97.015251000000006</v>
      </c>
      <c r="F470" s="6">
        <f t="shared" si="78"/>
        <v>14.0022</v>
      </c>
      <c r="G470" s="6">
        <f t="shared" si="76"/>
        <v>0</v>
      </c>
      <c r="J470" s="87">
        <v>16094680555.556</v>
      </c>
      <c r="K470" s="87">
        <v>-83.412948999999998</v>
      </c>
      <c r="L470" s="87">
        <v>-73.665840000000003</v>
      </c>
      <c r="N470" s="6">
        <f t="shared" si="79"/>
        <v>8.3189666666667001</v>
      </c>
      <c r="O470" s="6">
        <f t="shared" si="77"/>
        <v>-61.307453000000002</v>
      </c>
    </row>
    <row r="471" spans="2:15" x14ac:dyDescent="0.25">
      <c r="B471" s="87">
        <v>33331500000</v>
      </c>
      <c r="C471" s="87">
        <v>-111.48394</v>
      </c>
      <c r="D471" s="87">
        <v>-103.81164</v>
      </c>
      <c r="F471" s="6">
        <f t="shared" si="78"/>
        <v>14.0022</v>
      </c>
      <c r="G471" s="6">
        <f t="shared" si="76"/>
        <v>0</v>
      </c>
      <c r="J471" s="87">
        <v>17318166666.667</v>
      </c>
      <c r="K471" s="87">
        <v>-90.925064000000006</v>
      </c>
      <c r="L471" s="87">
        <v>-80.896834999999996</v>
      </c>
      <c r="N471" s="6">
        <f t="shared" si="79"/>
        <v>8.3645333333333003</v>
      </c>
      <c r="O471" s="6">
        <f t="shared" si="77"/>
        <v>-63.442473999999997</v>
      </c>
    </row>
    <row r="472" spans="2:15" x14ac:dyDescent="0.25">
      <c r="B472" s="87">
        <v>34720541666.667</v>
      </c>
      <c r="C472" s="87">
        <v>-102.88744</v>
      </c>
      <c r="D472" s="87">
        <v>-94.922539</v>
      </c>
      <c r="F472" s="6">
        <f t="shared" si="78"/>
        <v>14.0022</v>
      </c>
      <c r="G472" s="6">
        <f t="shared" si="76"/>
        <v>0</v>
      </c>
      <c r="J472" s="87">
        <v>18541652777.778</v>
      </c>
      <c r="K472" s="87">
        <v>-75.584220999999999</v>
      </c>
      <c r="L472" s="87">
        <v>-65.467087000000006</v>
      </c>
      <c r="N472" s="6">
        <f t="shared" si="79"/>
        <v>8.4100999999999999</v>
      </c>
      <c r="O472" s="6">
        <f t="shared" si="77"/>
        <v>-71.987365999999994</v>
      </c>
    </row>
    <row r="473" spans="2:15" x14ac:dyDescent="0.25">
      <c r="B473" s="87">
        <v>36109583333.333</v>
      </c>
      <c r="C473" s="87">
        <v>-106.07597</v>
      </c>
      <c r="D473" s="87">
        <v>-98.057259000000002</v>
      </c>
      <c r="F473" s="6">
        <f t="shared" si="78"/>
        <v>14.0022</v>
      </c>
      <c r="G473" s="6">
        <f t="shared" si="76"/>
        <v>0</v>
      </c>
      <c r="J473" s="87">
        <v>19765138888.889</v>
      </c>
      <c r="K473" s="87">
        <v>-85.172791000000004</v>
      </c>
      <c r="L473" s="87">
        <v>-75.538094000000001</v>
      </c>
      <c r="N473" s="6">
        <f t="shared" si="79"/>
        <v>8.4556666666666995</v>
      </c>
      <c r="O473" s="6">
        <f t="shared" si="77"/>
        <v>-63.393344999999997</v>
      </c>
    </row>
    <row r="474" spans="2:15" x14ac:dyDescent="0.25">
      <c r="B474" s="87">
        <v>37498625000</v>
      </c>
      <c r="C474" s="87">
        <v>-111.59216000000001</v>
      </c>
      <c r="D474" s="87">
        <v>-103.31975</v>
      </c>
      <c r="F474" s="6">
        <f t="shared" si="78"/>
        <v>14.0022</v>
      </c>
      <c r="G474" s="6">
        <f t="shared" si="76"/>
        <v>0</v>
      </c>
      <c r="J474" s="87">
        <v>20988625000</v>
      </c>
      <c r="K474" s="87">
        <v>-77.788901999999993</v>
      </c>
      <c r="L474" s="87">
        <v>-68.660347000000002</v>
      </c>
      <c r="N474" s="6">
        <f t="shared" si="79"/>
        <v>8.5012333333332997</v>
      </c>
      <c r="O474" s="6">
        <f t="shared" si="77"/>
        <v>-55.606171000000003</v>
      </c>
    </row>
    <row r="475" spans="2:15" x14ac:dyDescent="0.25">
      <c r="B475" s="87">
        <v>38887666666.667</v>
      </c>
      <c r="C475" s="87">
        <v>-103.42100000000001</v>
      </c>
      <c r="D475" s="87">
        <v>-94.247803000000005</v>
      </c>
      <c r="F475" s="6">
        <f t="shared" si="78"/>
        <v>14.0022</v>
      </c>
      <c r="G475" s="6">
        <f t="shared" si="76"/>
        <v>0</v>
      </c>
      <c r="J475" s="87">
        <v>22212111111.111</v>
      </c>
      <c r="K475" s="87">
        <v>-90.886238000000006</v>
      </c>
      <c r="L475" s="87">
        <v>-82.000366</v>
      </c>
      <c r="N475" s="6">
        <f t="shared" si="79"/>
        <v>8.5467999999999993</v>
      </c>
      <c r="O475" s="6">
        <f t="shared" si="77"/>
        <v>-47.070621000000003</v>
      </c>
    </row>
    <row r="476" spans="2:15" x14ac:dyDescent="0.25">
      <c r="B476" s="87">
        <v>40276708333.333</v>
      </c>
      <c r="C476" s="87">
        <v>-110.73257</v>
      </c>
      <c r="D476" s="87">
        <v>-102.82286000000001</v>
      </c>
      <c r="F476" s="6">
        <f t="shared" si="78"/>
        <v>14.0022</v>
      </c>
      <c r="G476" s="6">
        <f t="shared" si="76"/>
        <v>0</v>
      </c>
      <c r="J476" s="87">
        <v>23435597222.222</v>
      </c>
      <c r="K476" s="87">
        <v>-98.005127000000002</v>
      </c>
      <c r="L476" s="87">
        <v>-89.436874000000003</v>
      </c>
      <c r="N476" s="6">
        <f t="shared" si="79"/>
        <v>8.5923666666667007</v>
      </c>
      <c r="O476" s="6">
        <f t="shared" si="77"/>
        <v>-41.960979000000002</v>
      </c>
    </row>
    <row r="477" spans="2:15" x14ac:dyDescent="0.25">
      <c r="B477" s="87">
        <v>41665750000</v>
      </c>
      <c r="C477" s="87">
        <v>-99.110045999999997</v>
      </c>
      <c r="D477" s="87">
        <v>-90.990784000000005</v>
      </c>
      <c r="F477" s="6">
        <f t="shared" si="78"/>
        <v>14.0022</v>
      </c>
      <c r="G477" s="6">
        <f t="shared" si="76"/>
        <v>0</v>
      </c>
      <c r="J477" s="87">
        <v>24659083333.333</v>
      </c>
      <c r="K477" s="87">
        <v>-81.181808000000004</v>
      </c>
      <c r="L477" s="87">
        <v>-72.074721999999994</v>
      </c>
      <c r="N477" s="6">
        <f t="shared" si="79"/>
        <v>8.637933333333299</v>
      </c>
      <c r="O477" s="6">
        <f t="shared" si="77"/>
        <v>-35.345939999999999</v>
      </c>
    </row>
    <row r="478" spans="2:15" x14ac:dyDescent="0.25">
      <c r="B478" s="87">
        <v>43054791666.667</v>
      </c>
      <c r="C478" s="87">
        <v>-108.66936</v>
      </c>
      <c r="D478" s="87">
        <v>-100.21599999999999</v>
      </c>
      <c r="F478" s="6">
        <f t="shared" si="78"/>
        <v>14.0022</v>
      </c>
      <c r="G478" s="6">
        <f t="shared" si="76"/>
        <v>0</v>
      </c>
      <c r="J478" s="87">
        <v>25882569444.444</v>
      </c>
      <c r="K478" s="87">
        <v>-83.265213000000003</v>
      </c>
      <c r="L478" s="87">
        <v>-73.554741000000007</v>
      </c>
      <c r="N478" s="6">
        <f t="shared" si="79"/>
        <v>8.6835000000000004</v>
      </c>
      <c r="O478" s="6">
        <f t="shared" si="77"/>
        <v>-34.342289000000001</v>
      </c>
    </row>
    <row r="479" spans="2:15" x14ac:dyDescent="0.25">
      <c r="B479" s="87">
        <v>44443833333.333</v>
      </c>
      <c r="C479" s="87">
        <v>-130.96252000000001</v>
      </c>
      <c r="D479" s="87">
        <v>-122.03919999999999</v>
      </c>
      <c r="F479" s="6">
        <f t="shared" si="78"/>
        <v>14.0022</v>
      </c>
      <c r="G479" s="6">
        <f t="shared" si="76"/>
        <v>0</v>
      </c>
      <c r="J479" s="87">
        <v>27106055555.556</v>
      </c>
      <c r="K479" s="87">
        <v>-83.098113999999995</v>
      </c>
      <c r="L479" s="87">
        <v>-72.744156000000004</v>
      </c>
      <c r="N479" s="6">
        <f t="shared" si="79"/>
        <v>8.7290666666667001</v>
      </c>
      <c r="O479" s="6">
        <f t="shared" si="77"/>
        <v>-30.825044999999999</v>
      </c>
    </row>
    <row r="480" spans="2:15" x14ac:dyDescent="0.25">
      <c r="B480" s="87">
        <v>45832875000</v>
      </c>
      <c r="C480" s="87">
        <v>-104.15015</v>
      </c>
      <c r="D480" s="87">
        <v>-95.343788000000004</v>
      </c>
      <c r="F480" s="6">
        <f t="shared" si="78"/>
        <v>14.0022</v>
      </c>
      <c r="G480" s="6">
        <f t="shared" si="76"/>
        <v>0</v>
      </c>
      <c r="J480" s="87">
        <v>28329541666.667</v>
      </c>
      <c r="K480" s="87">
        <v>-86.065276999999995</v>
      </c>
      <c r="L480" s="87">
        <v>-75.810074</v>
      </c>
      <c r="N480" s="6">
        <f t="shared" si="79"/>
        <v>8.7746333333333002</v>
      </c>
      <c r="O480" s="6">
        <f t="shared" si="77"/>
        <v>-23.737065999999999</v>
      </c>
    </row>
    <row r="481" spans="2:16" x14ac:dyDescent="0.25">
      <c r="B481" s="87">
        <v>47221916666.667</v>
      </c>
      <c r="C481" s="87">
        <v>-100.37357</v>
      </c>
      <c r="D481" s="87">
        <v>-92.351523999999998</v>
      </c>
      <c r="F481" s="6">
        <f t="shared" si="78"/>
        <v>14.0022</v>
      </c>
      <c r="G481" s="6">
        <f t="shared" si="76"/>
        <v>0</v>
      </c>
      <c r="J481" s="87">
        <v>29553027777.778</v>
      </c>
      <c r="K481" s="87">
        <v>-87.365775999999997</v>
      </c>
      <c r="L481" s="87">
        <v>-76.045272999999995</v>
      </c>
      <c r="N481" s="6">
        <f t="shared" si="79"/>
        <v>8.8201999999999998</v>
      </c>
      <c r="O481" s="6">
        <f t="shared" si="77"/>
        <v>-26.951839</v>
      </c>
    </row>
    <row r="482" spans="2:16" x14ac:dyDescent="0.25">
      <c r="B482" s="87">
        <v>48610958333.333</v>
      </c>
      <c r="C482" s="87">
        <v>-97.138458</v>
      </c>
      <c r="D482" s="87">
        <v>-89.781120000000001</v>
      </c>
      <c r="F482" s="6" t="s">
        <v>21</v>
      </c>
      <c r="J482" s="87">
        <v>30776513888.889</v>
      </c>
      <c r="K482" s="87">
        <v>-89.980148</v>
      </c>
      <c r="L482" s="87">
        <v>-71.893226999999996</v>
      </c>
      <c r="N482" s="6" t="s">
        <v>21</v>
      </c>
    </row>
    <row r="483" spans="2:16" x14ac:dyDescent="0.25">
      <c r="B483" s="87">
        <v>50000000000</v>
      </c>
      <c r="C483" s="87">
        <v>-104.08358</v>
      </c>
      <c r="D483" s="87">
        <v>-95.752814999999998</v>
      </c>
      <c r="J483" s="87">
        <v>32000000000</v>
      </c>
      <c r="K483" s="87">
        <v>-93.709655999999995</v>
      </c>
      <c r="L483" s="87">
        <v>-80.109161</v>
      </c>
    </row>
    <row r="484" spans="2:16" x14ac:dyDescent="0.25">
      <c r="B484" s="87" t="s">
        <v>21</v>
      </c>
      <c r="J484" s="87" t="s">
        <v>21</v>
      </c>
    </row>
    <row r="485" spans="2:16" x14ac:dyDescent="0.25">
      <c r="F485" s="6" t="s">
        <v>64</v>
      </c>
      <c r="N485" s="6" t="s">
        <v>64</v>
      </c>
    </row>
    <row r="486" spans="2:16" ht="15.75" x14ac:dyDescent="0.25">
      <c r="F486" s="6" t="s">
        <v>19</v>
      </c>
      <c r="G486" s="6" t="str">
        <f t="shared" ref="G486:G505" si="80">D512</f>
        <v>5Rx2L dBc Log Mag(dB)</v>
      </c>
      <c r="H486" s="34">
        <v>5</v>
      </c>
      <c r="N486" s="6" t="s">
        <v>19</v>
      </c>
      <c r="O486" s="6" t="str">
        <f t="shared" ref="O486:O505" si="81">L512</f>
        <v>5Rx2L dBc Log Mag(dB)</v>
      </c>
      <c r="P486" s="34">
        <v>5</v>
      </c>
    </row>
    <row r="487" spans="2:16" ht="15.75" x14ac:dyDescent="0.25">
      <c r="B487" s="87" t="s">
        <v>63</v>
      </c>
      <c r="F487" s="6">
        <f t="shared" ref="F487:F505" si="82">B513/1000000000</f>
        <v>18</v>
      </c>
      <c r="G487" s="6">
        <f t="shared" si="80"/>
        <v>-92.133362000000005</v>
      </c>
      <c r="H487" s="35">
        <f>ABS(AVERAGE(G487:G505)-(H486-1)*10)</f>
        <v>134.04625331578944</v>
      </c>
      <c r="J487" s="87" t="s">
        <v>63</v>
      </c>
      <c r="N487" s="6">
        <f t="shared" ref="N487:N505" si="83">J513/1000000000</f>
        <v>8</v>
      </c>
      <c r="O487" s="6">
        <f t="shared" si="81"/>
        <v>-81.556220999999994</v>
      </c>
      <c r="P487" s="35">
        <f>ABS(AVERAGE(O487:O505)-(P486-1)*10)</f>
        <v>120.49693052631578</v>
      </c>
    </row>
    <row r="488" spans="2:16" x14ac:dyDescent="0.25">
      <c r="B488" s="87" t="s">
        <v>19</v>
      </c>
      <c r="C488" s="87" t="s">
        <v>134</v>
      </c>
      <c r="D488" s="87" t="s">
        <v>298</v>
      </c>
      <c r="F488" s="6">
        <f t="shared" si="82"/>
        <v>18.166788888888998</v>
      </c>
      <c r="G488" s="6">
        <f t="shared" si="80"/>
        <v>-98.268844999999999</v>
      </c>
      <c r="J488" s="87" t="s">
        <v>19</v>
      </c>
      <c r="K488" s="87" t="s">
        <v>134</v>
      </c>
      <c r="L488" s="87" t="s">
        <v>298</v>
      </c>
      <c r="N488" s="6">
        <f t="shared" si="83"/>
        <v>8.2676777777778003</v>
      </c>
      <c r="O488" s="6">
        <f t="shared" si="81"/>
        <v>-87.656563000000006</v>
      </c>
    </row>
    <row r="489" spans="2:16" x14ac:dyDescent="0.25">
      <c r="B489" s="87">
        <v>14002200000</v>
      </c>
      <c r="F489" s="6">
        <f t="shared" si="82"/>
        <v>18.333577777778</v>
      </c>
      <c r="G489" s="6">
        <f t="shared" si="80"/>
        <v>-98.813064999999995</v>
      </c>
      <c r="J489" s="87">
        <v>8000000000</v>
      </c>
      <c r="K489" s="87">
        <v>-84.200142</v>
      </c>
      <c r="L489" s="87">
        <v>-74.477530999999999</v>
      </c>
      <c r="N489" s="6">
        <f t="shared" si="83"/>
        <v>8.5353555555556007</v>
      </c>
      <c r="O489" s="6">
        <f t="shared" si="81"/>
        <v>-87.531845000000004</v>
      </c>
    </row>
    <row r="490" spans="2:16" x14ac:dyDescent="0.25">
      <c r="B490" s="87">
        <v>14002200000</v>
      </c>
      <c r="F490" s="6">
        <f t="shared" si="82"/>
        <v>18.500366666666999</v>
      </c>
      <c r="G490" s="6">
        <f t="shared" si="80"/>
        <v>-111.37411</v>
      </c>
      <c r="J490" s="87">
        <v>8045566666.6667004</v>
      </c>
      <c r="K490" s="87">
        <v>-87.698334000000003</v>
      </c>
      <c r="L490" s="87">
        <v>-77.942138999999997</v>
      </c>
      <c r="N490" s="6">
        <f t="shared" si="83"/>
        <v>8.8030333333332997</v>
      </c>
      <c r="O490" s="6">
        <f t="shared" si="81"/>
        <v>-79.424842999999996</v>
      </c>
    </row>
    <row r="491" spans="2:16" x14ac:dyDescent="0.25">
      <c r="B491" s="87">
        <v>14002200000</v>
      </c>
      <c r="F491" s="6">
        <f t="shared" si="82"/>
        <v>18.667155555556</v>
      </c>
      <c r="G491" s="6">
        <f t="shared" si="80"/>
        <v>-91.524742000000003</v>
      </c>
      <c r="J491" s="87">
        <v>8091133333.3332996</v>
      </c>
      <c r="K491" s="87">
        <v>-76.725989999999996</v>
      </c>
      <c r="L491" s="87">
        <v>-67.033928000000003</v>
      </c>
      <c r="N491" s="6">
        <f t="shared" si="83"/>
        <v>9.0707111111111001</v>
      </c>
      <c r="O491" s="6">
        <f t="shared" si="81"/>
        <v>-84.471016000000006</v>
      </c>
    </row>
    <row r="492" spans="2:16" x14ac:dyDescent="0.25">
      <c r="B492" s="87">
        <v>14002200000</v>
      </c>
      <c r="F492" s="6">
        <f t="shared" si="82"/>
        <v>18.833944444444001</v>
      </c>
      <c r="G492" s="6">
        <f t="shared" si="80"/>
        <v>-111.26067</v>
      </c>
      <c r="J492" s="87">
        <v>8136700000</v>
      </c>
      <c r="K492" s="87">
        <v>-76.517760999999993</v>
      </c>
      <c r="L492" s="87">
        <v>-67.290610999999998</v>
      </c>
      <c r="N492" s="6">
        <f t="shared" si="83"/>
        <v>9.3383888888889004</v>
      </c>
      <c r="O492" s="6">
        <f t="shared" si="81"/>
        <v>-80.694229000000007</v>
      </c>
    </row>
    <row r="493" spans="2:16" x14ac:dyDescent="0.25">
      <c r="B493" s="87">
        <v>14002200000</v>
      </c>
      <c r="F493" s="6">
        <f t="shared" si="82"/>
        <v>19.000733333332999</v>
      </c>
      <c r="G493" s="6">
        <f t="shared" si="80"/>
        <v>-97.519469999999998</v>
      </c>
      <c r="J493" s="87">
        <v>8182266666.6667004</v>
      </c>
      <c r="K493" s="87">
        <v>-76.868668</v>
      </c>
      <c r="L493" s="87">
        <v>-68.105452999999997</v>
      </c>
      <c r="N493" s="6">
        <f t="shared" si="83"/>
        <v>9.6060666666667007</v>
      </c>
      <c r="O493" s="6">
        <f t="shared" si="81"/>
        <v>-87.695114000000004</v>
      </c>
    </row>
    <row r="494" spans="2:16" x14ac:dyDescent="0.25">
      <c r="B494" s="87">
        <v>14002200000</v>
      </c>
      <c r="F494" s="6">
        <f t="shared" si="82"/>
        <v>19.167522222222001</v>
      </c>
      <c r="G494" s="6">
        <f t="shared" si="80"/>
        <v>-94.652748000000003</v>
      </c>
      <c r="J494" s="87">
        <v>8227833333.3332996</v>
      </c>
      <c r="K494" s="87">
        <v>-67.232642999999996</v>
      </c>
      <c r="L494" s="87">
        <v>-57.485531000000002</v>
      </c>
      <c r="N494" s="6">
        <f t="shared" si="83"/>
        <v>9.8737444444444016</v>
      </c>
      <c r="O494" s="6">
        <f t="shared" si="81"/>
        <v>-72.974739</v>
      </c>
    </row>
    <row r="495" spans="2:16" x14ac:dyDescent="0.25">
      <c r="B495" s="87">
        <v>14002200000</v>
      </c>
      <c r="F495" s="6">
        <f t="shared" si="82"/>
        <v>19.334311111110999</v>
      </c>
      <c r="G495" s="6">
        <f t="shared" si="80"/>
        <v>-89.830787999999998</v>
      </c>
      <c r="J495" s="87">
        <v>8273400000</v>
      </c>
      <c r="K495" s="87">
        <v>-85.900634999999994</v>
      </c>
      <c r="L495" s="87">
        <v>-75.872398000000004</v>
      </c>
      <c r="N495" s="6">
        <f t="shared" si="83"/>
        <v>10.141422222221999</v>
      </c>
      <c r="O495" s="6">
        <f t="shared" si="81"/>
        <v>-83.489127999999994</v>
      </c>
    </row>
    <row r="496" spans="2:16" x14ac:dyDescent="0.25">
      <c r="B496" s="87">
        <v>14002200000</v>
      </c>
      <c r="F496" s="6">
        <f t="shared" si="82"/>
        <v>19.501100000000001</v>
      </c>
      <c r="G496" s="6">
        <f t="shared" si="80"/>
        <v>-94.183066999999994</v>
      </c>
      <c r="J496" s="87">
        <v>8318966666.6667004</v>
      </c>
      <c r="K496" s="87">
        <v>-71.424591000000007</v>
      </c>
      <c r="L496" s="87">
        <v>-61.307453000000002</v>
      </c>
      <c r="N496" s="6">
        <f t="shared" si="83"/>
        <v>10.4091</v>
      </c>
      <c r="O496" s="6">
        <f t="shared" si="81"/>
        <v>-85.576369999999997</v>
      </c>
    </row>
    <row r="497" spans="2:16" x14ac:dyDescent="0.25">
      <c r="B497" s="87">
        <v>14002200000</v>
      </c>
      <c r="F497" s="6">
        <f t="shared" si="82"/>
        <v>19.667888888888999</v>
      </c>
      <c r="G497" s="6">
        <f t="shared" si="80"/>
        <v>-86.189209000000005</v>
      </c>
      <c r="J497" s="87">
        <v>8364533333.3332996</v>
      </c>
      <c r="K497" s="87">
        <v>-73.077171000000007</v>
      </c>
      <c r="L497" s="87">
        <v>-63.442473999999997</v>
      </c>
      <c r="N497" s="6">
        <f t="shared" si="83"/>
        <v>10.676777777778</v>
      </c>
      <c r="O497" s="6">
        <f t="shared" si="81"/>
        <v>-89.648796000000004</v>
      </c>
    </row>
    <row r="498" spans="2:16" x14ac:dyDescent="0.25">
      <c r="B498" s="87">
        <v>14002200000</v>
      </c>
      <c r="F498" s="6">
        <f t="shared" si="82"/>
        <v>19.834677777778001</v>
      </c>
      <c r="G498" s="6">
        <f t="shared" si="80"/>
        <v>-94.695746999999997</v>
      </c>
      <c r="J498" s="87">
        <v>8410100000</v>
      </c>
      <c r="K498" s="87">
        <v>-81.115921</v>
      </c>
      <c r="L498" s="87">
        <v>-71.987365999999994</v>
      </c>
      <c r="N498" s="6">
        <f t="shared" si="83"/>
        <v>10.944455555555999</v>
      </c>
      <c r="O498" s="6">
        <f t="shared" si="81"/>
        <v>-84.659171999999998</v>
      </c>
    </row>
    <row r="499" spans="2:16" x14ac:dyDescent="0.25">
      <c r="B499" s="87">
        <v>14002200000</v>
      </c>
      <c r="F499" s="6">
        <f t="shared" si="82"/>
        <v>20.001466666667</v>
      </c>
      <c r="G499" s="6">
        <f t="shared" si="80"/>
        <v>-91.098808000000005</v>
      </c>
      <c r="J499" s="87">
        <v>8455666666.6667004</v>
      </c>
      <c r="K499" s="87">
        <v>-72.279221000000007</v>
      </c>
      <c r="L499" s="87">
        <v>-63.393344999999997</v>
      </c>
      <c r="N499" s="6">
        <f t="shared" si="83"/>
        <v>11.212133333333</v>
      </c>
      <c r="O499" s="6">
        <f t="shared" si="81"/>
        <v>-80.513283000000001</v>
      </c>
    </row>
    <row r="500" spans="2:16" x14ac:dyDescent="0.25">
      <c r="B500" s="87">
        <v>14002200000</v>
      </c>
      <c r="F500" s="6">
        <f t="shared" si="82"/>
        <v>20.168255555556001</v>
      </c>
      <c r="G500" s="6">
        <f t="shared" si="80"/>
        <v>-86.216194000000002</v>
      </c>
      <c r="J500" s="87">
        <v>8501233333.3332996</v>
      </c>
      <c r="K500" s="87">
        <v>-64.174423000000004</v>
      </c>
      <c r="L500" s="87">
        <v>-55.606171000000003</v>
      </c>
      <c r="N500" s="6">
        <f t="shared" si="83"/>
        <v>11.479811111110999</v>
      </c>
      <c r="O500" s="6">
        <f t="shared" si="81"/>
        <v>-77.751769999999993</v>
      </c>
    </row>
    <row r="501" spans="2:16" x14ac:dyDescent="0.25">
      <c r="B501" s="87">
        <v>14002200000</v>
      </c>
      <c r="F501" s="6">
        <f t="shared" si="82"/>
        <v>20.335044444444001</v>
      </c>
      <c r="G501" s="6">
        <f t="shared" si="80"/>
        <v>-87.632651999999993</v>
      </c>
      <c r="J501" s="87">
        <v>8546800000</v>
      </c>
      <c r="K501" s="87">
        <v>-56.177703999999999</v>
      </c>
      <c r="L501" s="87">
        <v>-47.070621000000003</v>
      </c>
      <c r="N501" s="6">
        <f t="shared" si="83"/>
        <v>11.747488888889</v>
      </c>
      <c r="O501" s="6">
        <f t="shared" si="81"/>
        <v>-80.040122999999994</v>
      </c>
    </row>
    <row r="502" spans="2:16" x14ac:dyDescent="0.25">
      <c r="B502" s="87">
        <v>14002200000</v>
      </c>
      <c r="F502" s="6">
        <f t="shared" si="82"/>
        <v>20.501833333333</v>
      </c>
      <c r="G502" s="6">
        <f t="shared" si="80"/>
        <v>-92.347969000000006</v>
      </c>
      <c r="J502" s="87">
        <v>8592366666.6667004</v>
      </c>
      <c r="K502" s="87">
        <v>-51.671452000000002</v>
      </c>
      <c r="L502" s="87">
        <v>-41.960979000000002</v>
      </c>
      <c r="N502" s="6">
        <f t="shared" si="83"/>
        <v>12.015166666667</v>
      </c>
      <c r="O502" s="6">
        <f t="shared" si="81"/>
        <v>-74.987647999999993</v>
      </c>
    </row>
    <row r="503" spans="2:16" x14ac:dyDescent="0.25">
      <c r="B503" s="87">
        <v>14002200000</v>
      </c>
      <c r="F503" s="6">
        <f t="shared" si="82"/>
        <v>20.668622222222002</v>
      </c>
      <c r="G503" s="6">
        <f t="shared" si="80"/>
        <v>-85.565849</v>
      </c>
      <c r="J503" s="87">
        <v>8637933333.3332996</v>
      </c>
      <c r="K503" s="87">
        <v>-45.699894</v>
      </c>
      <c r="L503" s="87">
        <v>-35.345939999999999</v>
      </c>
      <c r="N503" s="6">
        <f t="shared" si="83"/>
        <v>12.282844444444001</v>
      </c>
      <c r="O503" s="6">
        <f t="shared" si="81"/>
        <v>-77.963783000000006</v>
      </c>
    </row>
    <row r="504" spans="2:16" x14ac:dyDescent="0.25">
      <c r="B504" s="87">
        <v>14002200000</v>
      </c>
      <c r="F504" s="6">
        <f t="shared" si="82"/>
        <v>20.835411111111</v>
      </c>
      <c r="G504" s="6">
        <f t="shared" si="80"/>
        <v>-94.266563000000005</v>
      </c>
      <c r="J504" s="87">
        <v>8683500000</v>
      </c>
      <c r="K504" s="87">
        <v>-44.597492000000003</v>
      </c>
      <c r="L504" s="87">
        <v>-34.342289000000001</v>
      </c>
      <c r="N504" s="6">
        <f t="shared" si="83"/>
        <v>12.550522222222</v>
      </c>
      <c r="O504" s="6">
        <f t="shared" si="81"/>
        <v>-60.536437999999997</v>
      </c>
    </row>
    <row r="505" spans="2:16" x14ac:dyDescent="0.25">
      <c r="B505" s="87">
        <v>14002200000</v>
      </c>
      <c r="F505" s="6">
        <f t="shared" si="82"/>
        <v>21.002199999999998</v>
      </c>
      <c r="G505" s="6">
        <f t="shared" si="80"/>
        <v>-89.304955000000007</v>
      </c>
      <c r="J505" s="87">
        <v>8729066666.6667004</v>
      </c>
      <c r="K505" s="87">
        <v>-42.145541999999999</v>
      </c>
      <c r="L505" s="87">
        <v>-30.825044999999999</v>
      </c>
      <c r="N505" s="6">
        <f t="shared" si="83"/>
        <v>12.818199999999999</v>
      </c>
      <c r="O505" s="6">
        <f t="shared" si="81"/>
        <v>-72.270599000000004</v>
      </c>
    </row>
    <row r="506" spans="2:16" x14ac:dyDescent="0.25">
      <c r="B506" s="87">
        <v>14002200000</v>
      </c>
      <c r="F506" s="6" t="s">
        <v>21</v>
      </c>
      <c r="J506" s="87">
        <v>8774633333.3332996</v>
      </c>
      <c r="K506" s="87">
        <v>-41.823985999999998</v>
      </c>
      <c r="L506" s="87">
        <v>-23.737065999999999</v>
      </c>
      <c r="N506" s="6" t="s">
        <v>21</v>
      </c>
    </row>
    <row r="507" spans="2:16" x14ac:dyDescent="0.25">
      <c r="B507" s="87">
        <v>14002200000</v>
      </c>
      <c r="J507" s="87">
        <v>8820200000</v>
      </c>
      <c r="K507" s="87">
        <v>-40.552334000000002</v>
      </c>
      <c r="L507" s="87">
        <v>-26.951839</v>
      </c>
    </row>
    <row r="508" spans="2:16" x14ac:dyDescent="0.25">
      <c r="B508" s="87" t="s">
        <v>21</v>
      </c>
      <c r="J508" s="87" t="s">
        <v>21</v>
      </c>
    </row>
    <row r="509" spans="2:16" x14ac:dyDescent="0.25">
      <c r="F509" s="6" t="s">
        <v>66</v>
      </c>
      <c r="N509" s="6" t="s">
        <v>66</v>
      </c>
    </row>
    <row r="510" spans="2:16" ht="15.75" x14ac:dyDescent="0.25">
      <c r="F510" s="6" t="s">
        <v>19</v>
      </c>
      <c r="G510" s="6" t="str">
        <f t="shared" ref="G510:G529" si="84">D536</f>
        <v>5Rx3L dBc Log Mag(dB)</v>
      </c>
      <c r="H510" s="34">
        <v>5</v>
      </c>
      <c r="N510" s="6" t="s">
        <v>19</v>
      </c>
      <c r="O510" s="6" t="str">
        <f t="shared" ref="O510:O529" si="85">L536</f>
        <v>5Rx3L dBc Log Mag(dB)</v>
      </c>
      <c r="P510" s="34">
        <v>5</v>
      </c>
    </row>
    <row r="511" spans="2:16" ht="15.75" x14ac:dyDescent="0.25">
      <c r="B511" s="87" t="s">
        <v>64</v>
      </c>
      <c r="F511" s="6">
        <f t="shared" ref="F511:F529" si="86">B537/1000000000</f>
        <v>18</v>
      </c>
      <c r="G511" s="6">
        <f t="shared" si="84"/>
        <v>-93.824462999999994</v>
      </c>
      <c r="H511" s="35">
        <f>ABS(AVERAGE(G511:G529)-(H510-1)*10)</f>
        <v>134.94345489473687</v>
      </c>
      <c r="J511" s="87" t="s">
        <v>64</v>
      </c>
      <c r="N511" s="6">
        <f t="shared" ref="N511:N529" si="87">J537/1000000000</f>
        <v>8</v>
      </c>
      <c r="O511" s="6">
        <f t="shared" si="85"/>
        <v>-79.558113000000006</v>
      </c>
      <c r="P511" s="35">
        <f>ABS(AVERAGE(O511:O529)-(P510-1)*10)</f>
        <v>121.12078415789473</v>
      </c>
    </row>
    <row r="512" spans="2:16" x14ac:dyDescent="0.25">
      <c r="B512" s="87" t="s">
        <v>19</v>
      </c>
      <c r="C512" s="87" t="s">
        <v>135</v>
      </c>
      <c r="D512" s="87" t="s">
        <v>65</v>
      </c>
      <c r="F512" s="6">
        <f t="shared" si="86"/>
        <v>18.611233333333001</v>
      </c>
      <c r="G512" s="6">
        <f t="shared" si="84"/>
        <v>-101.37257</v>
      </c>
      <c r="J512" s="87" t="s">
        <v>19</v>
      </c>
      <c r="K512" s="87" t="s">
        <v>135</v>
      </c>
      <c r="L512" s="87" t="s">
        <v>65</v>
      </c>
      <c r="N512" s="6">
        <f t="shared" si="87"/>
        <v>8.6232333333332996</v>
      </c>
      <c r="O512" s="6">
        <f t="shared" si="85"/>
        <v>-85.594971000000001</v>
      </c>
    </row>
    <row r="513" spans="2:15" x14ac:dyDescent="0.25">
      <c r="B513" s="87">
        <v>18000000000</v>
      </c>
      <c r="C513" s="87">
        <v>-97.077140999999997</v>
      </c>
      <c r="D513" s="87">
        <v>-92.133362000000005</v>
      </c>
      <c r="F513" s="6">
        <f t="shared" si="86"/>
        <v>19.222466666667</v>
      </c>
      <c r="G513" s="6">
        <f t="shared" si="84"/>
        <v>-97.866348000000002</v>
      </c>
      <c r="J513" s="87">
        <v>8000000000</v>
      </c>
      <c r="K513" s="87">
        <v>-91.278830999999997</v>
      </c>
      <c r="L513" s="87">
        <v>-81.556220999999994</v>
      </c>
      <c r="N513" s="6">
        <f t="shared" si="87"/>
        <v>9.2464666666667004</v>
      </c>
      <c r="O513" s="6">
        <f t="shared" si="85"/>
        <v>-85.138289999999998</v>
      </c>
    </row>
    <row r="514" spans="2:15" x14ac:dyDescent="0.25">
      <c r="B514" s="87">
        <v>18166788888.889</v>
      </c>
      <c r="C514" s="87">
        <v>-103.60187999999999</v>
      </c>
      <c r="D514" s="87">
        <v>-98.268844999999999</v>
      </c>
      <c r="F514" s="6">
        <f t="shared" si="86"/>
        <v>19.8337</v>
      </c>
      <c r="G514" s="6">
        <f t="shared" si="84"/>
        <v>-98.543259000000006</v>
      </c>
      <c r="J514" s="87">
        <v>8267677777.7777996</v>
      </c>
      <c r="K514" s="87">
        <v>-97.412757999999997</v>
      </c>
      <c r="L514" s="87">
        <v>-87.656563000000006</v>
      </c>
      <c r="N514" s="6">
        <f t="shared" si="87"/>
        <v>9.8696999999999999</v>
      </c>
      <c r="O514" s="6">
        <f t="shared" si="85"/>
        <v>-86.892830000000004</v>
      </c>
    </row>
    <row r="515" spans="2:15" x14ac:dyDescent="0.25">
      <c r="B515" s="87">
        <v>18333577777.778</v>
      </c>
      <c r="C515" s="87">
        <v>-104.70971</v>
      </c>
      <c r="D515" s="87">
        <v>-98.813064999999995</v>
      </c>
      <c r="F515" s="6">
        <f t="shared" si="86"/>
        <v>20.444933333333001</v>
      </c>
      <c r="G515" s="6">
        <f t="shared" si="84"/>
        <v>-90.843368999999996</v>
      </c>
      <c r="J515" s="87">
        <v>8535355555.5556002</v>
      </c>
      <c r="K515" s="87">
        <v>-97.223906999999997</v>
      </c>
      <c r="L515" s="87">
        <v>-87.531845000000004</v>
      </c>
      <c r="N515" s="6">
        <f t="shared" si="87"/>
        <v>10.492933333333001</v>
      </c>
      <c r="O515" s="6">
        <f t="shared" si="85"/>
        <v>-79.895966000000001</v>
      </c>
    </row>
    <row r="516" spans="2:15" x14ac:dyDescent="0.25">
      <c r="B516" s="87">
        <v>18500366666.667</v>
      </c>
      <c r="C516" s="87">
        <v>-117.71665</v>
      </c>
      <c r="D516" s="87">
        <v>-111.37411</v>
      </c>
      <c r="F516" s="6">
        <f t="shared" si="86"/>
        <v>21.056166666667</v>
      </c>
      <c r="G516" s="6">
        <f t="shared" si="84"/>
        <v>-93.035149000000004</v>
      </c>
      <c r="J516" s="87">
        <v>8803033333.3332996</v>
      </c>
      <c r="K516" s="87">
        <v>-88.651993000000004</v>
      </c>
      <c r="L516" s="87">
        <v>-79.424842999999996</v>
      </c>
      <c r="N516" s="6">
        <f t="shared" si="87"/>
        <v>11.116166666667</v>
      </c>
      <c r="O516" s="6">
        <f t="shared" si="85"/>
        <v>-86.229927000000004</v>
      </c>
    </row>
    <row r="517" spans="2:15" x14ac:dyDescent="0.25">
      <c r="B517" s="87">
        <v>18667155555.556</v>
      </c>
      <c r="C517" s="87">
        <v>-97.559928999999997</v>
      </c>
      <c r="D517" s="87">
        <v>-91.524742000000003</v>
      </c>
      <c r="F517" s="6">
        <f t="shared" si="86"/>
        <v>21.667400000000001</v>
      </c>
      <c r="G517" s="6">
        <f t="shared" si="84"/>
        <v>-93.566001999999997</v>
      </c>
      <c r="J517" s="87">
        <v>9070711111.1110992</v>
      </c>
      <c r="K517" s="87">
        <v>-93.234229999999997</v>
      </c>
      <c r="L517" s="87">
        <v>-84.471016000000006</v>
      </c>
      <c r="N517" s="6">
        <f t="shared" si="87"/>
        <v>11.7394</v>
      </c>
      <c r="O517" s="6">
        <f t="shared" si="85"/>
        <v>-81.928336999999999</v>
      </c>
    </row>
    <row r="518" spans="2:15" x14ac:dyDescent="0.25">
      <c r="B518" s="87">
        <v>18833944444.444</v>
      </c>
      <c r="C518" s="87">
        <v>-117.58447</v>
      </c>
      <c r="D518" s="87">
        <v>-111.26067</v>
      </c>
      <c r="F518" s="6">
        <f t="shared" si="86"/>
        <v>22.278633333333001</v>
      </c>
      <c r="G518" s="6">
        <f t="shared" si="84"/>
        <v>-96.622459000000006</v>
      </c>
      <c r="J518" s="87">
        <v>9338388888.8889008</v>
      </c>
      <c r="K518" s="87">
        <v>-90.441338000000002</v>
      </c>
      <c r="L518" s="87">
        <v>-80.694229000000007</v>
      </c>
      <c r="N518" s="6">
        <f t="shared" si="87"/>
        <v>12.362633333333001</v>
      </c>
      <c r="O518" s="6">
        <f t="shared" si="85"/>
        <v>-86.051322999999996</v>
      </c>
    </row>
    <row r="519" spans="2:15" x14ac:dyDescent="0.25">
      <c r="B519" s="87">
        <v>19000733333.333</v>
      </c>
      <c r="C519" s="87">
        <v>-105.19177000000001</v>
      </c>
      <c r="D519" s="87">
        <v>-97.519469999999998</v>
      </c>
      <c r="F519" s="6">
        <f t="shared" si="86"/>
        <v>22.889866666667</v>
      </c>
      <c r="G519" s="6">
        <f t="shared" si="84"/>
        <v>-95.548073000000002</v>
      </c>
      <c r="J519" s="87">
        <v>9606066666.6667004</v>
      </c>
      <c r="K519" s="87">
        <v>-97.723343</v>
      </c>
      <c r="L519" s="87">
        <v>-87.695114000000004</v>
      </c>
      <c r="N519" s="6">
        <f t="shared" si="87"/>
        <v>12.985866666667</v>
      </c>
      <c r="O519" s="6">
        <f t="shared" si="85"/>
        <v>-79.703491</v>
      </c>
    </row>
    <row r="520" spans="2:15" x14ac:dyDescent="0.25">
      <c r="B520" s="87">
        <v>19167522222.222</v>
      </c>
      <c r="C520" s="87">
        <v>-102.61765</v>
      </c>
      <c r="D520" s="87">
        <v>-94.652748000000003</v>
      </c>
      <c r="F520" s="6">
        <f t="shared" si="86"/>
        <v>23.501100000000001</v>
      </c>
      <c r="G520" s="6">
        <f t="shared" si="84"/>
        <v>-93.943100000000001</v>
      </c>
      <c r="J520" s="87">
        <v>9873744444.4444008</v>
      </c>
      <c r="K520" s="87">
        <v>-83.091873000000007</v>
      </c>
      <c r="L520" s="87">
        <v>-72.974739</v>
      </c>
      <c r="N520" s="6">
        <f t="shared" si="87"/>
        <v>13.6091</v>
      </c>
      <c r="O520" s="6">
        <f t="shared" si="85"/>
        <v>-81.860068999999996</v>
      </c>
    </row>
    <row r="521" spans="2:15" x14ac:dyDescent="0.25">
      <c r="B521" s="87">
        <v>19334311111.111</v>
      </c>
      <c r="C521" s="87">
        <v>-97.849509999999995</v>
      </c>
      <c r="D521" s="87">
        <v>-89.830787999999998</v>
      </c>
      <c r="F521" s="6">
        <f t="shared" si="86"/>
        <v>24.112333333333002</v>
      </c>
      <c r="G521" s="6">
        <f t="shared" si="84"/>
        <v>-93.721710000000002</v>
      </c>
      <c r="J521" s="87">
        <v>10141422222.222</v>
      </c>
      <c r="K521" s="87">
        <v>-93.123824999999997</v>
      </c>
      <c r="L521" s="87">
        <v>-83.489127999999994</v>
      </c>
      <c r="N521" s="6">
        <f t="shared" si="87"/>
        <v>14.232333333333001</v>
      </c>
      <c r="O521" s="6">
        <f t="shared" si="85"/>
        <v>-79.710212999999996</v>
      </c>
    </row>
    <row r="522" spans="2:15" x14ac:dyDescent="0.25">
      <c r="B522" s="87">
        <v>19501100000</v>
      </c>
      <c r="C522" s="87">
        <v>-102.45547999999999</v>
      </c>
      <c r="D522" s="87">
        <v>-94.183066999999994</v>
      </c>
      <c r="F522" s="6">
        <f t="shared" si="86"/>
        <v>24.723566666667001</v>
      </c>
      <c r="G522" s="6">
        <f t="shared" si="84"/>
        <v>-89.889870000000002</v>
      </c>
      <c r="J522" s="87">
        <v>10409100000</v>
      </c>
      <c r="K522" s="87">
        <v>-94.704926</v>
      </c>
      <c r="L522" s="87">
        <v>-85.576369999999997</v>
      </c>
      <c r="N522" s="6">
        <f t="shared" si="87"/>
        <v>14.855566666667</v>
      </c>
      <c r="O522" s="6">
        <f t="shared" si="85"/>
        <v>-89.142700000000005</v>
      </c>
    </row>
    <row r="523" spans="2:15" x14ac:dyDescent="0.25">
      <c r="B523" s="87">
        <v>19667888888.889</v>
      </c>
      <c r="C523" s="87">
        <v>-95.362403999999998</v>
      </c>
      <c r="D523" s="87">
        <v>-86.189209000000005</v>
      </c>
      <c r="F523" s="6">
        <f t="shared" si="86"/>
        <v>25.334800000000001</v>
      </c>
      <c r="G523" s="6">
        <f t="shared" si="84"/>
        <v>-109.50248999999999</v>
      </c>
      <c r="J523" s="87">
        <v>10676777777.778</v>
      </c>
      <c r="K523" s="87">
        <v>-98.534667999999996</v>
      </c>
      <c r="L523" s="87">
        <v>-89.648796000000004</v>
      </c>
      <c r="N523" s="6">
        <f t="shared" si="87"/>
        <v>15.4788</v>
      </c>
      <c r="O523" s="6">
        <f t="shared" si="85"/>
        <v>-82.707397</v>
      </c>
    </row>
    <row r="524" spans="2:15" x14ac:dyDescent="0.25">
      <c r="B524" s="87">
        <v>19834677777.778</v>
      </c>
      <c r="C524" s="87">
        <v>-102.60545</v>
      </c>
      <c r="D524" s="87">
        <v>-94.695746999999997</v>
      </c>
      <c r="F524" s="6">
        <f t="shared" si="86"/>
        <v>25.946033333332998</v>
      </c>
      <c r="G524" s="6">
        <f t="shared" si="84"/>
        <v>-92.068588000000005</v>
      </c>
      <c r="J524" s="87">
        <v>10944455555.556</v>
      </c>
      <c r="K524" s="87">
        <v>-93.227417000000003</v>
      </c>
      <c r="L524" s="87">
        <v>-84.659171999999998</v>
      </c>
      <c r="N524" s="6">
        <f t="shared" si="87"/>
        <v>16.102033333333001</v>
      </c>
      <c r="O524" s="6">
        <f t="shared" si="85"/>
        <v>-82.949554000000006</v>
      </c>
    </row>
    <row r="525" spans="2:15" x14ac:dyDescent="0.25">
      <c r="B525" s="87">
        <v>20001466666.667</v>
      </c>
      <c r="C525" s="87">
        <v>-99.218079000000003</v>
      </c>
      <c r="D525" s="87">
        <v>-91.098808000000005</v>
      </c>
      <c r="F525" s="6">
        <f t="shared" si="86"/>
        <v>26.557266666667001</v>
      </c>
      <c r="G525" s="6">
        <f t="shared" si="84"/>
        <v>-94.837722999999997</v>
      </c>
      <c r="J525" s="87">
        <v>11212133333.333</v>
      </c>
      <c r="K525" s="87">
        <v>-89.620361000000003</v>
      </c>
      <c r="L525" s="87">
        <v>-80.513283000000001</v>
      </c>
      <c r="N525" s="6">
        <f t="shared" si="87"/>
        <v>16.725266666667</v>
      </c>
      <c r="O525" s="6">
        <f t="shared" si="85"/>
        <v>-73.196533000000002</v>
      </c>
    </row>
    <row r="526" spans="2:15" x14ac:dyDescent="0.25">
      <c r="B526" s="87">
        <v>20168255555.556</v>
      </c>
      <c r="C526" s="87">
        <v>-94.669556</v>
      </c>
      <c r="D526" s="87">
        <v>-86.216194000000002</v>
      </c>
      <c r="F526" s="6">
        <f t="shared" si="86"/>
        <v>27.168500000000002</v>
      </c>
      <c r="G526" s="6">
        <f t="shared" si="84"/>
        <v>-93.751105999999993</v>
      </c>
      <c r="J526" s="87">
        <v>11479811111.111</v>
      </c>
      <c r="K526" s="87">
        <v>-87.462242000000003</v>
      </c>
      <c r="L526" s="87">
        <v>-77.751769999999993</v>
      </c>
      <c r="N526" s="6">
        <f t="shared" si="87"/>
        <v>17.348500000000001</v>
      </c>
      <c r="O526" s="6">
        <f t="shared" si="85"/>
        <v>-74.358886999999996</v>
      </c>
    </row>
    <row r="527" spans="2:15" x14ac:dyDescent="0.25">
      <c r="B527" s="87">
        <v>20335044444.444</v>
      </c>
      <c r="C527" s="87">
        <v>-96.555976999999999</v>
      </c>
      <c r="D527" s="87">
        <v>-87.632651999999993</v>
      </c>
      <c r="F527" s="6">
        <f t="shared" si="86"/>
        <v>27.779733333332999</v>
      </c>
      <c r="G527" s="6">
        <f t="shared" si="84"/>
        <v>-89.488174000000001</v>
      </c>
      <c r="J527" s="87">
        <v>11747488888.889</v>
      </c>
      <c r="K527" s="87">
        <v>-90.394081</v>
      </c>
      <c r="L527" s="87">
        <v>-80.040122999999994</v>
      </c>
      <c r="N527" s="6">
        <f t="shared" si="87"/>
        <v>17.971733333332999</v>
      </c>
      <c r="O527" s="6">
        <f t="shared" si="85"/>
        <v>-84.375771</v>
      </c>
    </row>
    <row r="528" spans="2:15" x14ac:dyDescent="0.25">
      <c r="B528" s="87">
        <v>20501833333.333</v>
      </c>
      <c r="C528" s="87">
        <v>-101.15433</v>
      </c>
      <c r="D528" s="87">
        <v>-92.347969000000006</v>
      </c>
      <c r="F528" s="6">
        <f t="shared" si="86"/>
        <v>28.390966666667001</v>
      </c>
      <c r="G528" s="6">
        <f t="shared" si="84"/>
        <v>-92.908493000000007</v>
      </c>
      <c r="J528" s="87">
        <v>12015166666.667</v>
      </c>
      <c r="K528" s="87">
        <v>-85.242851000000002</v>
      </c>
      <c r="L528" s="87">
        <v>-74.987647999999993</v>
      </c>
      <c r="N528" s="6">
        <f t="shared" si="87"/>
        <v>18.594966666666998</v>
      </c>
      <c r="O528" s="6">
        <f t="shared" si="85"/>
        <v>-65.548073000000002</v>
      </c>
    </row>
    <row r="529" spans="2:16" x14ac:dyDescent="0.25">
      <c r="B529" s="87">
        <v>20668622222.222</v>
      </c>
      <c r="C529" s="87">
        <v>-93.587890999999999</v>
      </c>
      <c r="D529" s="87">
        <v>-85.565849</v>
      </c>
      <c r="F529" s="6">
        <f t="shared" si="86"/>
        <v>29.002199999999998</v>
      </c>
      <c r="G529" s="6">
        <f t="shared" si="84"/>
        <v>-92.592697000000001</v>
      </c>
      <c r="J529" s="87">
        <v>12282844444.444</v>
      </c>
      <c r="K529" s="87">
        <v>-89.284278999999998</v>
      </c>
      <c r="L529" s="87">
        <v>-77.963783000000006</v>
      </c>
      <c r="N529" s="6">
        <f t="shared" si="87"/>
        <v>19.2182</v>
      </c>
      <c r="O529" s="6">
        <f t="shared" si="85"/>
        <v>-76.452454000000003</v>
      </c>
    </row>
    <row r="530" spans="2:16" x14ac:dyDescent="0.25">
      <c r="B530" s="87">
        <v>20835411111.111</v>
      </c>
      <c r="C530" s="87">
        <v>-101.62391</v>
      </c>
      <c r="D530" s="87">
        <v>-94.266563000000005</v>
      </c>
      <c r="F530" s="6" t="s">
        <v>21</v>
      </c>
      <c r="J530" s="87">
        <v>12550522222.222</v>
      </c>
      <c r="K530" s="87">
        <v>-78.623360000000005</v>
      </c>
      <c r="L530" s="87">
        <v>-60.536437999999997</v>
      </c>
      <c r="N530" s="6" t="s">
        <v>21</v>
      </c>
    </row>
    <row r="531" spans="2:16" x14ac:dyDescent="0.25">
      <c r="B531" s="87">
        <v>21002200000</v>
      </c>
      <c r="C531" s="87">
        <v>-97.635711999999998</v>
      </c>
      <c r="D531" s="87">
        <v>-89.304955000000007</v>
      </c>
      <c r="J531" s="87">
        <v>12818200000</v>
      </c>
      <c r="K531" s="87">
        <v>-85.871093999999999</v>
      </c>
      <c r="L531" s="87">
        <v>-72.270599000000004</v>
      </c>
    </row>
    <row r="532" spans="2:16" x14ac:dyDescent="0.25">
      <c r="B532" s="87" t="s">
        <v>21</v>
      </c>
      <c r="J532" s="87" t="s">
        <v>21</v>
      </c>
    </row>
    <row r="533" spans="2:16" x14ac:dyDescent="0.25">
      <c r="F533" s="6" t="s">
        <v>68</v>
      </c>
      <c r="N533" s="6" t="s">
        <v>68</v>
      </c>
    </row>
    <row r="534" spans="2:16" ht="15.75" x14ac:dyDescent="0.25">
      <c r="F534" s="6" t="s">
        <v>19</v>
      </c>
      <c r="G534" s="6" t="str">
        <f t="shared" ref="G534:G553" si="88">D560</f>
        <v>5Rx4L dBc Log Mag(dB)</v>
      </c>
      <c r="H534" s="34">
        <v>5</v>
      </c>
      <c r="N534" s="6" t="s">
        <v>19</v>
      </c>
      <c r="O534" s="6" t="str">
        <f t="shared" ref="O534:O553" si="89">L560</f>
        <v>5Rx4L dBc Log Mag(dB)</v>
      </c>
      <c r="P534" s="34">
        <v>5</v>
      </c>
    </row>
    <row r="535" spans="2:16" ht="15.75" x14ac:dyDescent="0.25">
      <c r="B535" s="87" t="s">
        <v>66</v>
      </c>
      <c r="F535" s="6">
        <f t="shared" ref="F535:F553" si="90">B561/1000000000</f>
        <v>18.802199999999999</v>
      </c>
      <c r="G535" s="6">
        <f t="shared" si="88"/>
        <v>-75.293448999999995</v>
      </c>
      <c r="H535" s="35">
        <f>ABS(AVERAGE(G535:G551)-(H534-1)*10)</f>
        <v>131.8623525882353</v>
      </c>
      <c r="J535" s="87" t="s">
        <v>66</v>
      </c>
      <c r="N535" s="6">
        <f t="shared" ref="N535:N553" si="91">J561/1000000000</f>
        <v>8</v>
      </c>
      <c r="O535" s="6">
        <f t="shared" si="89"/>
        <v>-83.120543999999995</v>
      </c>
      <c r="P535" s="35">
        <f>ABS(AVERAGE(O535:O553)-(P534-1)*10)</f>
        <v>123.21649368421052</v>
      </c>
    </row>
    <row r="536" spans="2:16" x14ac:dyDescent="0.25">
      <c r="B536" s="87" t="s">
        <v>19</v>
      </c>
      <c r="C536" s="87" t="s">
        <v>136</v>
      </c>
      <c r="D536" s="87" t="s">
        <v>67</v>
      </c>
      <c r="F536" s="6">
        <f t="shared" si="90"/>
        <v>19.868866666667</v>
      </c>
      <c r="G536" s="6">
        <f t="shared" si="88"/>
        <v>-84.405868999999996</v>
      </c>
      <c r="J536" s="87" t="s">
        <v>19</v>
      </c>
      <c r="K536" s="87" t="s">
        <v>136</v>
      </c>
      <c r="L536" s="87" t="s">
        <v>67</v>
      </c>
      <c r="N536" s="6">
        <f t="shared" si="91"/>
        <v>8.9787888888889</v>
      </c>
      <c r="O536" s="6">
        <f t="shared" si="89"/>
        <v>-83.631591999999998</v>
      </c>
    </row>
    <row r="537" spans="2:16" x14ac:dyDescent="0.25">
      <c r="B537" s="87">
        <v>18000000000</v>
      </c>
      <c r="C537" s="87">
        <v>-98.768234000000007</v>
      </c>
      <c r="D537" s="87">
        <v>-93.824462999999994</v>
      </c>
      <c r="F537" s="6">
        <f t="shared" si="90"/>
        <v>20.935533333333002</v>
      </c>
      <c r="G537" s="6">
        <f t="shared" si="88"/>
        <v>-86.324432000000002</v>
      </c>
      <c r="J537" s="87">
        <v>8000000000</v>
      </c>
      <c r="K537" s="87">
        <v>-89.280724000000006</v>
      </c>
      <c r="L537" s="87">
        <v>-79.558113000000006</v>
      </c>
      <c r="N537" s="6">
        <f t="shared" si="91"/>
        <v>9.9575777777778001</v>
      </c>
      <c r="O537" s="6">
        <f t="shared" si="89"/>
        <v>-86.044196999999997</v>
      </c>
    </row>
    <row r="538" spans="2:16" x14ac:dyDescent="0.25">
      <c r="B538" s="87">
        <v>18611233333.333</v>
      </c>
      <c r="C538" s="87">
        <v>-106.70559</v>
      </c>
      <c r="D538" s="87">
        <v>-101.37257</v>
      </c>
      <c r="F538" s="6">
        <f t="shared" si="90"/>
        <v>22.002199999999998</v>
      </c>
      <c r="G538" s="6">
        <f t="shared" si="88"/>
        <v>-97.681786000000002</v>
      </c>
      <c r="J538" s="87">
        <v>8623233333.3332996</v>
      </c>
      <c r="K538" s="87">
        <v>-95.351166000000006</v>
      </c>
      <c r="L538" s="87">
        <v>-85.594971000000001</v>
      </c>
      <c r="N538" s="6">
        <f t="shared" si="91"/>
        <v>10.936366666667</v>
      </c>
      <c r="O538" s="6">
        <f t="shared" si="89"/>
        <v>-86.201385000000002</v>
      </c>
    </row>
    <row r="539" spans="2:16" x14ac:dyDescent="0.25">
      <c r="B539" s="87">
        <v>19222466666.667</v>
      </c>
      <c r="C539" s="87">
        <v>-103.76299</v>
      </c>
      <c r="D539" s="87">
        <v>-97.866348000000002</v>
      </c>
      <c r="F539" s="6">
        <f t="shared" si="90"/>
        <v>23.068866666666999</v>
      </c>
      <c r="G539" s="6">
        <f t="shared" si="88"/>
        <v>-95.811110999999997</v>
      </c>
      <c r="J539" s="87">
        <v>9246466666.6667004</v>
      </c>
      <c r="K539" s="87">
        <v>-94.830344999999994</v>
      </c>
      <c r="L539" s="87">
        <v>-85.138289999999998</v>
      </c>
      <c r="N539" s="6">
        <f t="shared" si="91"/>
        <v>11.915155555556</v>
      </c>
      <c r="O539" s="6">
        <f t="shared" si="89"/>
        <v>-88.854782</v>
      </c>
    </row>
    <row r="540" spans="2:16" x14ac:dyDescent="0.25">
      <c r="B540" s="87">
        <v>19833700000</v>
      </c>
      <c r="C540" s="87">
        <v>-104.8858</v>
      </c>
      <c r="D540" s="87">
        <v>-98.543259000000006</v>
      </c>
      <c r="F540" s="6">
        <f t="shared" si="90"/>
        <v>24.135533333333001</v>
      </c>
      <c r="G540" s="6">
        <f t="shared" si="88"/>
        <v>-101.35192000000001</v>
      </c>
      <c r="J540" s="87">
        <v>9869700000</v>
      </c>
      <c r="K540" s="87">
        <v>-96.119979999999998</v>
      </c>
      <c r="L540" s="87">
        <v>-86.892830000000004</v>
      </c>
      <c r="N540" s="6">
        <f t="shared" si="91"/>
        <v>12.893944444444001</v>
      </c>
      <c r="O540" s="6">
        <f t="shared" si="89"/>
        <v>-80.278167999999994</v>
      </c>
    </row>
    <row r="541" spans="2:16" x14ac:dyDescent="0.25">
      <c r="B541" s="87">
        <v>20444933333.333</v>
      </c>
      <c r="C541" s="87">
        <v>-96.878555000000006</v>
      </c>
      <c r="D541" s="87">
        <v>-90.843368999999996</v>
      </c>
      <c r="F541" s="6">
        <f t="shared" si="90"/>
        <v>25.202200000000001</v>
      </c>
      <c r="G541" s="6">
        <f t="shared" si="88"/>
        <v>-92.936149999999998</v>
      </c>
      <c r="J541" s="87">
        <v>10492933333.333</v>
      </c>
      <c r="K541" s="87">
        <v>-88.659171999999998</v>
      </c>
      <c r="L541" s="87">
        <v>-79.895966000000001</v>
      </c>
      <c r="N541" s="6">
        <f t="shared" si="91"/>
        <v>13.872733333333001</v>
      </c>
      <c r="O541" s="6">
        <f t="shared" si="89"/>
        <v>-89.410285999999999</v>
      </c>
    </row>
    <row r="542" spans="2:16" x14ac:dyDescent="0.25">
      <c r="B542" s="87">
        <v>21056166666.667</v>
      </c>
      <c r="C542" s="87">
        <v>-99.358940000000004</v>
      </c>
      <c r="D542" s="87">
        <v>-93.035149000000004</v>
      </c>
      <c r="F542" s="6">
        <f t="shared" si="90"/>
        <v>26.268866666666998</v>
      </c>
      <c r="G542" s="6">
        <f t="shared" si="88"/>
        <v>-95.780311999999995</v>
      </c>
      <c r="J542" s="87">
        <v>11116166666.667</v>
      </c>
      <c r="K542" s="87">
        <v>-95.977042999999995</v>
      </c>
      <c r="L542" s="87">
        <v>-86.229927000000004</v>
      </c>
      <c r="N542" s="6">
        <f t="shared" si="91"/>
        <v>14.851522222222</v>
      </c>
      <c r="O542" s="6">
        <f t="shared" si="89"/>
        <v>-78.066658000000004</v>
      </c>
    </row>
    <row r="543" spans="2:16" x14ac:dyDescent="0.25">
      <c r="B543" s="87">
        <v>21667400000</v>
      </c>
      <c r="C543" s="87">
        <v>-101.2383</v>
      </c>
      <c r="D543" s="87">
        <v>-93.566001999999997</v>
      </c>
      <c r="F543" s="6">
        <f t="shared" si="90"/>
        <v>27.335533333333</v>
      </c>
      <c r="G543" s="6">
        <f t="shared" si="88"/>
        <v>-87.206305999999998</v>
      </c>
      <c r="J543" s="87">
        <v>11739400000</v>
      </c>
      <c r="K543" s="87">
        <v>-91.956565999999995</v>
      </c>
      <c r="L543" s="87">
        <v>-81.928336999999999</v>
      </c>
      <c r="N543" s="6">
        <f t="shared" si="91"/>
        <v>15.830311111111</v>
      </c>
      <c r="O543" s="6">
        <f t="shared" si="89"/>
        <v>-83.323470999999998</v>
      </c>
    </row>
    <row r="544" spans="2:16" x14ac:dyDescent="0.25">
      <c r="B544" s="87">
        <v>22278633333.333</v>
      </c>
      <c r="C544" s="87">
        <v>-104.58736</v>
      </c>
      <c r="D544" s="87">
        <v>-96.622459000000006</v>
      </c>
      <c r="F544" s="6">
        <f t="shared" si="90"/>
        <v>28.402200000000001</v>
      </c>
      <c r="G544" s="6">
        <f t="shared" si="88"/>
        <v>-87.092155000000005</v>
      </c>
      <c r="J544" s="87">
        <v>12362633333.333</v>
      </c>
      <c r="K544" s="87">
        <v>-96.168464999999998</v>
      </c>
      <c r="L544" s="87">
        <v>-86.051322999999996</v>
      </c>
      <c r="N544" s="6">
        <f t="shared" si="91"/>
        <v>16.809100000000001</v>
      </c>
      <c r="O544" s="6">
        <f t="shared" si="89"/>
        <v>-86.952461</v>
      </c>
    </row>
    <row r="545" spans="2:16" x14ac:dyDescent="0.25">
      <c r="B545" s="87">
        <v>22889866666.667</v>
      </c>
      <c r="C545" s="87">
        <v>-103.56679</v>
      </c>
      <c r="D545" s="87">
        <v>-95.548073000000002</v>
      </c>
      <c r="F545" s="6">
        <f t="shared" si="90"/>
        <v>29.468866666667001</v>
      </c>
      <c r="G545" s="6">
        <f t="shared" si="88"/>
        <v>-90.069266999999996</v>
      </c>
      <c r="J545" s="87">
        <v>12985866666.667</v>
      </c>
      <c r="K545" s="87">
        <v>-89.338188000000002</v>
      </c>
      <c r="L545" s="87">
        <v>-79.703491</v>
      </c>
      <c r="N545" s="6">
        <f t="shared" si="91"/>
        <v>17.787888888889</v>
      </c>
      <c r="O545" s="6">
        <f t="shared" si="89"/>
        <v>-81.730827000000005</v>
      </c>
    </row>
    <row r="546" spans="2:16" x14ac:dyDescent="0.25">
      <c r="B546" s="87">
        <v>23501100000</v>
      </c>
      <c r="C546" s="87">
        <v>-102.21552</v>
      </c>
      <c r="D546" s="87">
        <v>-93.943100000000001</v>
      </c>
      <c r="F546" s="6">
        <f t="shared" si="90"/>
        <v>30.535533333332999</v>
      </c>
      <c r="G546" s="6">
        <f t="shared" si="88"/>
        <v>-98.434944000000002</v>
      </c>
      <c r="J546" s="87">
        <v>13609100000</v>
      </c>
      <c r="K546" s="87">
        <v>-90.988631999999996</v>
      </c>
      <c r="L546" s="87">
        <v>-81.860068999999996</v>
      </c>
      <c r="N546" s="6">
        <f t="shared" si="91"/>
        <v>18.766677777778</v>
      </c>
      <c r="O546" s="6">
        <f t="shared" si="89"/>
        <v>-84.087280000000007</v>
      </c>
    </row>
    <row r="547" spans="2:16" x14ac:dyDescent="0.25">
      <c r="B547" s="87">
        <v>24112333333.333</v>
      </c>
      <c r="C547" s="87">
        <v>-102.89491</v>
      </c>
      <c r="D547" s="87">
        <v>-93.721710000000002</v>
      </c>
      <c r="F547" s="6">
        <f t="shared" si="90"/>
        <v>31.6022</v>
      </c>
      <c r="G547" s="6">
        <f t="shared" si="88"/>
        <v>-98.140754999999999</v>
      </c>
      <c r="J547" s="87">
        <v>14232333333.333</v>
      </c>
      <c r="K547" s="87">
        <v>-88.596085000000002</v>
      </c>
      <c r="L547" s="87">
        <v>-79.710212999999996</v>
      </c>
      <c r="N547" s="6">
        <f t="shared" si="91"/>
        <v>19.745466666666999</v>
      </c>
      <c r="O547" s="6">
        <f t="shared" si="89"/>
        <v>-86.447463999999997</v>
      </c>
    </row>
    <row r="548" spans="2:16" x14ac:dyDescent="0.25">
      <c r="B548" s="87">
        <v>24723566666.667</v>
      </c>
      <c r="C548" s="87">
        <v>-97.799567999999994</v>
      </c>
      <c r="D548" s="87">
        <v>-89.889870000000002</v>
      </c>
      <c r="F548" s="6">
        <f t="shared" si="90"/>
        <v>32.668866666667</v>
      </c>
      <c r="G548" s="6">
        <f t="shared" si="88"/>
        <v>-97.458633000000006</v>
      </c>
      <c r="J548" s="87">
        <v>14855566666.667</v>
      </c>
      <c r="K548" s="87">
        <v>-97.710953000000003</v>
      </c>
      <c r="L548" s="87">
        <v>-89.142700000000005</v>
      </c>
      <c r="N548" s="6">
        <f t="shared" si="91"/>
        <v>20.724255555555999</v>
      </c>
      <c r="O548" s="6">
        <f t="shared" si="89"/>
        <v>-84.019706999999997</v>
      </c>
    </row>
    <row r="549" spans="2:16" x14ac:dyDescent="0.25">
      <c r="B549" s="87">
        <v>25334800000</v>
      </c>
      <c r="C549" s="87">
        <v>-117.62177</v>
      </c>
      <c r="D549" s="87">
        <v>-109.50248999999999</v>
      </c>
      <c r="F549" s="6">
        <f t="shared" si="90"/>
        <v>33.735533333333002</v>
      </c>
      <c r="G549" s="6">
        <f t="shared" si="88"/>
        <v>-90.705123999999998</v>
      </c>
      <c r="J549" s="87">
        <v>15478800000</v>
      </c>
      <c r="K549" s="87">
        <v>-91.814483999999993</v>
      </c>
      <c r="L549" s="87">
        <v>-82.707397</v>
      </c>
      <c r="N549" s="6">
        <f t="shared" si="91"/>
        <v>21.703044444444</v>
      </c>
      <c r="O549" s="6">
        <f t="shared" si="89"/>
        <v>-84.164512999999999</v>
      </c>
    </row>
    <row r="550" spans="2:16" x14ac:dyDescent="0.25">
      <c r="B550" s="87">
        <v>25946033333.333</v>
      </c>
      <c r="C550" s="87">
        <v>-100.52195</v>
      </c>
      <c r="D550" s="87">
        <v>-92.068588000000005</v>
      </c>
      <c r="F550" s="6">
        <f t="shared" si="90"/>
        <v>34.802199999999999</v>
      </c>
      <c r="G550" s="6">
        <f t="shared" si="88"/>
        <v>-94.624465999999998</v>
      </c>
      <c r="J550" s="87">
        <v>16102033333.333</v>
      </c>
      <c r="K550" s="87">
        <v>-92.660026999999999</v>
      </c>
      <c r="L550" s="87">
        <v>-82.949554000000006</v>
      </c>
      <c r="N550" s="6">
        <f t="shared" si="91"/>
        <v>22.681833333333</v>
      </c>
      <c r="O550" s="6">
        <f t="shared" si="89"/>
        <v>-85.241859000000005</v>
      </c>
    </row>
    <row r="551" spans="2:16" x14ac:dyDescent="0.25">
      <c r="B551" s="87">
        <v>26557266666.667</v>
      </c>
      <c r="C551" s="87">
        <v>-103.76105</v>
      </c>
      <c r="D551" s="87">
        <v>-94.837722999999997</v>
      </c>
      <c r="F551" s="6">
        <f t="shared" si="90"/>
        <v>35.868866666667003</v>
      </c>
      <c r="G551" s="6">
        <f t="shared" si="88"/>
        <v>-88.343315000000004</v>
      </c>
      <c r="J551" s="87">
        <v>16725266666.667</v>
      </c>
      <c r="K551" s="87">
        <v>-83.550490999999994</v>
      </c>
      <c r="L551" s="87">
        <v>-73.196533000000002</v>
      </c>
      <c r="N551" s="6">
        <f t="shared" si="91"/>
        <v>23.660622222221999</v>
      </c>
      <c r="O551" s="6">
        <f t="shared" si="89"/>
        <v>-78.129433000000006</v>
      </c>
    </row>
    <row r="552" spans="2:16" x14ac:dyDescent="0.25">
      <c r="B552" s="87">
        <v>27168500000</v>
      </c>
      <c r="C552" s="87">
        <v>-102.55746000000001</v>
      </c>
      <c r="D552" s="87">
        <v>-93.751105999999993</v>
      </c>
      <c r="F552" s="6">
        <f t="shared" si="90"/>
        <v>36.935533333332998</v>
      </c>
      <c r="G552" s="6">
        <f t="shared" si="88"/>
        <v>-91.934334000000007</v>
      </c>
      <c r="J552" s="87">
        <v>17348500000</v>
      </c>
      <c r="K552" s="87">
        <v>-84.614090000000004</v>
      </c>
      <c r="L552" s="87">
        <v>-74.358886999999996</v>
      </c>
      <c r="N552" s="6">
        <f t="shared" si="91"/>
        <v>24.639411111110999</v>
      </c>
      <c r="O552" s="6">
        <f t="shared" si="89"/>
        <v>-69.981658999999993</v>
      </c>
    </row>
    <row r="553" spans="2:16" x14ac:dyDescent="0.25">
      <c r="B553" s="87">
        <v>27779733333.333</v>
      </c>
      <c r="C553" s="87">
        <v>-97.510216</v>
      </c>
      <c r="D553" s="87">
        <v>-89.488174000000001</v>
      </c>
      <c r="F553" s="6">
        <f t="shared" si="90"/>
        <v>38.002200000000002</v>
      </c>
      <c r="G553" s="6">
        <f t="shared" si="88"/>
        <v>-95.196708999999998</v>
      </c>
      <c r="J553" s="87">
        <v>17971733333.333</v>
      </c>
      <c r="K553" s="87">
        <v>-95.696274000000003</v>
      </c>
      <c r="L553" s="87">
        <v>-84.375771</v>
      </c>
      <c r="N553" s="6">
        <f t="shared" si="91"/>
        <v>25.618200000000002</v>
      </c>
      <c r="O553" s="6">
        <f t="shared" si="89"/>
        <v>-81.427093999999997</v>
      </c>
    </row>
    <row r="554" spans="2:16" x14ac:dyDescent="0.25">
      <c r="B554" s="87">
        <v>28390966666.667</v>
      </c>
      <c r="C554" s="87">
        <v>-100.26584</v>
      </c>
      <c r="D554" s="87">
        <v>-92.908493000000007</v>
      </c>
      <c r="F554" s="6" t="s">
        <v>21</v>
      </c>
      <c r="J554" s="87">
        <v>18594966666.667</v>
      </c>
      <c r="K554" s="87">
        <v>-83.634995000000004</v>
      </c>
      <c r="L554" s="87">
        <v>-65.548073000000002</v>
      </c>
      <c r="N554" s="6" t="s">
        <v>21</v>
      </c>
    </row>
    <row r="555" spans="2:16" x14ac:dyDescent="0.25">
      <c r="B555" s="87">
        <v>29002200000</v>
      </c>
      <c r="C555" s="87">
        <v>-100.92346000000001</v>
      </c>
      <c r="D555" s="87">
        <v>-92.592697000000001</v>
      </c>
      <c r="J555" s="87">
        <v>19218200000</v>
      </c>
      <c r="K555" s="87">
        <v>-90.052948000000001</v>
      </c>
      <c r="L555" s="87">
        <v>-76.452454000000003</v>
      </c>
    </row>
    <row r="556" spans="2:16" x14ac:dyDescent="0.25">
      <c r="B556" s="87" t="s">
        <v>21</v>
      </c>
      <c r="J556" s="87" t="s">
        <v>21</v>
      </c>
    </row>
    <row r="557" spans="2:16" x14ac:dyDescent="0.25">
      <c r="F557" s="6" t="s">
        <v>70</v>
      </c>
      <c r="N557" s="6" t="s">
        <v>70</v>
      </c>
    </row>
    <row r="558" spans="2:16" ht="15.75" x14ac:dyDescent="0.25">
      <c r="F558" s="6" t="s">
        <v>19</v>
      </c>
      <c r="G558" s="6" t="str">
        <f t="shared" ref="G558:G577" si="92">D584</f>
        <v>5Rx5L dBc Log Mag(dB)</v>
      </c>
      <c r="H558" s="34">
        <v>5</v>
      </c>
      <c r="N558" s="6" t="s">
        <v>19</v>
      </c>
      <c r="O558" s="6" t="str">
        <f t="shared" ref="O558:O577" si="93">L584</f>
        <v>5Rx5L dBc Log Mag(dB)</v>
      </c>
      <c r="P558" s="34">
        <v>5</v>
      </c>
    </row>
    <row r="559" spans="2:16" ht="15.75" x14ac:dyDescent="0.25">
      <c r="B559" s="87" t="s">
        <v>68</v>
      </c>
      <c r="F559" s="6">
        <f t="shared" ref="F559:F577" si="94">B585/1000000000</f>
        <v>20.9818</v>
      </c>
      <c r="G559" s="6">
        <f t="shared" si="92"/>
        <v>-82.960410999999993</v>
      </c>
      <c r="H559" s="35">
        <f>ABS(AVERAGE(G559:G574)-(H558-1)*10)</f>
        <v>131.463556125</v>
      </c>
      <c r="J559" s="87" t="s">
        <v>68</v>
      </c>
      <c r="N559" s="6">
        <f t="shared" ref="N559:N577" si="95">J585/1000000000</f>
        <v>8</v>
      </c>
      <c r="O559" s="6">
        <f t="shared" si="93"/>
        <v>-64.355873000000003</v>
      </c>
      <c r="P559" s="35">
        <f>ABS(AVERAGE(O559:O577)-(P558-1)*10)</f>
        <v>122.77717584210527</v>
      </c>
    </row>
    <row r="560" spans="2:16" x14ac:dyDescent="0.25">
      <c r="B560" s="87" t="s">
        <v>19</v>
      </c>
      <c r="C560" s="87" t="s">
        <v>137</v>
      </c>
      <c r="D560" s="87" t="s">
        <v>69</v>
      </c>
      <c r="F560" s="6">
        <f t="shared" si="94"/>
        <v>22.315133333333002</v>
      </c>
      <c r="G560" s="6">
        <f t="shared" si="92"/>
        <v>-84.303719000000001</v>
      </c>
      <c r="J560" s="87" t="s">
        <v>19</v>
      </c>
      <c r="K560" s="87" t="s">
        <v>137</v>
      </c>
      <c r="L560" s="87" t="s">
        <v>69</v>
      </c>
      <c r="N560" s="6">
        <f t="shared" si="95"/>
        <v>9.3323222222222011</v>
      </c>
      <c r="O560" s="6">
        <f t="shared" si="93"/>
        <v>-72.123694999999998</v>
      </c>
    </row>
    <row r="561" spans="2:15" x14ac:dyDescent="0.25">
      <c r="B561" s="87">
        <v>18802200000</v>
      </c>
      <c r="C561" s="87">
        <v>-80.237221000000005</v>
      </c>
      <c r="D561" s="87">
        <v>-75.293448999999995</v>
      </c>
      <c r="F561" s="6">
        <f t="shared" si="94"/>
        <v>23.648466666667002</v>
      </c>
      <c r="G561" s="6">
        <f t="shared" si="92"/>
        <v>-78.508499</v>
      </c>
      <c r="J561" s="87">
        <v>8000000000</v>
      </c>
      <c r="K561" s="87">
        <v>-92.843163000000004</v>
      </c>
      <c r="L561" s="87">
        <v>-83.120543999999995</v>
      </c>
      <c r="N561" s="6">
        <f t="shared" si="95"/>
        <v>10.664644444444001</v>
      </c>
      <c r="O561" s="6">
        <f t="shared" si="93"/>
        <v>-95.955726999999996</v>
      </c>
    </row>
    <row r="562" spans="2:15" x14ac:dyDescent="0.25">
      <c r="B562" s="87">
        <v>19868866666.667</v>
      </c>
      <c r="C562" s="87">
        <v>-89.738899000000004</v>
      </c>
      <c r="D562" s="87">
        <v>-84.405868999999996</v>
      </c>
      <c r="F562" s="6">
        <f t="shared" si="94"/>
        <v>24.9818</v>
      </c>
      <c r="G562" s="6">
        <f t="shared" si="92"/>
        <v>-94.264420000000001</v>
      </c>
      <c r="J562" s="87">
        <v>8978788888.8889008</v>
      </c>
      <c r="K562" s="87">
        <v>-93.387787000000003</v>
      </c>
      <c r="L562" s="87">
        <v>-83.631591999999998</v>
      </c>
      <c r="N562" s="6">
        <f t="shared" si="95"/>
        <v>11.996966666666999</v>
      </c>
      <c r="O562" s="6">
        <f t="shared" si="93"/>
        <v>-95.970298999999997</v>
      </c>
    </row>
    <row r="563" spans="2:15" x14ac:dyDescent="0.25">
      <c r="B563" s="87">
        <v>20935533333.333</v>
      </c>
      <c r="C563" s="87">
        <v>-92.221076999999994</v>
      </c>
      <c r="D563" s="87">
        <v>-86.324432000000002</v>
      </c>
      <c r="F563" s="6">
        <f t="shared" si="94"/>
        <v>26.315133333333002</v>
      </c>
      <c r="G563" s="6">
        <f t="shared" si="92"/>
        <v>-99.347747999999996</v>
      </c>
      <c r="J563" s="87">
        <v>9957577777.7777996</v>
      </c>
      <c r="K563" s="87">
        <v>-95.736259000000004</v>
      </c>
      <c r="L563" s="87">
        <v>-86.044196999999997</v>
      </c>
      <c r="N563" s="6">
        <f t="shared" si="95"/>
        <v>13.329288888889</v>
      </c>
      <c r="O563" s="6">
        <f t="shared" si="93"/>
        <v>-76.471305999999998</v>
      </c>
    </row>
    <row r="564" spans="2:15" x14ac:dyDescent="0.25">
      <c r="B564" s="87">
        <v>22002200000</v>
      </c>
      <c r="C564" s="87">
        <v>-104.02433000000001</v>
      </c>
      <c r="D564" s="87">
        <v>-97.681786000000002</v>
      </c>
      <c r="F564" s="6">
        <f t="shared" si="94"/>
        <v>27.648466666667002</v>
      </c>
      <c r="G564" s="6">
        <f t="shared" si="92"/>
        <v>-95.038764999999998</v>
      </c>
      <c r="J564" s="87">
        <v>10936366666.667</v>
      </c>
      <c r="K564" s="87">
        <v>-95.428543000000005</v>
      </c>
      <c r="L564" s="87">
        <v>-86.201385000000002</v>
      </c>
      <c r="N564" s="6">
        <f t="shared" si="95"/>
        <v>14.661611111111</v>
      </c>
      <c r="O564" s="6">
        <f t="shared" si="93"/>
        <v>-82.130302</v>
      </c>
    </row>
    <row r="565" spans="2:15" x14ac:dyDescent="0.25">
      <c r="B565" s="87">
        <v>23068866666.667</v>
      </c>
      <c r="C565" s="87">
        <v>-101.84631</v>
      </c>
      <c r="D565" s="87">
        <v>-95.811110999999997</v>
      </c>
      <c r="F565" s="6">
        <f t="shared" si="94"/>
        <v>28.9818</v>
      </c>
      <c r="G565" s="6">
        <f t="shared" si="92"/>
        <v>-93.499556999999996</v>
      </c>
      <c r="J565" s="87">
        <v>11915155555.556</v>
      </c>
      <c r="K565" s="87">
        <v>-97.617988999999994</v>
      </c>
      <c r="L565" s="87">
        <v>-88.854782</v>
      </c>
      <c r="N565" s="6">
        <f t="shared" si="95"/>
        <v>15.993933333333</v>
      </c>
      <c r="O565" s="6">
        <f t="shared" si="93"/>
        <v>-84.278343000000007</v>
      </c>
    </row>
    <row r="566" spans="2:15" x14ac:dyDescent="0.25">
      <c r="B566" s="87">
        <v>24135533333.333</v>
      </c>
      <c r="C566" s="87">
        <v>-107.67572</v>
      </c>
      <c r="D566" s="87">
        <v>-101.35192000000001</v>
      </c>
      <c r="F566" s="6">
        <f t="shared" si="94"/>
        <v>30.315133333333002</v>
      </c>
      <c r="G566" s="6">
        <f t="shared" si="92"/>
        <v>-90.759192999999996</v>
      </c>
      <c r="J566" s="87">
        <v>12893944444.444</v>
      </c>
      <c r="K566" s="87">
        <v>-90.025283999999999</v>
      </c>
      <c r="L566" s="87">
        <v>-80.278167999999994</v>
      </c>
      <c r="N566" s="6">
        <f t="shared" si="95"/>
        <v>17.326255555555999</v>
      </c>
      <c r="O566" s="6">
        <f t="shared" si="93"/>
        <v>-84.902679000000006</v>
      </c>
    </row>
    <row r="567" spans="2:15" x14ac:dyDescent="0.25">
      <c r="B567" s="87">
        <v>25202200000</v>
      </c>
      <c r="C567" s="87">
        <v>-100.60844</v>
      </c>
      <c r="D567" s="87">
        <v>-92.936149999999998</v>
      </c>
      <c r="F567" s="6">
        <f t="shared" si="94"/>
        <v>31.648466666667002</v>
      </c>
      <c r="G567" s="6">
        <f t="shared" si="92"/>
        <v>-89.232994000000005</v>
      </c>
      <c r="J567" s="87">
        <v>13872733333.333</v>
      </c>
      <c r="K567" s="87">
        <v>-99.438514999999995</v>
      </c>
      <c r="L567" s="87">
        <v>-89.410285999999999</v>
      </c>
      <c r="N567" s="6">
        <f t="shared" si="95"/>
        <v>18.658577777778</v>
      </c>
      <c r="O567" s="6">
        <f t="shared" si="93"/>
        <v>-85.095427999999998</v>
      </c>
    </row>
    <row r="568" spans="2:15" x14ac:dyDescent="0.25">
      <c r="B568" s="87">
        <v>26268866666.667</v>
      </c>
      <c r="C568" s="87">
        <v>-103.74521</v>
      </c>
      <c r="D568" s="87">
        <v>-95.780311999999995</v>
      </c>
      <c r="F568" s="6">
        <f t="shared" si="94"/>
        <v>32.9818</v>
      </c>
      <c r="G568" s="6">
        <f t="shared" si="92"/>
        <v>-92.581046999999998</v>
      </c>
      <c r="J568" s="87">
        <v>14851522222.222</v>
      </c>
      <c r="K568" s="87">
        <v>-88.183791999999997</v>
      </c>
      <c r="L568" s="87">
        <v>-78.066658000000004</v>
      </c>
      <c r="N568" s="6">
        <f t="shared" si="95"/>
        <v>19.9909</v>
      </c>
      <c r="O568" s="6">
        <f t="shared" si="93"/>
        <v>-80.042136999999997</v>
      </c>
    </row>
    <row r="569" spans="2:15" x14ac:dyDescent="0.25">
      <c r="B569" s="87">
        <v>27335533333.333</v>
      </c>
      <c r="C569" s="87">
        <v>-95.225029000000006</v>
      </c>
      <c r="D569" s="87">
        <v>-87.206305999999998</v>
      </c>
      <c r="F569" s="6">
        <f t="shared" si="94"/>
        <v>34.315133333333002</v>
      </c>
      <c r="G569" s="6">
        <f t="shared" si="92"/>
        <v>-96.925101999999995</v>
      </c>
      <c r="J569" s="87">
        <v>15830311111.111</v>
      </c>
      <c r="K569" s="87">
        <v>-92.958168000000001</v>
      </c>
      <c r="L569" s="87">
        <v>-83.323470999999998</v>
      </c>
      <c r="N569" s="6">
        <f t="shared" si="95"/>
        <v>21.323222222222</v>
      </c>
      <c r="O569" s="6">
        <f t="shared" si="93"/>
        <v>-84.167327999999998</v>
      </c>
    </row>
    <row r="570" spans="2:15" x14ac:dyDescent="0.25">
      <c r="B570" s="87">
        <v>28402200000</v>
      </c>
      <c r="C570" s="87">
        <v>-95.364570999999998</v>
      </c>
      <c r="D570" s="87">
        <v>-87.092155000000005</v>
      </c>
      <c r="F570" s="6">
        <f t="shared" si="94"/>
        <v>35.648466666666998</v>
      </c>
      <c r="G570" s="6">
        <f t="shared" si="92"/>
        <v>-93.355919</v>
      </c>
      <c r="J570" s="87">
        <v>16809100000</v>
      </c>
      <c r="K570" s="87">
        <v>-96.081017000000003</v>
      </c>
      <c r="L570" s="87">
        <v>-86.952461</v>
      </c>
      <c r="N570" s="6">
        <f t="shared" si="95"/>
        <v>22.655544444444001</v>
      </c>
      <c r="O570" s="6">
        <f t="shared" si="93"/>
        <v>-86.682991000000001</v>
      </c>
    </row>
    <row r="571" spans="2:15" x14ac:dyDescent="0.25">
      <c r="B571" s="87">
        <v>29468866666.667</v>
      </c>
      <c r="C571" s="87">
        <v>-99.242462000000003</v>
      </c>
      <c r="D571" s="87">
        <v>-90.069266999999996</v>
      </c>
      <c r="F571" s="6">
        <f t="shared" si="94"/>
        <v>36.9818</v>
      </c>
      <c r="G571" s="6">
        <f t="shared" si="92"/>
        <v>-109.67397</v>
      </c>
      <c r="J571" s="87">
        <v>17787888888.889</v>
      </c>
      <c r="K571" s="87">
        <v>-90.616698999999997</v>
      </c>
      <c r="L571" s="87">
        <v>-81.730827000000005</v>
      </c>
      <c r="N571" s="6">
        <f t="shared" si="95"/>
        <v>23.987866666666999</v>
      </c>
      <c r="O571" s="6">
        <f t="shared" si="93"/>
        <v>-77.048186999999999</v>
      </c>
    </row>
    <row r="572" spans="2:15" x14ac:dyDescent="0.25">
      <c r="B572" s="87">
        <v>30535533333.333</v>
      </c>
      <c r="C572" s="87">
        <v>-106.34464</v>
      </c>
      <c r="D572" s="87">
        <v>-98.434944000000002</v>
      </c>
      <c r="F572" s="6">
        <f t="shared" si="94"/>
        <v>38.315133333333002</v>
      </c>
      <c r="G572" s="6">
        <f t="shared" si="92"/>
        <v>-88.015923000000001</v>
      </c>
      <c r="J572" s="87">
        <v>18766677777.778</v>
      </c>
      <c r="K572" s="87">
        <v>-92.655533000000005</v>
      </c>
      <c r="L572" s="87">
        <v>-84.087280000000007</v>
      </c>
      <c r="N572" s="6">
        <f t="shared" si="95"/>
        <v>25.320188888889</v>
      </c>
      <c r="O572" s="6">
        <f t="shared" si="93"/>
        <v>-98.926818999999995</v>
      </c>
    </row>
    <row r="573" spans="2:15" x14ac:dyDescent="0.25">
      <c r="B573" s="87">
        <v>31602200000</v>
      </c>
      <c r="C573" s="87">
        <v>-106.26002</v>
      </c>
      <c r="D573" s="87">
        <v>-98.140754999999999</v>
      </c>
      <c r="F573" s="6">
        <f t="shared" si="94"/>
        <v>39.648466666666998</v>
      </c>
      <c r="G573" s="6">
        <f t="shared" si="92"/>
        <v>-91.157730000000001</v>
      </c>
      <c r="J573" s="87">
        <v>19745466666.667</v>
      </c>
      <c r="K573" s="87">
        <v>-95.554550000000006</v>
      </c>
      <c r="L573" s="87">
        <v>-86.447463999999997</v>
      </c>
      <c r="N573" s="6">
        <f t="shared" si="95"/>
        <v>26.652511111111</v>
      </c>
      <c r="O573" s="6">
        <f t="shared" si="93"/>
        <v>-83.754227</v>
      </c>
    </row>
    <row r="574" spans="2:15" x14ac:dyDescent="0.25">
      <c r="B574" s="87">
        <v>32668866666.667</v>
      </c>
      <c r="C574" s="87">
        <v>-105.91199</v>
      </c>
      <c r="D574" s="87">
        <v>-97.458633000000006</v>
      </c>
      <c r="F574" s="6">
        <f t="shared" si="94"/>
        <v>40.9818</v>
      </c>
      <c r="G574" s="6">
        <f t="shared" si="92"/>
        <v>-83.791900999999996</v>
      </c>
      <c r="J574" s="87">
        <v>20724255555.556</v>
      </c>
      <c r="K574" s="87">
        <v>-93.730179000000007</v>
      </c>
      <c r="L574" s="87">
        <v>-84.019706999999997</v>
      </c>
      <c r="N574" s="6">
        <f t="shared" si="95"/>
        <v>27.984833333333</v>
      </c>
      <c r="O574" s="6">
        <f t="shared" si="93"/>
        <v>-79.739090000000004</v>
      </c>
    </row>
    <row r="575" spans="2:15" x14ac:dyDescent="0.25">
      <c r="B575" s="87">
        <v>33735533333.333</v>
      </c>
      <c r="C575" s="87">
        <v>-99.628448000000006</v>
      </c>
      <c r="D575" s="87">
        <v>-90.705123999999998</v>
      </c>
      <c r="F575" s="6">
        <f t="shared" si="94"/>
        <v>42.315133333333002</v>
      </c>
      <c r="G575" s="6">
        <f t="shared" si="92"/>
        <v>-84.371277000000006</v>
      </c>
      <c r="J575" s="87">
        <v>21703044444.444</v>
      </c>
      <c r="K575" s="87">
        <v>-94.518471000000005</v>
      </c>
      <c r="L575" s="87">
        <v>-84.164512999999999</v>
      </c>
      <c r="N575" s="6">
        <f t="shared" si="95"/>
        <v>29.317155555555999</v>
      </c>
      <c r="O575" s="6">
        <f t="shared" si="93"/>
        <v>-84.048873999999998</v>
      </c>
    </row>
    <row r="576" spans="2:15" x14ac:dyDescent="0.25">
      <c r="B576" s="87">
        <v>34802200000</v>
      </c>
      <c r="C576" s="87">
        <v>-103.43083</v>
      </c>
      <c r="D576" s="87">
        <v>-94.624465999999998</v>
      </c>
      <c r="F576" s="6">
        <f t="shared" si="94"/>
        <v>43.648466666666998</v>
      </c>
      <c r="G576" s="6">
        <f t="shared" si="92"/>
        <v>-93.203934000000004</v>
      </c>
      <c r="J576" s="87">
        <v>22681833333.333</v>
      </c>
      <c r="K576" s="87">
        <v>-95.497062999999997</v>
      </c>
      <c r="L576" s="87">
        <v>-85.241859000000005</v>
      </c>
      <c r="N576" s="6">
        <f t="shared" si="95"/>
        <v>30.649477777777999</v>
      </c>
      <c r="O576" s="6">
        <f t="shared" si="93"/>
        <v>-73.136307000000002</v>
      </c>
    </row>
    <row r="577" spans="2:15" x14ac:dyDescent="0.25">
      <c r="B577" s="87">
        <v>35868866666.667</v>
      </c>
      <c r="C577" s="87">
        <v>-96.365356000000006</v>
      </c>
      <c r="D577" s="87">
        <v>-88.343315000000004</v>
      </c>
      <c r="F577" s="6">
        <f t="shared" si="94"/>
        <v>44.9818</v>
      </c>
      <c r="G577" s="6">
        <f t="shared" si="92"/>
        <v>-85.445953000000003</v>
      </c>
      <c r="J577" s="87">
        <v>23660622222.222</v>
      </c>
      <c r="K577" s="87">
        <v>-89.449935999999994</v>
      </c>
      <c r="L577" s="87">
        <v>-78.129433000000006</v>
      </c>
      <c r="N577" s="6">
        <f t="shared" si="95"/>
        <v>31.9818</v>
      </c>
      <c r="O577" s="6">
        <f t="shared" si="93"/>
        <v>-83.936729</v>
      </c>
    </row>
    <row r="578" spans="2:15" x14ac:dyDescent="0.25">
      <c r="B578" s="87">
        <v>36935533333.333</v>
      </c>
      <c r="C578" s="87">
        <v>-99.291672000000005</v>
      </c>
      <c r="D578" s="87">
        <v>-91.934334000000007</v>
      </c>
      <c r="F578" s="6" t="s">
        <v>21</v>
      </c>
      <c r="J578" s="87">
        <v>24639411111.111</v>
      </c>
      <c r="K578" s="87">
        <v>-88.068573000000001</v>
      </c>
      <c r="L578" s="87">
        <v>-69.981658999999993</v>
      </c>
      <c r="N578" s="6" t="s">
        <v>21</v>
      </c>
    </row>
    <row r="579" spans="2:15" x14ac:dyDescent="0.25">
      <c r="B579" s="87">
        <v>38002200000</v>
      </c>
      <c r="C579" s="87">
        <v>-103.52746999999999</v>
      </c>
      <c r="D579" s="87">
        <v>-95.196708999999998</v>
      </c>
      <c r="J579" s="87">
        <v>25618200000</v>
      </c>
      <c r="K579" s="87">
        <v>-95.027587999999994</v>
      </c>
      <c r="L579" s="87">
        <v>-81.427093999999997</v>
      </c>
    </row>
    <row r="580" spans="2:15" x14ac:dyDescent="0.25">
      <c r="B580" s="87" t="s">
        <v>21</v>
      </c>
      <c r="J580" s="87" t="s">
        <v>21</v>
      </c>
    </row>
    <row r="583" spans="2:15" x14ac:dyDescent="0.25">
      <c r="B583" s="87" t="s">
        <v>70</v>
      </c>
      <c r="J583" s="87" t="s">
        <v>70</v>
      </c>
    </row>
    <row r="584" spans="2:15" x14ac:dyDescent="0.25">
      <c r="B584" s="87" t="s">
        <v>19</v>
      </c>
      <c r="C584" s="87" t="s">
        <v>138</v>
      </c>
      <c r="D584" s="87" t="s">
        <v>71</v>
      </c>
      <c r="J584" s="87" t="s">
        <v>19</v>
      </c>
      <c r="K584" s="87" t="s">
        <v>138</v>
      </c>
      <c r="L584" s="87" t="s">
        <v>71</v>
      </c>
    </row>
    <row r="585" spans="2:15" x14ac:dyDescent="0.25">
      <c r="B585" s="87">
        <v>20981800000</v>
      </c>
      <c r="C585" s="87">
        <v>-87.90419</v>
      </c>
      <c r="D585" s="87">
        <v>-82.960410999999993</v>
      </c>
      <c r="J585" s="87">
        <v>8000000000</v>
      </c>
      <c r="K585" s="87">
        <v>-74.078484000000003</v>
      </c>
      <c r="L585" s="87">
        <v>-64.355873000000003</v>
      </c>
    </row>
    <row r="586" spans="2:15" x14ac:dyDescent="0.25">
      <c r="B586" s="87">
        <v>22315133333.333</v>
      </c>
      <c r="C586" s="87">
        <v>-89.636748999999995</v>
      </c>
      <c r="D586" s="87">
        <v>-84.303719000000001</v>
      </c>
      <c r="J586" s="87">
        <v>9332322222.2222004</v>
      </c>
      <c r="K586" s="87">
        <v>-81.879890000000003</v>
      </c>
      <c r="L586" s="87">
        <v>-72.123694999999998</v>
      </c>
    </row>
    <row r="587" spans="2:15" x14ac:dyDescent="0.25">
      <c r="B587" s="87">
        <v>23648466666.667</v>
      </c>
      <c r="C587" s="87">
        <v>-84.405144000000007</v>
      </c>
      <c r="D587" s="87">
        <v>-78.508499</v>
      </c>
      <c r="J587" s="87">
        <v>10664644444.444</v>
      </c>
      <c r="K587" s="87">
        <v>-105.64779</v>
      </c>
      <c r="L587" s="87">
        <v>-95.955726999999996</v>
      </c>
    </row>
    <row r="588" spans="2:15" x14ac:dyDescent="0.25">
      <c r="B588" s="87">
        <v>24981800000</v>
      </c>
      <c r="C588" s="87">
        <v>-100.60696</v>
      </c>
      <c r="D588" s="87">
        <v>-94.264420000000001</v>
      </c>
      <c r="J588" s="87">
        <v>11996966666.667</v>
      </c>
      <c r="K588" s="87">
        <v>-105.19745</v>
      </c>
      <c r="L588" s="87">
        <v>-95.970298999999997</v>
      </c>
    </row>
    <row r="589" spans="2:15" x14ac:dyDescent="0.25">
      <c r="B589" s="87">
        <v>26315133333.333</v>
      </c>
      <c r="C589" s="87">
        <v>-105.38293</v>
      </c>
      <c r="D589" s="87">
        <v>-99.347747999999996</v>
      </c>
      <c r="J589" s="87">
        <v>13329288888.889</v>
      </c>
      <c r="K589" s="87">
        <v>-85.234511999999995</v>
      </c>
      <c r="L589" s="87">
        <v>-76.471305999999998</v>
      </c>
    </row>
    <row r="590" spans="2:15" x14ac:dyDescent="0.25">
      <c r="B590" s="87">
        <v>27648466666.667</v>
      </c>
      <c r="C590" s="87">
        <v>-101.36256</v>
      </c>
      <c r="D590" s="87">
        <v>-95.038764999999998</v>
      </c>
      <c r="J590" s="87">
        <v>14661611111.111</v>
      </c>
      <c r="K590" s="87">
        <v>-91.877410999999995</v>
      </c>
      <c r="L590" s="87">
        <v>-82.130302</v>
      </c>
    </row>
    <row r="591" spans="2:15" x14ac:dyDescent="0.25">
      <c r="B591" s="87">
        <v>28981800000</v>
      </c>
      <c r="C591" s="87">
        <v>-101.17186</v>
      </c>
      <c r="D591" s="87">
        <v>-93.499556999999996</v>
      </c>
      <c r="J591" s="87">
        <v>15993933333.333</v>
      </c>
      <c r="K591" s="87">
        <v>-94.306572000000003</v>
      </c>
      <c r="L591" s="87">
        <v>-84.278343000000007</v>
      </c>
    </row>
    <row r="592" spans="2:15" x14ac:dyDescent="0.25">
      <c r="B592" s="87">
        <v>30315133333.333</v>
      </c>
      <c r="C592" s="87">
        <v>-98.724091000000001</v>
      </c>
      <c r="D592" s="87">
        <v>-90.759192999999996</v>
      </c>
      <c r="J592" s="87">
        <v>17326255555.556</v>
      </c>
      <c r="K592" s="87">
        <v>-95.019820999999993</v>
      </c>
      <c r="L592" s="87">
        <v>-84.902679000000006</v>
      </c>
    </row>
    <row r="593" spans="2:12" x14ac:dyDescent="0.25">
      <c r="B593" s="87">
        <v>31648466666.667</v>
      </c>
      <c r="C593" s="87">
        <v>-97.251709000000005</v>
      </c>
      <c r="D593" s="87">
        <v>-89.232994000000005</v>
      </c>
      <c r="J593" s="87">
        <v>18658577777.778</v>
      </c>
      <c r="K593" s="87">
        <v>-94.730125000000001</v>
      </c>
      <c r="L593" s="87">
        <v>-85.095427999999998</v>
      </c>
    </row>
    <row r="594" spans="2:12" x14ac:dyDescent="0.25">
      <c r="B594" s="87">
        <v>32981800000</v>
      </c>
      <c r="C594" s="87">
        <v>-100.85346</v>
      </c>
      <c r="D594" s="87">
        <v>-92.581046999999998</v>
      </c>
      <c r="J594" s="87">
        <v>19990900000</v>
      </c>
      <c r="K594" s="87">
        <v>-89.170699999999997</v>
      </c>
      <c r="L594" s="87">
        <v>-80.042136999999997</v>
      </c>
    </row>
    <row r="595" spans="2:12" x14ac:dyDescent="0.25">
      <c r="B595" s="87">
        <v>34315133333.333</v>
      </c>
      <c r="C595" s="87">
        <v>-106.09829999999999</v>
      </c>
      <c r="D595" s="87">
        <v>-96.925101999999995</v>
      </c>
      <c r="J595" s="87">
        <v>21323222222.222</v>
      </c>
      <c r="K595" s="87">
        <v>-93.053200000000004</v>
      </c>
      <c r="L595" s="87">
        <v>-84.167327999999998</v>
      </c>
    </row>
    <row r="596" spans="2:12" x14ac:dyDescent="0.25">
      <c r="B596" s="87">
        <v>35648466666.667</v>
      </c>
      <c r="C596" s="87">
        <v>-101.26563</v>
      </c>
      <c r="D596" s="87">
        <v>-93.355919</v>
      </c>
      <c r="J596" s="87">
        <v>22655544444.444</v>
      </c>
      <c r="K596" s="87">
        <v>-95.251244</v>
      </c>
      <c r="L596" s="87">
        <v>-86.682991000000001</v>
      </c>
    </row>
    <row r="597" spans="2:12" x14ac:dyDescent="0.25">
      <c r="B597" s="87">
        <v>36981800000</v>
      </c>
      <c r="C597" s="87">
        <v>-117.79324</v>
      </c>
      <c r="D597" s="87">
        <v>-109.67397</v>
      </c>
      <c r="J597" s="87">
        <v>23987866666.667</v>
      </c>
      <c r="K597" s="87">
        <v>-86.155265999999997</v>
      </c>
      <c r="L597" s="87">
        <v>-77.048186999999999</v>
      </c>
    </row>
    <row r="598" spans="2:12" x14ac:dyDescent="0.25">
      <c r="B598" s="87">
        <v>38315133333.333</v>
      </c>
      <c r="C598" s="87">
        <v>-96.469291999999996</v>
      </c>
      <c r="D598" s="87">
        <v>-88.015923000000001</v>
      </c>
      <c r="J598" s="87">
        <v>25320188888.889</v>
      </c>
      <c r="K598" s="87">
        <v>-108.63728999999999</v>
      </c>
      <c r="L598" s="87">
        <v>-98.926818999999995</v>
      </c>
    </row>
    <row r="599" spans="2:12" x14ac:dyDescent="0.25">
      <c r="B599" s="87">
        <v>39648466666.667</v>
      </c>
      <c r="C599" s="87">
        <v>-100.08105999999999</v>
      </c>
      <c r="D599" s="87">
        <v>-91.157730000000001</v>
      </c>
      <c r="J599" s="87">
        <v>26652511111.111</v>
      </c>
      <c r="K599" s="87">
        <v>-94.108176999999998</v>
      </c>
      <c r="L599" s="87">
        <v>-83.754227</v>
      </c>
    </row>
    <row r="600" spans="2:12" x14ac:dyDescent="0.25">
      <c r="B600" s="87">
        <v>40981800000</v>
      </c>
      <c r="C600" s="87">
        <v>-92.598258999999999</v>
      </c>
      <c r="D600" s="87">
        <v>-83.791900999999996</v>
      </c>
      <c r="J600" s="87">
        <v>27984833333.333</v>
      </c>
      <c r="K600" s="87">
        <v>-89.994292999999999</v>
      </c>
      <c r="L600" s="87">
        <v>-79.739090000000004</v>
      </c>
    </row>
    <row r="601" spans="2:12" x14ac:dyDescent="0.25">
      <c r="B601" s="87">
        <v>42315133333.333</v>
      </c>
      <c r="C601" s="87">
        <v>-92.393317999999994</v>
      </c>
      <c r="D601" s="87">
        <v>-84.371277000000006</v>
      </c>
      <c r="J601" s="87">
        <v>29317155555.556</v>
      </c>
      <c r="K601" s="87">
        <v>-95.369377</v>
      </c>
      <c r="L601" s="87">
        <v>-84.048873999999998</v>
      </c>
    </row>
    <row r="602" spans="2:12" x14ac:dyDescent="0.25">
      <c r="B602" s="87">
        <v>43648466666.667</v>
      </c>
      <c r="C602" s="87">
        <v>-100.56126999999999</v>
      </c>
      <c r="D602" s="87">
        <v>-93.203934000000004</v>
      </c>
      <c r="J602" s="87">
        <v>30649477777.778</v>
      </c>
      <c r="K602" s="87">
        <v>-91.223228000000006</v>
      </c>
      <c r="L602" s="87">
        <v>-73.136307000000002</v>
      </c>
    </row>
    <row r="603" spans="2:12" x14ac:dyDescent="0.25">
      <c r="B603" s="87">
        <v>44981800000</v>
      </c>
      <c r="C603" s="87">
        <v>-93.776711000000006</v>
      </c>
      <c r="D603" s="87">
        <v>-85.445953000000003</v>
      </c>
      <c r="J603" s="87">
        <v>31981800000</v>
      </c>
      <c r="K603" s="87">
        <v>-97.537231000000006</v>
      </c>
      <c r="L603" s="87">
        <v>-83.936729</v>
      </c>
    </row>
    <row r="604" spans="2:12" x14ac:dyDescent="0.25">
      <c r="B604" s="87" t="s">
        <v>21</v>
      </c>
      <c r="J604" s="87" t="s">
        <v>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53"/>
  <sheetViews>
    <sheetView workbookViewId="0"/>
  </sheetViews>
  <sheetFormatPr defaultRowHeight="15" x14ac:dyDescent="0.25"/>
  <cols>
    <col min="1" max="1" width="13.7109375" style="39" customWidth="1"/>
    <col min="2" max="4" width="9.140625" style="87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bestFit="1" customWidth="1"/>
    <col min="9" max="9" width="13.7109375" style="39" customWidth="1"/>
    <col min="10" max="12" width="9.140625" style="87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bestFit="1" customWidth="1"/>
    <col min="17" max="17" width="2" style="7" customWidth="1"/>
  </cols>
  <sheetData>
    <row r="1" spans="1:17" x14ac:dyDescent="0.25">
      <c r="B1" s="87" t="s">
        <v>95</v>
      </c>
      <c r="E1" s="10"/>
      <c r="G1" s="40" t="s">
        <v>16</v>
      </c>
      <c r="J1" s="87" t="s">
        <v>95</v>
      </c>
      <c r="M1" s="10"/>
      <c r="O1" s="40" t="s">
        <v>17</v>
      </c>
      <c r="Q1" s="10"/>
    </row>
    <row r="2" spans="1:17" x14ac:dyDescent="0.25">
      <c r="A2" s="49" t="s">
        <v>104</v>
      </c>
      <c r="B2" s="87" t="s">
        <v>246</v>
      </c>
      <c r="C2" s="87" t="s">
        <v>257</v>
      </c>
      <c r="D2" s="87" t="s">
        <v>258</v>
      </c>
      <c r="E2" s="10"/>
      <c r="G2" s="81" t="s">
        <v>245</v>
      </c>
      <c r="I2" s="49" t="s">
        <v>103</v>
      </c>
      <c r="J2" s="87" t="s">
        <v>246</v>
      </c>
      <c r="K2" s="87" t="s">
        <v>257</v>
      </c>
      <c r="L2" s="87" t="s">
        <v>258</v>
      </c>
      <c r="M2" s="10"/>
      <c r="O2" s="81" t="s">
        <v>245</v>
      </c>
      <c r="Q2" s="10"/>
    </row>
    <row r="3" spans="1:17" x14ac:dyDescent="0.25">
      <c r="B3" s="87" t="s">
        <v>254</v>
      </c>
      <c r="C3" s="87" t="s">
        <v>266</v>
      </c>
      <c r="D3" s="87" t="s">
        <v>270</v>
      </c>
      <c r="E3" s="10"/>
      <c r="G3" s="13"/>
      <c r="J3" s="87" t="s">
        <v>254</v>
      </c>
      <c r="K3" s="87" t="s">
        <v>266</v>
      </c>
      <c r="L3" s="87" t="s">
        <v>271</v>
      </c>
      <c r="M3" s="10"/>
      <c r="O3" s="13"/>
      <c r="Q3" s="10"/>
    </row>
    <row r="4" spans="1:17" x14ac:dyDescent="0.25">
      <c r="B4" s="87" t="s">
        <v>98</v>
      </c>
      <c r="E4" s="10"/>
      <c r="G4" s="40" t="s">
        <v>20</v>
      </c>
      <c r="J4" s="87" t="s">
        <v>98</v>
      </c>
      <c r="M4" s="10"/>
      <c r="O4" s="40" t="s">
        <v>20</v>
      </c>
      <c r="Q4" s="10"/>
    </row>
    <row r="5" spans="1:17" x14ac:dyDescent="0.25">
      <c r="E5" s="10"/>
      <c r="F5" s="6" t="s">
        <v>18</v>
      </c>
      <c r="H5" s="6"/>
      <c r="M5" s="10"/>
      <c r="N5" s="6" t="s">
        <v>18</v>
      </c>
      <c r="P5" s="6"/>
      <c r="Q5" s="10"/>
    </row>
    <row r="6" spans="1:17" ht="15.75" x14ac:dyDescent="0.25">
      <c r="E6" s="10"/>
      <c r="F6" s="6" t="s">
        <v>19</v>
      </c>
      <c r="G6" s="6">
        <f t="shared" ref="G6:G25" si="0">D32</f>
        <v>0</v>
      </c>
      <c r="H6" s="34">
        <v>1</v>
      </c>
      <c r="M6" s="10"/>
      <c r="N6" s="6" t="s">
        <v>19</v>
      </c>
      <c r="O6" s="6" t="str">
        <f t="shared" ref="O6:O25" si="1">L32</f>
        <v>1Ix0L dBc Log Mag(dB)</v>
      </c>
      <c r="P6" s="34">
        <v>1</v>
      </c>
      <c r="Q6" s="10"/>
    </row>
    <row r="7" spans="1:17" ht="15.75" x14ac:dyDescent="0.25">
      <c r="B7" s="87" t="s">
        <v>95</v>
      </c>
      <c r="E7" s="10"/>
      <c r="F7" s="6" t="e">
        <f t="shared" ref="F7:F25" si="2">B33/1000000000</f>
        <v>#VALUE!</v>
      </c>
      <c r="G7" s="6">
        <f t="shared" si="0"/>
        <v>0</v>
      </c>
      <c r="H7" s="35">
        <f>ABS(AVERAGE(G7:G25)-(H6-1)*5)</f>
        <v>12.782185111111112</v>
      </c>
      <c r="J7" s="87" t="s">
        <v>99</v>
      </c>
      <c r="M7" s="10"/>
      <c r="N7" s="6">
        <f t="shared" ref="N7:N25" si="3">J33/1000000000</f>
        <v>5</v>
      </c>
      <c r="O7" s="6">
        <f t="shared" si="1"/>
        <v>-30.061985</v>
      </c>
      <c r="P7" s="35">
        <f>ABS(AVERAGE(O7:O25)-(P6-1)*5)</f>
        <v>21.683938421052634</v>
      </c>
      <c r="Q7" s="10"/>
    </row>
    <row r="8" spans="1:17" x14ac:dyDescent="0.25">
      <c r="B8" s="87" t="s">
        <v>246</v>
      </c>
      <c r="C8" s="87" t="s">
        <v>301</v>
      </c>
      <c r="D8" s="87" t="s">
        <v>302</v>
      </c>
      <c r="E8" s="10"/>
      <c r="F8" s="6">
        <f t="shared" si="2"/>
        <v>0</v>
      </c>
      <c r="G8" s="6">
        <f t="shared" si="0"/>
        <v>0</v>
      </c>
      <c r="H8" s="6"/>
      <c r="J8" s="87" t="s">
        <v>19</v>
      </c>
      <c r="K8" s="87" t="s">
        <v>109</v>
      </c>
      <c r="M8" s="10"/>
      <c r="N8" s="6">
        <f t="shared" si="3"/>
        <v>5.2222222222222001</v>
      </c>
      <c r="O8" s="6">
        <f t="shared" si="1"/>
        <v>-28.349419000000001</v>
      </c>
      <c r="P8" s="6"/>
      <c r="Q8" s="10"/>
    </row>
    <row r="9" spans="1:17" x14ac:dyDescent="0.25">
      <c r="B9" s="87" t="s">
        <v>319</v>
      </c>
      <c r="C9" s="87" t="s">
        <v>320</v>
      </c>
      <c r="D9" s="87" t="s">
        <v>328</v>
      </c>
      <c r="E9" s="10"/>
      <c r="F9" s="6">
        <f t="shared" si="2"/>
        <v>0</v>
      </c>
      <c r="G9" s="6">
        <f t="shared" si="0"/>
        <v>0</v>
      </c>
      <c r="H9" s="6"/>
      <c r="J9" s="87">
        <v>10000000</v>
      </c>
      <c r="K9" s="87">
        <v>-7.1831345999999998</v>
      </c>
      <c r="M9" s="10"/>
      <c r="N9" s="6">
        <f t="shared" si="3"/>
        <v>5.4444444444444002</v>
      </c>
      <c r="O9" s="6">
        <f t="shared" si="1"/>
        <v>-27.909876000000001</v>
      </c>
      <c r="P9" s="6"/>
      <c r="Q9" s="10"/>
    </row>
    <row r="10" spans="1:17" x14ac:dyDescent="0.25">
      <c r="B10" s="87" t="s">
        <v>98</v>
      </c>
      <c r="E10" s="10"/>
      <c r="F10" s="6" t="e">
        <f t="shared" si="2"/>
        <v>#VALUE!</v>
      </c>
      <c r="G10" s="6">
        <f t="shared" si="0"/>
        <v>0</v>
      </c>
      <c r="H10" s="6"/>
      <c r="J10" s="87">
        <v>509444444.44444001</v>
      </c>
      <c r="K10" s="87">
        <v>-8.1588726000000005</v>
      </c>
      <c r="M10" s="10"/>
      <c r="N10" s="6">
        <f t="shared" si="3"/>
        <v>5.6666666666667007</v>
      </c>
      <c r="O10" s="6">
        <f t="shared" si="1"/>
        <v>-27.383558000000001</v>
      </c>
      <c r="P10" s="6"/>
      <c r="Q10" s="10"/>
    </row>
    <row r="11" spans="1:17" x14ac:dyDescent="0.25">
      <c r="E11" s="10"/>
      <c r="F11" s="6" t="e">
        <f t="shared" si="2"/>
        <v>#VALUE!</v>
      </c>
      <c r="G11" s="6" t="str">
        <f t="shared" si="0"/>
        <v>1Ix0L dBc Log Mag(dB)</v>
      </c>
      <c r="H11" s="6"/>
      <c r="J11" s="87">
        <v>1008888888.8889</v>
      </c>
      <c r="K11" s="87">
        <v>-7.9698209999999996</v>
      </c>
      <c r="M11" s="10"/>
      <c r="N11" s="6">
        <f t="shared" si="3"/>
        <v>5.8888888888888999</v>
      </c>
      <c r="O11" s="6">
        <f t="shared" si="1"/>
        <v>-26.452755</v>
      </c>
      <c r="P11" s="6"/>
      <c r="Q11" s="10"/>
    </row>
    <row r="12" spans="1:17" x14ac:dyDescent="0.25">
      <c r="B12" s="87" t="s">
        <v>99</v>
      </c>
      <c r="E12" s="10"/>
      <c r="F12" s="6">
        <f t="shared" si="2"/>
        <v>18</v>
      </c>
      <c r="G12" s="6">
        <f t="shared" si="0"/>
        <v>-20.101949999999999</v>
      </c>
      <c r="H12" s="6"/>
      <c r="J12" s="87">
        <v>1508333333.3333001</v>
      </c>
      <c r="K12" s="87">
        <v>-7.8718060999999997</v>
      </c>
      <c r="M12" s="10"/>
      <c r="N12" s="6">
        <f t="shared" si="3"/>
        <v>6.1111111111111001</v>
      </c>
      <c r="O12" s="6">
        <f t="shared" si="1"/>
        <v>-25.180558999999999</v>
      </c>
      <c r="P12" s="6"/>
      <c r="Q12" s="10"/>
    </row>
    <row r="13" spans="1:17" x14ac:dyDescent="0.25">
      <c r="B13" s="87" t="s">
        <v>19</v>
      </c>
      <c r="C13" s="87" t="s">
        <v>109</v>
      </c>
      <c r="E13" s="10"/>
      <c r="F13" s="6">
        <f t="shared" si="2"/>
        <v>18.111111111111001</v>
      </c>
      <c r="G13" s="6">
        <f t="shared" si="0"/>
        <v>-19.381765000000001</v>
      </c>
      <c r="H13" s="6"/>
      <c r="J13" s="87">
        <v>2007777777.7778001</v>
      </c>
      <c r="K13" s="87">
        <v>-7.9344663999999998</v>
      </c>
      <c r="M13" s="10"/>
      <c r="N13" s="6">
        <f t="shared" si="3"/>
        <v>6.3333333333332993</v>
      </c>
      <c r="O13" s="6">
        <f t="shared" si="1"/>
        <v>-23.979361000000001</v>
      </c>
      <c r="P13" s="6"/>
      <c r="Q13" s="10"/>
    </row>
    <row r="14" spans="1:17" x14ac:dyDescent="0.25">
      <c r="B14" s="87">
        <v>10000000</v>
      </c>
      <c r="C14" s="87">
        <v>-10.946095</v>
      </c>
      <c r="E14" s="10"/>
      <c r="F14" s="6">
        <f t="shared" si="2"/>
        <v>18.222222222222001</v>
      </c>
      <c r="G14" s="6">
        <f t="shared" si="0"/>
        <v>-17.416332000000001</v>
      </c>
      <c r="H14" s="6"/>
      <c r="J14" s="87">
        <v>2507222222.2221999</v>
      </c>
      <c r="K14" s="87">
        <v>-8.0158968000000002</v>
      </c>
      <c r="M14" s="10"/>
      <c r="N14" s="6">
        <f t="shared" si="3"/>
        <v>6.5555555555555998</v>
      </c>
      <c r="O14" s="6">
        <f t="shared" si="1"/>
        <v>-22.792397999999999</v>
      </c>
      <c r="P14" s="6"/>
      <c r="Q14" s="10"/>
    </row>
    <row r="15" spans="1:17" x14ac:dyDescent="0.25">
      <c r="B15" s="87">
        <v>1120555555.5555999</v>
      </c>
      <c r="C15" s="87">
        <v>-11.269308000000001</v>
      </c>
      <c r="E15" s="10"/>
      <c r="F15" s="6">
        <f t="shared" si="2"/>
        <v>18.333333333333002</v>
      </c>
      <c r="G15" s="6">
        <f t="shared" si="0"/>
        <v>-17.447126000000001</v>
      </c>
      <c r="H15" s="6"/>
      <c r="J15" s="87">
        <v>3006666666.6666999</v>
      </c>
      <c r="K15" s="87">
        <v>-8.1861315000000001</v>
      </c>
      <c r="M15" s="10"/>
      <c r="N15" s="6">
        <f t="shared" si="3"/>
        <v>6.7777777777777999</v>
      </c>
      <c r="O15" s="6">
        <f t="shared" si="1"/>
        <v>-21.688601999999999</v>
      </c>
      <c r="P15" s="6"/>
      <c r="Q15" s="10"/>
    </row>
    <row r="16" spans="1:17" x14ac:dyDescent="0.25">
      <c r="B16" s="87">
        <v>2231111111.1111002</v>
      </c>
      <c r="C16" s="87">
        <v>-12.348699999999999</v>
      </c>
      <c r="E16" s="10"/>
      <c r="F16" s="6">
        <f t="shared" si="2"/>
        <v>18.444444444443999</v>
      </c>
      <c r="G16" s="6">
        <f t="shared" si="0"/>
        <v>-17.410439</v>
      </c>
      <c r="H16" s="6"/>
      <c r="J16" s="87">
        <v>3506111111.1111002</v>
      </c>
      <c r="K16" s="87">
        <v>-8.3562850999999991</v>
      </c>
      <c r="M16" s="10"/>
      <c r="N16" s="6">
        <f t="shared" si="3"/>
        <v>7</v>
      </c>
      <c r="O16" s="6">
        <f t="shared" si="1"/>
        <v>-20.840388999999998</v>
      </c>
      <c r="P16" s="6"/>
      <c r="Q16" s="10"/>
    </row>
    <row r="17" spans="2:17" x14ac:dyDescent="0.25">
      <c r="B17" s="87">
        <v>3341666666.6666999</v>
      </c>
      <c r="C17" s="87">
        <v>-12.330119</v>
      </c>
      <c r="E17" s="10"/>
      <c r="F17" s="6">
        <f t="shared" si="2"/>
        <v>18.555555555556001</v>
      </c>
      <c r="G17" s="6">
        <f t="shared" si="0"/>
        <v>-16.011576000000002</v>
      </c>
      <c r="H17" s="6"/>
      <c r="J17" s="87">
        <v>4005555555.5556002</v>
      </c>
      <c r="K17" s="87">
        <v>-8.4555205999999998</v>
      </c>
      <c r="M17" s="10"/>
      <c r="N17" s="6">
        <f t="shared" si="3"/>
        <v>7.2222222222222001</v>
      </c>
      <c r="O17" s="6">
        <f t="shared" si="1"/>
        <v>-19.884401</v>
      </c>
      <c r="P17" s="6"/>
      <c r="Q17" s="10"/>
    </row>
    <row r="18" spans="2:17" x14ac:dyDescent="0.25">
      <c r="B18" s="87">
        <v>4452222222.2222004</v>
      </c>
      <c r="C18" s="87">
        <v>-12.515962999999999</v>
      </c>
      <c r="E18" s="10"/>
      <c r="F18" s="6">
        <f t="shared" si="2"/>
        <v>18.666666666666998</v>
      </c>
      <c r="G18" s="6">
        <f t="shared" si="0"/>
        <v>-15.647205</v>
      </c>
      <c r="H18" s="6"/>
      <c r="J18" s="87">
        <v>4505000000</v>
      </c>
      <c r="K18" s="87">
        <v>-8.5877198999999997</v>
      </c>
      <c r="M18" s="10"/>
      <c r="N18" s="6">
        <f t="shared" si="3"/>
        <v>7.4444444444444002</v>
      </c>
      <c r="O18" s="6">
        <f t="shared" si="1"/>
        <v>-19.090188999999999</v>
      </c>
      <c r="P18" s="6"/>
      <c r="Q18" s="10"/>
    </row>
    <row r="19" spans="2:17" x14ac:dyDescent="0.25">
      <c r="B19" s="87">
        <v>5562777777.7777996</v>
      </c>
      <c r="C19" s="87">
        <v>-13.123165</v>
      </c>
      <c r="E19" s="10"/>
      <c r="F19" s="6">
        <f t="shared" si="2"/>
        <v>18.777777777777999</v>
      </c>
      <c r="G19" s="6">
        <f t="shared" si="0"/>
        <v>-14.518742</v>
      </c>
      <c r="H19" s="6"/>
      <c r="J19" s="87">
        <v>5004444444.4443998</v>
      </c>
      <c r="K19" s="87">
        <v>-8.7396735999999997</v>
      </c>
      <c r="M19" s="10"/>
      <c r="N19" s="6">
        <f t="shared" si="3"/>
        <v>7.6666666666667007</v>
      </c>
      <c r="O19" s="6">
        <f t="shared" si="1"/>
        <v>-18.184002</v>
      </c>
      <c r="P19" s="6"/>
      <c r="Q19" s="10"/>
    </row>
    <row r="20" spans="2:17" x14ac:dyDescent="0.25">
      <c r="B20" s="87">
        <v>6673333333.3332996</v>
      </c>
      <c r="C20" s="87">
        <v>-13.038144000000001</v>
      </c>
      <c r="E20" s="10"/>
      <c r="F20" s="6">
        <f t="shared" si="2"/>
        <v>18.888888888888999</v>
      </c>
      <c r="G20" s="6">
        <f t="shared" si="0"/>
        <v>-15.255162</v>
      </c>
      <c r="H20" s="6"/>
      <c r="J20" s="87">
        <v>5503888888.8888998</v>
      </c>
      <c r="K20" s="87">
        <v>-8.8847942</v>
      </c>
      <c r="M20" s="10"/>
      <c r="N20" s="6">
        <f t="shared" si="3"/>
        <v>7.8888888888888999</v>
      </c>
      <c r="O20" s="6">
        <f t="shared" si="1"/>
        <v>-17.358124</v>
      </c>
      <c r="P20" s="6"/>
      <c r="Q20" s="10"/>
    </row>
    <row r="21" spans="2:17" x14ac:dyDescent="0.25">
      <c r="B21" s="87">
        <v>7783888888.8888998</v>
      </c>
      <c r="C21" s="87">
        <v>-13.707561999999999</v>
      </c>
      <c r="E21" s="10"/>
      <c r="F21" s="6">
        <f t="shared" si="2"/>
        <v>19</v>
      </c>
      <c r="G21" s="6">
        <f t="shared" si="0"/>
        <v>-15.295743</v>
      </c>
      <c r="H21" s="6"/>
      <c r="J21" s="87">
        <v>6003333333.3332996</v>
      </c>
      <c r="K21" s="87">
        <v>-9.0483779999999996</v>
      </c>
      <c r="M21" s="10"/>
      <c r="N21" s="6">
        <f t="shared" si="3"/>
        <v>8.1111111111111001</v>
      </c>
      <c r="O21" s="6">
        <f t="shared" si="1"/>
        <v>-16.658228000000001</v>
      </c>
      <c r="P21" s="6"/>
      <c r="Q21" s="10"/>
    </row>
    <row r="22" spans="2:17" x14ac:dyDescent="0.25">
      <c r="B22" s="87">
        <v>8894444444.4444008</v>
      </c>
      <c r="C22" s="87">
        <v>-13.139004999999999</v>
      </c>
      <c r="E22" s="10"/>
      <c r="F22" s="6">
        <f t="shared" si="2"/>
        <v>19.111111111111001</v>
      </c>
      <c r="G22" s="6">
        <f t="shared" si="0"/>
        <v>-14.800677</v>
      </c>
      <c r="H22" s="6"/>
      <c r="J22" s="87">
        <v>6502777777.7777996</v>
      </c>
      <c r="K22" s="87">
        <v>-9.3285359999999997</v>
      </c>
      <c r="M22" s="10"/>
      <c r="N22" s="6">
        <f t="shared" si="3"/>
        <v>8.3333333333333002</v>
      </c>
      <c r="O22" s="6">
        <f t="shared" si="1"/>
        <v>-16.323122000000001</v>
      </c>
      <c r="P22" s="6"/>
      <c r="Q22" s="10"/>
    </row>
    <row r="23" spans="2:17" x14ac:dyDescent="0.25">
      <c r="B23" s="87">
        <v>10005000000</v>
      </c>
      <c r="C23" s="87">
        <v>-13.329967999999999</v>
      </c>
      <c r="E23" s="10"/>
      <c r="F23" s="6">
        <f t="shared" si="2"/>
        <v>19.222222222222001</v>
      </c>
      <c r="G23" s="6">
        <f t="shared" si="0"/>
        <v>-14.471283</v>
      </c>
      <c r="H23" s="6"/>
      <c r="J23" s="87">
        <v>7002222222.2222004</v>
      </c>
      <c r="K23" s="87">
        <v>-9.5683516999999991</v>
      </c>
      <c r="M23" s="10"/>
      <c r="N23" s="6">
        <f t="shared" si="3"/>
        <v>8.5555555555555998</v>
      </c>
      <c r="O23" s="6">
        <f t="shared" si="1"/>
        <v>-16.325212000000001</v>
      </c>
      <c r="P23" s="6"/>
      <c r="Q23" s="10"/>
    </row>
    <row r="24" spans="2:17" x14ac:dyDescent="0.25">
      <c r="B24" s="87">
        <v>11115555555.556</v>
      </c>
      <c r="C24" s="87">
        <v>-13.461299</v>
      </c>
      <c r="E24" s="10"/>
      <c r="F24" s="6">
        <f t="shared" si="2"/>
        <v>19.333333333333002</v>
      </c>
      <c r="G24" s="6">
        <f t="shared" si="0"/>
        <v>-15.722149999999999</v>
      </c>
      <c r="H24" s="6"/>
      <c r="J24" s="87">
        <v>7501666666.6667004</v>
      </c>
      <c r="K24" s="87">
        <v>-9.7305478999999995</v>
      </c>
      <c r="M24" s="10"/>
      <c r="N24" s="6">
        <f t="shared" si="3"/>
        <v>8.7777777777777999</v>
      </c>
      <c r="O24" s="6">
        <f t="shared" si="1"/>
        <v>-16.529976000000001</v>
      </c>
      <c r="P24" s="6"/>
      <c r="Q24" s="10"/>
    </row>
    <row r="25" spans="2:17" x14ac:dyDescent="0.25">
      <c r="B25" s="87">
        <v>12226111111.111</v>
      </c>
      <c r="C25" s="87">
        <v>-13.610735999999999</v>
      </c>
      <c r="E25" s="10"/>
      <c r="F25" s="6">
        <f t="shared" si="2"/>
        <v>19.444444444443999</v>
      </c>
      <c r="G25" s="6">
        <f t="shared" si="0"/>
        <v>-16.599181999999999</v>
      </c>
      <c r="H25" s="6"/>
      <c r="J25" s="87">
        <v>8001111111.1111002</v>
      </c>
      <c r="K25" s="87">
        <v>-9.7861203999999997</v>
      </c>
      <c r="M25" s="10"/>
      <c r="N25" s="6">
        <f t="shared" si="3"/>
        <v>9</v>
      </c>
      <c r="O25" s="6">
        <f t="shared" si="1"/>
        <v>-17.002673999999999</v>
      </c>
      <c r="P25" s="6"/>
      <c r="Q25" s="10"/>
    </row>
    <row r="26" spans="2:17" x14ac:dyDescent="0.25">
      <c r="B26" s="87">
        <v>13336666666.667</v>
      </c>
      <c r="C26" s="87">
        <v>-12.576575999999999</v>
      </c>
      <c r="E26" s="10"/>
      <c r="F26" s="6" t="s">
        <v>21</v>
      </c>
      <c r="H26" s="6"/>
      <c r="J26" s="87">
        <v>8500555555.5556002</v>
      </c>
      <c r="K26" s="87">
        <v>-9.8114594999999998</v>
      </c>
      <c r="M26" s="10"/>
      <c r="N26" s="6" t="s">
        <v>21</v>
      </c>
      <c r="P26" s="6"/>
      <c r="Q26" s="10"/>
    </row>
    <row r="27" spans="2:17" x14ac:dyDescent="0.25">
      <c r="B27" s="87">
        <v>14447222222.222</v>
      </c>
      <c r="C27" s="87">
        <v>-11.479179</v>
      </c>
      <c r="E27" s="10"/>
      <c r="H27" s="6"/>
      <c r="J27" s="87">
        <v>9000000000</v>
      </c>
      <c r="K27" s="87">
        <v>-9.8395566999999993</v>
      </c>
      <c r="M27" s="10"/>
      <c r="P27" s="6"/>
      <c r="Q27" s="10"/>
    </row>
    <row r="28" spans="2:17" x14ac:dyDescent="0.25">
      <c r="B28" s="87">
        <v>15557777777.778</v>
      </c>
      <c r="C28" s="87">
        <v>-11.421955000000001</v>
      </c>
      <c r="E28" s="10"/>
      <c r="H28" s="6"/>
      <c r="J28" s="87" t="s">
        <v>21</v>
      </c>
      <c r="M28" s="10"/>
      <c r="P28" s="6"/>
      <c r="Q28" s="10"/>
    </row>
    <row r="29" spans="2:17" x14ac:dyDescent="0.25">
      <c r="B29" s="87">
        <v>16668333333.333</v>
      </c>
      <c r="C29" s="87">
        <v>-12.470167</v>
      </c>
      <c r="E29" s="10"/>
      <c r="F29" s="6" t="s">
        <v>22</v>
      </c>
      <c r="H29" s="6"/>
      <c r="M29" s="10"/>
      <c r="N29" s="6" t="s">
        <v>22</v>
      </c>
      <c r="P29" s="6"/>
      <c r="Q29" s="10"/>
    </row>
    <row r="30" spans="2:17" ht="15.75" x14ac:dyDescent="0.25">
      <c r="B30" s="87">
        <v>17778888888.889</v>
      </c>
      <c r="C30" s="87">
        <v>-11.873195000000001</v>
      </c>
      <c r="E30" s="10"/>
      <c r="F30" s="6" t="s">
        <v>19</v>
      </c>
      <c r="G30" s="6">
        <f t="shared" ref="G30:G49" si="4">D56</f>
        <v>-17.515025999999999</v>
      </c>
      <c r="H30" s="34">
        <v>2</v>
      </c>
      <c r="M30" s="10"/>
      <c r="N30" s="6" t="s">
        <v>19</v>
      </c>
      <c r="O30" s="6" t="str">
        <f t="shared" ref="O30:O49" si="5">L56</f>
        <v>2Ix0L dBc Log Mag(dB)</v>
      </c>
      <c r="P30" s="34">
        <v>2</v>
      </c>
      <c r="Q30" s="10"/>
    </row>
    <row r="31" spans="2:17" ht="15.75" x14ac:dyDescent="0.25">
      <c r="B31" s="87">
        <v>18889444444.444</v>
      </c>
      <c r="C31" s="87">
        <v>-12.255497</v>
      </c>
      <c r="E31" s="10"/>
      <c r="F31" s="6" t="e">
        <f t="shared" ref="F31:F49" si="6">B57/1000000000</f>
        <v>#VALUE!</v>
      </c>
      <c r="G31" s="6">
        <f t="shared" si="4"/>
        <v>0</v>
      </c>
      <c r="H31" s="35">
        <f>ABS(AVERAGE(G31:G49)-(H30-1)*10)</f>
        <v>56.45094977777778</v>
      </c>
      <c r="J31" s="87" t="s">
        <v>18</v>
      </c>
      <c r="M31" s="10"/>
      <c r="N31" s="6">
        <f t="shared" ref="N31:N49" si="7">J57/1000000000</f>
        <v>4</v>
      </c>
      <c r="O31" s="6">
        <f t="shared" si="5"/>
        <v>-53.044674000000001</v>
      </c>
      <c r="P31" s="35">
        <f>ABS(AVERAGE(O31:O49)-(P30-1)*10)</f>
        <v>59.060218842105257</v>
      </c>
      <c r="Q31" s="10"/>
    </row>
    <row r="32" spans="2:17" x14ac:dyDescent="0.25">
      <c r="B32" s="87">
        <v>20000000000</v>
      </c>
      <c r="C32" s="87">
        <v>-11.345544</v>
      </c>
      <c r="E32" s="10"/>
      <c r="F32" s="6">
        <f t="shared" si="6"/>
        <v>0</v>
      </c>
      <c r="G32" s="6">
        <f t="shared" si="4"/>
        <v>0</v>
      </c>
      <c r="H32" s="6"/>
      <c r="J32" s="87" t="s">
        <v>19</v>
      </c>
      <c r="K32" s="87" t="s">
        <v>111</v>
      </c>
      <c r="L32" s="87" t="s">
        <v>26</v>
      </c>
      <c r="M32" s="10"/>
      <c r="N32" s="6">
        <f t="shared" si="7"/>
        <v>4.2777777777777999</v>
      </c>
      <c r="O32" s="6">
        <f t="shared" si="5"/>
        <v>-48.668509999999998</v>
      </c>
      <c r="P32" s="6"/>
      <c r="Q32" s="10"/>
    </row>
    <row r="33" spans="2:17" x14ac:dyDescent="0.25">
      <c r="B33" s="87" t="s">
        <v>21</v>
      </c>
      <c r="E33" s="10"/>
      <c r="F33" s="6">
        <f t="shared" si="6"/>
        <v>0</v>
      </c>
      <c r="G33" s="6">
        <f t="shared" si="4"/>
        <v>0</v>
      </c>
      <c r="H33" s="6"/>
      <c r="J33" s="87">
        <v>5000000000</v>
      </c>
      <c r="K33" s="87">
        <v>-37.245120999999997</v>
      </c>
      <c r="L33" s="87">
        <v>-30.061985</v>
      </c>
      <c r="M33" s="10"/>
      <c r="N33" s="6">
        <f t="shared" si="7"/>
        <v>4.5555555555555998</v>
      </c>
      <c r="O33" s="6">
        <f t="shared" si="5"/>
        <v>-48.794964</v>
      </c>
      <c r="P33" s="6"/>
      <c r="Q33" s="10"/>
    </row>
    <row r="34" spans="2:17" x14ac:dyDescent="0.25">
      <c r="E34" s="10"/>
      <c r="F34" s="6" t="e">
        <f t="shared" si="6"/>
        <v>#VALUE!</v>
      </c>
      <c r="G34" s="6">
        <f t="shared" si="4"/>
        <v>0</v>
      </c>
      <c r="H34" s="6"/>
      <c r="J34" s="87">
        <v>5222222222.2222004</v>
      </c>
      <c r="K34" s="87">
        <v>-36.508288999999998</v>
      </c>
      <c r="L34" s="87">
        <v>-28.349419000000001</v>
      </c>
      <c r="M34" s="10"/>
      <c r="N34" s="6">
        <f t="shared" si="7"/>
        <v>4.8333333333332993</v>
      </c>
      <c r="O34" s="6">
        <f t="shared" si="5"/>
        <v>-49.548758999999997</v>
      </c>
      <c r="P34" s="6"/>
      <c r="Q34" s="10"/>
    </row>
    <row r="35" spans="2:17" x14ac:dyDescent="0.25">
      <c r="E35" s="10"/>
      <c r="F35" s="6" t="e">
        <f t="shared" si="6"/>
        <v>#VALUE!</v>
      </c>
      <c r="G35" s="6" t="str">
        <f t="shared" si="4"/>
        <v>2Ix0L dBc Log Mag(dB)</v>
      </c>
      <c r="H35" s="6"/>
      <c r="J35" s="87">
        <v>5444444444.4443998</v>
      </c>
      <c r="K35" s="87">
        <v>-35.879696000000003</v>
      </c>
      <c r="L35" s="87">
        <v>-27.909876000000001</v>
      </c>
      <c r="M35" s="10"/>
      <c r="N35" s="6">
        <f t="shared" si="7"/>
        <v>5.1111111111111001</v>
      </c>
      <c r="O35" s="6">
        <f t="shared" si="5"/>
        <v>-49.307330999999998</v>
      </c>
      <c r="P35" s="6"/>
      <c r="Q35" s="10"/>
    </row>
    <row r="36" spans="2:17" x14ac:dyDescent="0.25">
      <c r="B36" s="87" t="s">
        <v>18</v>
      </c>
      <c r="E36" s="10"/>
      <c r="F36" s="6">
        <f t="shared" si="6"/>
        <v>9</v>
      </c>
      <c r="G36" s="6">
        <f t="shared" si="4"/>
        <v>-52.570557000000001</v>
      </c>
      <c r="H36" s="6"/>
      <c r="J36" s="87">
        <v>5666666666.6667004</v>
      </c>
      <c r="K36" s="87">
        <v>-35.255363000000003</v>
      </c>
      <c r="L36" s="87">
        <v>-27.383558000000001</v>
      </c>
      <c r="M36" s="10"/>
      <c r="N36" s="6">
        <f t="shared" si="7"/>
        <v>5.3888888888888999</v>
      </c>
      <c r="O36" s="6">
        <f t="shared" si="5"/>
        <v>-48.791266999999998</v>
      </c>
      <c r="P36" s="6"/>
      <c r="Q36" s="10"/>
    </row>
    <row r="37" spans="2:17" x14ac:dyDescent="0.25">
      <c r="B37" s="87" t="s">
        <v>19</v>
      </c>
      <c r="C37" s="87" t="s">
        <v>111</v>
      </c>
      <c r="D37" s="87" t="s">
        <v>26</v>
      </c>
      <c r="E37" s="10"/>
      <c r="F37" s="6">
        <f t="shared" si="6"/>
        <v>9.6111111111111001</v>
      </c>
      <c r="G37" s="6">
        <f t="shared" si="4"/>
        <v>-53.267741999999998</v>
      </c>
      <c r="H37" s="6"/>
      <c r="J37" s="87">
        <v>5888888888.8888998</v>
      </c>
      <c r="K37" s="87">
        <v>-34.387222000000001</v>
      </c>
      <c r="L37" s="87">
        <v>-26.452755</v>
      </c>
      <c r="M37" s="10"/>
      <c r="N37" s="6">
        <f t="shared" si="7"/>
        <v>5.6666666666667007</v>
      </c>
      <c r="O37" s="6">
        <f t="shared" si="5"/>
        <v>-48.566173999999997</v>
      </c>
      <c r="P37" s="6"/>
      <c r="Q37" s="10"/>
    </row>
    <row r="38" spans="2:17" x14ac:dyDescent="0.25">
      <c r="B38" s="87">
        <v>18000000000</v>
      </c>
      <c r="C38" s="87">
        <v>-31.048044000000001</v>
      </c>
      <c r="D38" s="87">
        <v>-20.101949999999999</v>
      </c>
      <c r="E38" s="10"/>
      <c r="F38" s="6">
        <f t="shared" si="6"/>
        <v>10.222222222221999</v>
      </c>
      <c r="G38" s="6">
        <f t="shared" si="4"/>
        <v>-56.214869999999998</v>
      </c>
      <c r="H38" s="6"/>
      <c r="J38" s="87">
        <v>6111111111.1111002</v>
      </c>
      <c r="K38" s="87">
        <v>-33.196457000000002</v>
      </c>
      <c r="L38" s="87">
        <v>-25.180558999999999</v>
      </c>
      <c r="M38" s="10"/>
      <c r="N38" s="6">
        <f t="shared" si="7"/>
        <v>5.9444444444444002</v>
      </c>
      <c r="O38" s="6">
        <f t="shared" si="5"/>
        <v>-48.473053</v>
      </c>
      <c r="P38" s="6"/>
      <c r="Q38" s="10"/>
    </row>
    <row r="39" spans="2:17" x14ac:dyDescent="0.25">
      <c r="B39" s="87">
        <v>18111111111.111</v>
      </c>
      <c r="C39" s="87">
        <v>-30.651071999999999</v>
      </c>
      <c r="D39" s="87">
        <v>-19.381765000000001</v>
      </c>
      <c r="E39" s="10"/>
      <c r="F39" s="6">
        <f t="shared" si="6"/>
        <v>10.833333333333</v>
      </c>
      <c r="G39" s="6">
        <f t="shared" si="4"/>
        <v>-59.653435000000002</v>
      </c>
      <c r="H39" s="6"/>
      <c r="J39" s="87">
        <v>6333333333.3332996</v>
      </c>
      <c r="K39" s="87">
        <v>-32.165492999999998</v>
      </c>
      <c r="L39" s="87">
        <v>-23.979361000000001</v>
      </c>
      <c r="M39" s="10"/>
      <c r="N39" s="6">
        <f t="shared" si="7"/>
        <v>6.2222222222222001</v>
      </c>
      <c r="O39" s="6">
        <f t="shared" si="5"/>
        <v>-48.511822000000002</v>
      </c>
      <c r="P39" s="6"/>
      <c r="Q39" s="10"/>
    </row>
    <row r="40" spans="2:17" x14ac:dyDescent="0.25">
      <c r="B40" s="87">
        <v>18222222222.222</v>
      </c>
      <c r="C40" s="87">
        <v>-29.765032000000001</v>
      </c>
      <c r="D40" s="87">
        <v>-17.416332000000001</v>
      </c>
      <c r="E40" s="10"/>
      <c r="F40" s="6">
        <f t="shared" si="6"/>
        <v>11.444444444444001</v>
      </c>
      <c r="G40" s="6">
        <f t="shared" si="4"/>
        <v>-59.945732</v>
      </c>
      <c r="H40" s="6"/>
      <c r="J40" s="87">
        <v>6555555555.5556002</v>
      </c>
      <c r="K40" s="87">
        <v>-31.148683999999999</v>
      </c>
      <c r="L40" s="87">
        <v>-22.792397999999999</v>
      </c>
      <c r="M40" s="10"/>
      <c r="N40" s="6">
        <f t="shared" si="7"/>
        <v>6.5</v>
      </c>
      <c r="O40" s="6">
        <f t="shared" si="5"/>
        <v>-49.802726999999997</v>
      </c>
      <c r="P40" s="6"/>
      <c r="Q40" s="10"/>
    </row>
    <row r="41" spans="2:17" x14ac:dyDescent="0.25">
      <c r="B41" s="87">
        <v>18333333333.333</v>
      </c>
      <c r="C41" s="87">
        <v>-29.777246000000002</v>
      </c>
      <c r="D41" s="87">
        <v>-17.447126000000001</v>
      </c>
      <c r="E41" s="10"/>
      <c r="F41" s="6">
        <f t="shared" si="6"/>
        <v>12.055555555555999</v>
      </c>
      <c r="G41" s="6">
        <f t="shared" si="4"/>
        <v>-59.691372000000001</v>
      </c>
      <c r="H41" s="6"/>
      <c r="J41" s="87">
        <v>6777777777.7777996</v>
      </c>
      <c r="K41" s="87">
        <v>-30.144123</v>
      </c>
      <c r="L41" s="87">
        <v>-21.688601999999999</v>
      </c>
      <c r="M41" s="10"/>
      <c r="N41" s="6">
        <f t="shared" si="7"/>
        <v>6.7777777777777999</v>
      </c>
      <c r="O41" s="6">
        <f t="shared" si="5"/>
        <v>-49.651646</v>
      </c>
      <c r="P41" s="6"/>
      <c r="Q41" s="10"/>
    </row>
    <row r="42" spans="2:17" x14ac:dyDescent="0.25">
      <c r="B42" s="87">
        <v>18444444444.444</v>
      </c>
      <c r="C42" s="87">
        <v>-29.926400999999998</v>
      </c>
      <c r="D42" s="87">
        <v>-17.410439</v>
      </c>
      <c r="E42" s="10"/>
      <c r="F42" s="6">
        <f t="shared" si="6"/>
        <v>12.666666666667</v>
      </c>
      <c r="G42" s="6">
        <f t="shared" si="4"/>
        <v>-59.849513999999999</v>
      </c>
      <c r="H42" s="6"/>
      <c r="J42" s="87">
        <v>7000000000</v>
      </c>
      <c r="K42" s="87">
        <v>-29.42811</v>
      </c>
      <c r="L42" s="87">
        <v>-20.840388999999998</v>
      </c>
      <c r="M42" s="10"/>
      <c r="N42" s="6">
        <f t="shared" si="7"/>
        <v>7.0555555555555998</v>
      </c>
      <c r="O42" s="6">
        <f t="shared" si="5"/>
        <v>-49.975285</v>
      </c>
      <c r="P42" s="6"/>
      <c r="Q42" s="10"/>
    </row>
    <row r="43" spans="2:17" x14ac:dyDescent="0.25">
      <c r="B43" s="87">
        <v>18555555555.556</v>
      </c>
      <c r="C43" s="87">
        <v>-29.134741000000002</v>
      </c>
      <c r="D43" s="87">
        <v>-16.011576000000002</v>
      </c>
      <c r="E43" s="10"/>
      <c r="F43" s="6">
        <f t="shared" si="6"/>
        <v>13.277777777778001</v>
      </c>
      <c r="G43" s="6">
        <f t="shared" si="4"/>
        <v>-66.739097999999998</v>
      </c>
      <c r="H43" s="6"/>
      <c r="J43" s="87">
        <v>7222222222.2222004</v>
      </c>
      <c r="K43" s="87">
        <v>-28.624075000000001</v>
      </c>
      <c r="L43" s="87">
        <v>-19.884401</v>
      </c>
      <c r="M43" s="10"/>
      <c r="N43" s="6">
        <f t="shared" si="7"/>
        <v>7.3333333333332993</v>
      </c>
      <c r="O43" s="6">
        <f t="shared" si="5"/>
        <v>-51.057738999999998</v>
      </c>
      <c r="P43" s="6"/>
      <c r="Q43" s="10"/>
    </row>
    <row r="44" spans="2:17" x14ac:dyDescent="0.25">
      <c r="B44" s="87">
        <v>18666666666.667</v>
      </c>
      <c r="C44" s="87">
        <v>-28.68535</v>
      </c>
      <c r="D44" s="87">
        <v>-15.647205</v>
      </c>
      <c r="E44" s="10"/>
      <c r="F44" s="6">
        <f t="shared" si="6"/>
        <v>13.888888888888999</v>
      </c>
      <c r="G44" s="6">
        <f t="shared" si="4"/>
        <v>-64.581283999999997</v>
      </c>
      <c r="H44" s="6"/>
      <c r="J44" s="87">
        <v>7444444444.4443998</v>
      </c>
      <c r="K44" s="87">
        <v>-27.974983000000002</v>
      </c>
      <c r="L44" s="87">
        <v>-19.090188999999999</v>
      </c>
      <c r="M44" s="10"/>
      <c r="N44" s="6">
        <f t="shared" si="7"/>
        <v>7.6111111111111001</v>
      </c>
      <c r="O44" s="6">
        <f t="shared" si="5"/>
        <v>-50.150413999999998</v>
      </c>
      <c r="P44" s="6"/>
      <c r="Q44" s="10"/>
    </row>
    <row r="45" spans="2:17" x14ac:dyDescent="0.25">
      <c r="B45" s="87">
        <v>18777777777.778</v>
      </c>
      <c r="C45" s="87">
        <v>-28.226303000000001</v>
      </c>
      <c r="D45" s="87">
        <v>-14.518742</v>
      </c>
      <c r="E45" s="10"/>
      <c r="F45" s="6">
        <f t="shared" si="6"/>
        <v>14.5</v>
      </c>
      <c r="G45" s="6">
        <f t="shared" si="4"/>
        <v>-61.948238000000003</v>
      </c>
      <c r="H45" s="6"/>
      <c r="J45" s="87">
        <v>7666666666.6667004</v>
      </c>
      <c r="K45" s="87">
        <v>-27.232379999999999</v>
      </c>
      <c r="L45" s="87">
        <v>-18.184002</v>
      </c>
      <c r="M45" s="10"/>
      <c r="N45" s="6">
        <f t="shared" si="7"/>
        <v>7.8888888888888999</v>
      </c>
      <c r="O45" s="6">
        <f t="shared" si="5"/>
        <v>-50.626446000000001</v>
      </c>
      <c r="P45" s="6"/>
      <c r="Q45" s="10"/>
    </row>
    <row r="46" spans="2:17" x14ac:dyDescent="0.25">
      <c r="B46" s="87">
        <v>18888888888.889</v>
      </c>
      <c r="C46" s="87">
        <v>-28.394166999999999</v>
      </c>
      <c r="D46" s="87">
        <v>-15.255162</v>
      </c>
      <c r="E46" s="10"/>
      <c r="F46" s="6">
        <f t="shared" si="6"/>
        <v>15.111111111111001</v>
      </c>
      <c r="G46" s="6">
        <f t="shared" si="4"/>
        <v>-61.824050999999997</v>
      </c>
      <c r="H46" s="6"/>
      <c r="J46" s="87">
        <v>7888888888.8888998</v>
      </c>
      <c r="K46" s="87">
        <v>-26.686661000000001</v>
      </c>
      <c r="L46" s="87">
        <v>-17.358124</v>
      </c>
      <c r="M46" s="10"/>
      <c r="N46" s="6">
        <f t="shared" si="7"/>
        <v>8.1666666666666998</v>
      </c>
      <c r="O46" s="6">
        <f t="shared" si="5"/>
        <v>-49.610129999999998</v>
      </c>
      <c r="P46" s="6"/>
      <c r="Q46" s="10"/>
    </row>
    <row r="47" spans="2:17" x14ac:dyDescent="0.25">
      <c r="B47" s="87">
        <v>19000000000</v>
      </c>
      <c r="C47" s="87">
        <v>-28.625710999999999</v>
      </c>
      <c r="D47" s="87">
        <v>-15.295743</v>
      </c>
      <c r="E47" s="10"/>
      <c r="F47" s="6">
        <f t="shared" si="6"/>
        <v>15.722222222221999</v>
      </c>
      <c r="G47" s="6">
        <f t="shared" si="4"/>
        <v>-56.735537999999998</v>
      </c>
      <c r="H47" s="6"/>
      <c r="J47" s="87">
        <v>8111111111.1111002</v>
      </c>
      <c r="K47" s="87">
        <v>-26.226579999999998</v>
      </c>
      <c r="L47" s="87">
        <v>-16.658228000000001</v>
      </c>
      <c r="M47" s="10"/>
      <c r="N47" s="6">
        <f t="shared" si="7"/>
        <v>8.4444444444444002</v>
      </c>
      <c r="O47" s="6">
        <f t="shared" si="5"/>
        <v>-47.404102000000002</v>
      </c>
      <c r="P47" s="6"/>
      <c r="Q47" s="10"/>
    </row>
    <row r="48" spans="2:17" x14ac:dyDescent="0.25">
      <c r="B48" s="87">
        <v>19111111111.111</v>
      </c>
      <c r="C48" s="87">
        <v>-28.261976000000001</v>
      </c>
      <c r="D48" s="87">
        <v>-14.800677</v>
      </c>
      <c r="E48" s="10"/>
      <c r="F48" s="6">
        <f t="shared" si="6"/>
        <v>16.333333333333002</v>
      </c>
      <c r="G48" s="6">
        <f t="shared" si="4"/>
        <v>-60.154159999999997</v>
      </c>
      <c r="H48" s="6"/>
      <c r="J48" s="87">
        <v>8333333333.3332996</v>
      </c>
      <c r="K48" s="87">
        <v>-26.053668999999999</v>
      </c>
      <c r="L48" s="87">
        <v>-16.323122000000001</v>
      </c>
      <c r="M48" s="10"/>
      <c r="N48" s="6">
        <f t="shared" si="7"/>
        <v>8.7222222222222001</v>
      </c>
      <c r="O48" s="6">
        <f t="shared" si="5"/>
        <v>-46.353000999999999</v>
      </c>
      <c r="P48" s="6"/>
      <c r="Q48" s="10"/>
    </row>
    <row r="49" spans="2:17" x14ac:dyDescent="0.25">
      <c r="B49" s="87">
        <v>19222222222.222</v>
      </c>
      <c r="C49" s="87">
        <v>-28.08202</v>
      </c>
      <c r="D49" s="87">
        <v>-14.471283</v>
      </c>
      <c r="E49" s="10"/>
      <c r="F49" s="6">
        <f t="shared" si="6"/>
        <v>16.944444444443999</v>
      </c>
      <c r="G49" s="6">
        <f t="shared" si="4"/>
        <v>-62.941504999999999</v>
      </c>
      <c r="H49" s="6"/>
      <c r="J49" s="87">
        <v>8555555555.5556002</v>
      </c>
      <c r="K49" s="87">
        <v>-26.111332000000001</v>
      </c>
      <c r="L49" s="87">
        <v>-16.325212000000001</v>
      </c>
      <c r="M49" s="10"/>
      <c r="N49" s="6">
        <f t="shared" si="7"/>
        <v>9</v>
      </c>
      <c r="O49" s="6">
        <f t="shared" si="5"/>
        <v>-43.806114000000001</v>
      </c>
      <c r="P49" s="6"/>
      <c r="Q49" s="10"/>
    </row>
    <row r="50" spans="2:17" x14ac:dyDescent="0.25">
      <c r="B50" s="87">
        <v>19333333333.333</v>
      </c>
      <c r="C50" s="87">
        <v>-28.298727</v>
      </c>
      <c r="D50" s="87">
        <v>-15.722149999999999</v>
      </c>
      <c r="E50" s="10"/>
      <c r="F50" s="6" t="s">
        <v>21</v>
      </c>
      <c r="H50" s="6"/>
      <c r="J50" s="87">
        <v>8777777777.7777996</v>
      </c>
      <c r="K50" s="87">
        <v>-26.341434</v>
      </c>
      <c r="L50" s="87">
        <v>-16.529976000000001</v>
      </c>
      <c r="M50" s="10"/>
      <c r="N50" s="6" t="s">
        <v>21</v>
      </c>
      <c r="P50" s="6"/>
      <c r="Q50" s="10"/>
    </row>
    <row r="51" spans="2:17" x14ac:dyDescent="0.25">
      <c r="B51" s="87">
        <v>19444444444.444</v>
      </c>
      <c r="C51" s="87">
        <v>-28.078361999999998</v>
      </c>
      <c r="D51" s="87">
        <v>-16.599181999999999</v>
      </c>
      <c r="E51" s="10"/>
      <c r="H51" s="6"/>
      <c r="J51" s="87">
        <v>9000000000</v>
      </c>
      <c r="K51" s="87">
        <v>-26.842230000000001</v>
      </c>
      <c r="L51" s="87">
        <v>-17.002673999999999</v>
      </c>
      <c r="M51" s="10"/>
      <c r="P51" s="6"/>
      <c r="Q51" s="10"/>
    </row>
    <row r="52" spans="2:17" x14ac:dyDescent="0.25">
      <c r="B52" s="87">
        <v>19555555555.556</v>
      </c>
      <c r="C52" s="87">
        <v>-27.991250999999998</v>
      </c>
      <c r="D52" s="87">
        <v>-16.569296000000001</v>
      </c>
      <c r="E52" s="8"/>
      <c r="H52" s="6"/>
      <c r="J52" s="87" t="s">
        <v>21</v>
      </c>
      <c r="M52" s="8"/>
      <c r="P52" s="6"/>
      <c r="Q52" s="8"/>
    </row>
    <row r="53" spans="2:17" x14ac:dyDescent="0.25">
      <c r="B53" s="87">
        <v>19666666666.667</v>
      </c>
      <c r="C53" s="87">
        <v>-28.232620000000001</v>
      </c>
      <c r="D53" s="87">
        <v>-15.762452</v>
      </c>
      <c r="E53" s="8"/>
      <c r="F53" s="6" t="s">
        <v>23</v>
      </c>
      <c r="H53" s="6"/>
      <c r="M53" s="8"/>
      <c r="N53" s="6" t="s">
        <v>23</v>
      </c>
      <c r="P53" s="6"/>
      <c r="Q53" s="8"/>
    </row>
    <row r="54" spans="2:17" ht="15.75" x14ac:dyDescent="0.25">
      <c r="B54" s="87">
        <v>19777777777.778</v>
      </c>
      <c r="C54" s="87">
        <v>-27.996935000000001</v>
      </c>
      <c r="D54" s="87">
        <v>-16.123740999999999</v>
      </c>
      <c r="E54" s="8"/>
      <c r="F54" s="6" t="s">
        <v>19</v>
      </c>
      <c r="G54" s="6">
        <f>D80</f>
        <v>-58.962032000000001</v>
      </c>
      <c r="H54" s="34">
        <v>3</v>
      </c>
      <c r="M54" s="8"/>
      <c r="N54" s="6" t="s">
        <v>19</v>
      </c>
      <c r="O54" s="6" t="str">
        <f>L80</f>
        <v>3Ix0L dBc Log Mag(dB)</v>
      </c>
      <c r="P54" s="34">
        <v>3</v>
      </c>
      <c r="Q54" s="8"/>
    </row>
    <row r="55" spans="2:17" ht="15.75" x14ac:dyDescent="0.25">
      <c r="B55" s="87">
        <v>19888888888.889</v>
      </c>
      <c r="C55" s="87">
        <v>-28.089186000000002</v>
      </c>
      <c r="D55" s="87">
        <v>-15.833690000000001</v>
      </c>
      <c r="E55" s="8"/>
      <c r="F55" s="6" t="e">
        <f>B81/1000000000</f>
        <v>#VALUE!</v>
      </c>
      <c r="G55" s="6">
        <f>D81</f>
        <v>0</v>
      </c>
      <c r="H55" s="35">
        <f>ABS(AVERAGE(G55:G73)-(H54-1)*10)</f>
        <v>78.825247888888896</v>
      </c>
      <c r="J55" s="87" t="s">
        <v>22</v>
      </c>
      <c r="M55" s="8"/>
      <c r="N55" s="6">
        <f>J81/1000000000</f>
        <v>2.6666666666666998</v>
      </c>
      <c r="O55" s="6">
        <f>L81</f>
        <v>-83.039589000000007</v>
      </c>
      <c r="P55" s="35">
        <f>ABS(AVERAGE(O55:O73)-(P54-1)*10)</f>
        <v>101.58964263157895</v>
      </c>
      <c r="Q55" s="8"/>
    </row>
    <row r="56" spans="2:17" x14ac:dyDescent="0.25">
      <c r="B56" s="87">
        <v>20000000000</v>
      </c>
      <c r="C56" s="87">
        <v>-28.860569000000002</v>
      </c>
      <c r="D56" s="87">
        <v>-17.515025999999999</v>
      </c>
      <c r="E56" s="8"/>
      <c r="F56" s="6">
        <v>19805555555.556</v>
      </c>
      <c r="G56" s="82">
        <f t="shared" ref="G56:G73" si="8">D82</f>
        <v>0</v>
      </c>
      <c r="H56" s="6"/>
      <c r="J56" s="87" t="s">
        <v>19</v>
      </c>
      <c r="K56" s="87" t="s">
        <v>112</v>
      </c>
      <c r="L56" s="87" t="s">
        <v>27</v>
      </c>
      <c r="M56" s="8"/>
      <c r="N56" s="6">
        <v>19805555555.556</v>
      </c>
      <c r="O56" s="82">
        <f t="shared" ref="O56:O73" si="9">L82</f>
        <v>-78.246077999999997</v>
      </c>
      <c r="P56" s="6"/>
      <c r="Q56" s="8"/>
    </row>
    <row r="57" spans="2:17" x14ac:dyDescent="0.25">
      <c r="B57" s="87" t="s">
        <v>21</v>
      </c>
      <c r="E57" s="8"/>
      <c r="F57" s="6">
        <v>20111111111.111</v>
      </c>
      <c r="G57" s="82">
        <f t="shared" si="8"/>
        <v>0</v>
      </c>
      <c r="H57" s="6"/>
      <c r="J57" s="87">
        <v>4000000000</v>
      </c>
      <c r="K57" s="87">
        <v>-60.227809999999998</v>
      </c>
      <c r="L57" s="87">
        <v>-53.044674000000001</v>
      </c>
      <c r="M57" s="8"/>
      <c r="N57" s="6">
        <v>20111111111.111</v>
      </c>
      <c r="O57" s="82">
        <f t="shared" si="9"/>
        <v>-80.420876000000007</v>
      </c>
      <c r="P57" s="6"/>
      <c r="Q57" s="8"/>
    </row>
    <row r="58" spans="2:17" x14ac:dyDescent="0.25">
      <c r="E58" s="8"/>
      <c r="F58" s="6">
        <v>20416666666.667</v>
      </c>
      <c r="G58" s="82">
        <f t="shared" si="8"/>
        <v>0</v>
      </c>
      <c r="H58" s="6"/>
      <c r="J58" s="87">
        <v>4277777777.7778001</v>
      </c>
      <c r="K58" s="87">
        <v>-56.827385</v>
      </c>
      <c r="L58" s="87">
        <v>-48.668509999999998</v>
      </c>
      <c r="M58" s="8"/>
      <c r="N58" s="6">
        <v>20416666666.667</v>
      </c>
      <c r="O58" s="82">
        <f t="shared" si="9"/>
        <v>-82.007591000000005</v>
      </c>
      <c r="P58" s="6"/>
      <c r="Q58" s="8"/>
    </row>
    <row r="59" spans="2:17" x14ac:dyDescent="0.25">
      <c r="E59" s="8"/>
      <c r="F59" s="6">
        <v>20722222222.222</v>
      </c>
      <c r="G59" s="82" t="str">
        <f t="shared" si="8"/>
        <v>3Ix0L dBc Log Mag(dB)</v>
      </c>
      <c r="H59" s="6"/>
      <c r="J59" s="87">
        <v>4555555555.5556002</v>
      </c>
      <c r="K59" s="87">
        <v>-56.764781999999997</v>
      </c>
      <c r="L59" s="87">
        <v>-48.794964</v>
      </c>
      <c r="M59" s="8"/>
      <c r="N59" s="6">
        <v>20722222222.222</v>
      </c>
      <c r="O59" s="82">
        <f t="shared" si="9"/>
        <v>-82.877410999999995</v>
      </c>
      <c r="P59" s="6"/>
      <c r="Q59" s="8"/>
    </row>
    <row r="60" spans="2:17" x14ac:dyDescent="0.25">
      <c r="B60" s="87" t="s">
        <v>22</v>
      </c>
      <c r="E60" s="8"/>
      <c r="F60" s="6">
        <v>21027777777.778</v>
      </c>
      <c r="G60" s="82">
        <f t="shared" si="8"/>
        <v>-66.904938000000001</v>
      </c>
      <c r="H60" s="6"/>
      <c r="J60" s="87">
        <v>4833333333.3332996</v>
      </c>
      <c r="K60" s="87">
        <v>-57.420563000000001</v>
      </c>
      <c r="L60" s="87">
        <v>-49.548758999999997</v>
      </c>
      <c r="M60" s="8"/>
      <c r="N60" s="6">
        <v>21027777777.778</v>
      </c>
      <c r="O60" s="82">
        <f t="shared" si="9"/>
        <v>-80.715691000000007</v>
      </c>
      <c r="P60" s="6"/>
      <c r="Q60" s="8"/>
    </row>
    <row r="61" spans="2:17" x14ac:dyDescent="0.25">
      <c r="B61" s="87" t="s">
        <v>19</v>
      </c>
      <c r="C61" s="87" t="s">
        <v>112</v>
      </c>
      <c r="D61" s="87" t="s">
        <v>27</v>
      </c>
      <c r="E61" s="8"/>
      <c r="F61" s="6">
        <v>21333333333.333</v>
      </c>
      <c r="G61" s="82">
        <f t="shared" si="8"/>
        <v>-71.115570000000005</v>
      </c>
      <c r="H61" s="6"/>
      <c r="J61" s="87">
        <v>5111111111.1111002</v>
      </c>
      <c r="K61" s="87">
        <v>-57.241795000000003</v>
      </c>
      <c r="L61" s="87">
        <v>-49.307330999999998</v>
      </c>
      <c r="M61" s="8"/>
      <c r="N61" s="6">
        <v>21333333333.333</v>
      </c>
      <c r="O61" s="82">
        <f t="shared" si="9"/>
        <v>-82.532760999999994</v>
      </c>
      <c r="P61" s="6"/>
      <c r="Q61" s="8"/>
    </row>
    <row r="62" spans="2:17" x14ac:dyDescent="0.25">
      <c r="B62" s="87">
        <v>9000000000</v>
      </c>
      <c r="C62" s="87">
        <v>-63.516651000000003</v>
      </c>
      <c r="D62" s="87">
        <v>-52.570557000000001</v>
      </c>
      <c r="E62" s="8"/>
      <c r="F62" s="6">
        <v>21638888888.889</v>
      </c>
      <c r="G62" s="82">
        <f t="shared" si="8"/>
        <v>-72.589302000000004</v>
      </c>
      <c r="H62" s="6"/>
      <c r="J62" s="87">
        <v>5388888888.8888998</v>
      </c>
      <c r="K62" s="87">
        <v>-56.807163000000003</v>
      </c>
      <c r="L62" s="87">
        <v>-48.791266999999998</v>
      </c>
      <c r="M62" s="8"/>
      <c r="N62" s="6">
        <v>21638888888.889</v>
      </c>
      <c r="O62" s="82">
        <f t="shared" si="9"/>
        <v>-84.937423999999993</v>
      </c>
      <c r="P62" s="6"/>
      <c r="Q62" s="8"/>
    </row>
    <row r="63" spans="2:17" x14ac:dyDescent="0.25">
      <c r="B63" s="87">
        <v>9611111111.1110992</v>
      </c>
      <c r="C63" s="87">
        <v>-64.537047999999999</v>
      </c>
      <c r="D63" s="87">
        <v>-53.267741999999998</v>
      </c>
      <c r="E63" s="8"/>
      <c r="F63" s="6">
        <v>21944444444.444</v>
      </c>
      <c r="G63" s="82">
        <f t="shared" si="8"/>
        <v>-68.473656000000005</v>
      </c>
      <c r="H63" s="6"/>
      <c r="J63" s="87">
        <v>5666666666.6667004</v>
      </c>
      <c r="K63" s="87">
        <v>-56.752304000000002</v>
      </c>
      <c r="L63" s="87">
        <v>-48.566173999999997</v>
      </c>
      <c r="M63" s="8"/>
      <c r="N63" s="6">
        <v>21944444444.444</v>
      </c>
      <c r="O63" s="82">
        <f t="shared" si="9"/>
        <v>-82.272712999999996</v>
      </c>
      <c r="P63" s="6"/>
      <c r="Q63" s="8"/>
    </row>
    <row r="64" spans="2:17" x14ac:dyDescent="0.25">
      <c r="B64" s="87">
        <v>10222222222.222</v>
      </c>
      <c r="C64" s="87">
        <v>-68.563568000000004</v>
      </c>
      <c r="D64" s="87">
        <v>-56.214869999999998</v>
      </c>
      <c r="E64" s="8"/>
      <c r="F64" s="6">
        <v>22250000000</v>
      </c>
      <c r="G64" s="82">
        <f t="shared" si="8"/>
        <v>-69.094429000000005</v>
      </c>
      <c r="H64" s="6"/>
      <c r="J64" s="87">
        <v>5944444444.4443998</v>
      </c>
      <c r="K64" s="87">
        <v>-56.829338</v>
      </c>
      <c r="L64" s="87">
        <v>-48.473053</v>
      </c>
      <c r="M64" s="8"/>
      <c r="N64" s="6">
        <v>22250000000</v>
      </c>
      <c r="O64" s="82">
        <f t="shared" si="9"/>
        <v>-80.543602000000007</v>
      </c>
      <c r="P64" s="6"/>
      <c r="Q64" s="8"/>
    </row>
    <row r="65" spans="2:17" x14ac:dyDescent="0.25">
      <c r="B65" s="87">
        <v>10833333333.333</v>
      </c>
      <c r="C65" s="87">
        <v>-71.983551000000006</v>
      </c>
      <c r="D65" s="87">
        <v>-59.653435000000002</v>
      </c>
      <c r="E65" s="8"/>
      <c r="F65" s="6">
        <v>22555555555.556</v>
      </c>
      <c r="G65" s="82">
        <f t="shared" si="8"/>
        <v>-69.853438999999995</v>
      </c>
      <c r="H65" s="6"/>
      <c r="J65" s="87">
        <v>6222222222.2222004</v>
      </c>
      <c r="K65" s="87">
        <v>-56.967342000000002</v>
      </c>
      <c r="L65" s="87">
        <v>-48.511822000000002</v>
      </c>
      <c r="M65" s="8"/>
      <c r="N65" s="6">
        <v>22555555555.556</v>
      </c>
      <c r="O65" s="82">
        <f t="shared" si="9"/>
        <v>-82.113990999999999</v>
      </c>
      <c r="P65" s="6"/>
      <c r="Q65" s="8"/>
    </row>
    <row r="66" spans="2:17" x14ac:dyDescent="0.25">
      <c r="B66" s="87">
        <v>11444444444.444</v>
      </c>
      <c r="C66" s="87">
        <v>-72.461692999999997</v>
      </c>
      <c r="D66" s="87">
        <v>-59.945732</v>
      </c>
      <c r="E66" s="8"/>
      <c r="F66" s="6">
        <v>22861111111.111</v>
      </c>
      <c r="G66" s="82">
        <f t="shared" si="8"/>
        <v>-74.081092999999996</v>
      </c>
      <c r="H66" s="6"/>
      <c r="J66" s="87">
        <v>6500000000</v>
      </c>
      <c r="K66" s="87">
        <v>-58.390445999999997</v>
      </c>
      <c r="L66" s="87">
        <v>-49.802726999999997</v>
      </c>
      <c r="M66" s="8"/>
      <c r="N66" s="6">
        <v>22861111111.111</v>
      </c>
      <c r="O66" s="82">
        <f t="shared" si="9"/>
        <v>-83.113067999999998</v>
      </c>
      <c r="P66" s="6"/>
      <c r="Q66" s="8"/>
    </row>
    <row r="67" spans="2:17" x14ac:dyDescent="0.25">
      <c r="B67" s="87">
        <v>12055555555.556</v>
      </c>
      <c r="C67" s="87">
        <v>-72.814537000000001</v>
      </c>
      <c r="D67" s="87">
        <v>-59.691372000000001</v>
      </c>
      <c r="E67" s="8"/>
      <c r="F67" s="6">
        <v>23166666666.667</v>
      </c>
      <c r="G67" s="82">
        <f t="shared" si="8"/>
        <v>-72.660965000000004</v>
      </c>
      <c r="H67" s="6"/>
      <c r="J67" s="87">
        <v>6777777777.7777996</v>
      </c>
      <c r="K67" s="87">
        <v>-58.391319000000003</v>
      </c>
      <c r="L67" s="87">
        <v>-49.651646</v>
      </c>
      <c r="M67" s="8"/>
      <c r="N67" s="6">
        <v>23166666666.667</v>
      </c>
      <c r="O67" s="82">
        <f t="shared" si="9"/>
        <v>-86.244727999999995</v>
      </c>
      <c r="P67" s="6"/>
      <c r="Q67" s="8"/>
    </row>
    <row r="68" spans="2:17" x14ac:dyDescent="0.25">
      <c r="B68" s="87">
        <v>12666666666.667</v>
      </c>
      <c r="C68" s="87">
        <v>-72.887657000000004</v>
      </c>
      <c r="D68" s="87">
        <v>-59.849513999999999</v>
      </c>
      <c r="E68" s="8"/>
      <c r="F68" s="6">
        <v>23472222222.222</v>
      </c>
      <c r="G68" s="82">
        <f t="shared" si="8"/>
        <v>-72.10154</v>
      </c>
      <c r="H68" s="6"/>
      <c r="J68" s="87">
        <v>7055555555.5556002</v>
      </c>
      <c r="K68" s="87">
        <v>-58.860076999999997</v>
      </c>
      <c r="L68" s="87">
        <v>-49.975285</v>
      </c>
      <c r="M68" s="8"/>
      <c r="N68" s="6">
        <v>23472222222.222</v>
      </c>
      <c r="O68" s="82">
        <f t="shared" si="9"/>
        <v>-82.978767000000005</v>
      </c>
      <c r="P68" s="6"/>
      <c r="Q68" s="8"/>
    </row>
    <row r="69" spans="2:17" x14ac:dyDescent="0.25">
      <c r="B69" s="87">
        <v>13277777777.778</v>
      </c>
      <c r="C69" s="87">
        <v>-80.446663000000001</v>
      </c>
      <c r="D69" s="87">
        <v>-66.739097999999998</v>
      </c>
      <c r="E69" s="8"/>
      <c r="F69" s="6">
        <v>23777777777.778</v>
      </c>
      <c r="G69" s="82">
        <f t="shared" si="8"/>
        <v>-74.722472999999994</v>
      </c>
      <c r="H69" s="6"/>
      <c r="J69" s="87">
        <v>7333333333.3332996</v>
      </c>
      <c r="K69" s="87">
        <v>-60.106116999999998</v>
      </c>
      <c r="L69" s="87">
        <v>-51.057738999999998</v>
      </c>
      <c r="M69" s="8"/>
      <c r="N69" s="6">
        <v>23777777777.778</v>
      </c>
      <c r="O69" s="82">
        <f t="shared" si="9"/>
        <v>-79.676613000000003</v>
      </c>
      <c r="P69" s="6"/>
      <c r="Q69" s="8"/>
    </row>
    <row r="70" spans="2:17" x14ac:dyDescent="0.25">
      <c r="B70" s="87">
        <v>13888888888.889</v>
      </c>
      <c r="C70" s="87">
        <v>-77.720284000000007</v>
      </c>
      <c r="D70" s="87">
        <v>-64.581283999999997</v>
      </c>
      <c r="E70" s="8"/>
      <c r="F70" s="6">
        <v>24083333333.333</v>
      </c>
      <c r="G70" s="82">
        <f t="shared" si="8"/>
        <v>-80.447059999999993</v>
      </c>
      <c r="H70" s="6"/>
      <c r="J70" s="87">
        <v>7611111111.1111002</v>
      </c>
      <c r="K70" s="87">
        <v>-59.478951000000002</v>
      </c>
      <c r="L70" s="87">
        <v>-50.150413999999998</v>
      </c>
      <c r="M70" s="8"/>
      <c r="N70" s="6">
        <v>24083333333.333</v>
      </c>
      <c r="O70" s="82">
        <f t="shared" si="9"/>
        <v>-81.050376999999997</v>
      </c>
      <c r="P70" s="6"/>
      <c r="Q70" s="8"/>
    </row>
    <row r="71" spans="2:17" x14ac:dyDescent="0.25">
      <c r="B71" s="87">
        <v>14500000000</v>
      </c>
      <c r="C71" s="87">
        <v>-75.278205999999997</v>
      </c>
      <c r="D71" s="87">
        <v>-61.948238000000003</v>
      </c>
      <c r="E71" s="8"/>
      <c r="F71" s="6">
        <v>24388888888.889</v>
      </c>
      <c r="G71" s="82">
        <f t="shared" si="8"/>
        <v>-84.792816000000002</v>
      </c>
      <c r="H71" s="6"/>
      <c r="J71" s="87">
        <v>7888888888.8888998</v>
      </c>
      <c r="K71" s="87">
        <v>-60.194797999999999</v>
      </c>
      <c r="L71" s="87">
        <v>-50.626446000000001</v>
      </c>
      <c r="M71" s="8"/>
      <c r="N71" s="6">
        <v>24388888888.889</v>
      </c>
      <c r="O71" s="82">
        <f t="shared" si="9"/>
        <v>-79.12397</v>
      </c>
      <c r="P71" s="6"/>
      <c r="Q71" s="8"/>
    </row>
    <row r="72" spans="2:17" x14ac:dyDescent="0.25">
      <c r="B72" s="87">
        <v>15111111111.111</v>
      </c>
      <c r="C72" s="87">
        <v>-75.285354999999996</v>
      </c>
      <c r="D72" s="87">
        <v>-61.824050999999997</v>
      </c>
      <c r="E72" s="8"/>
      <c r="F72" s="6">
        <v>24694444444.444</v>
      </c>
      <c r="G72" s="82">
        <f t="shared" si="8"/>
        <v>-93.000220999999996</v>
      </c>
      <c r="H72" s="6"/>
      <c r="J72" s="87">
        <v>8166666666.6667004</v>
      </c>
      <c r="K72" s="87">
        <v>-59.340679000000002</v>
      </c>
      <c r="L72" s="87">
        <v>-49.610129999999998</v>
      </c>
      <c r="M72" s="8"/>
      <c r="N72" s="6">
        <v>24694444444.444</v>
      </c>
      <c r="O72" s="82">
        <f t="shared" si="9"/>
        <v>-78.305037999999996</v>
      </c>
      <c r="P72" s="6"/>
      <c r="Q72" s="8"/>
    </row>
    <row r="73" spans="2:17" x14ac:dyDescent="0.25">
      <c r="B73" s="87">
        <v>15722222222.222</v>
      </c>
      <c r="C73" s="87">
        <v>-70.346275000000006</v>
      </c>
      <c r="D73" s="87">
        <v>-56.735537999999998</v>
      </c>
      <c r="E73" s="8"/>
      <c r="F73" s="6">
        <v>25000000000</v>
      </c>
      <c r="G73" s="82">
        <f t="shared" si="8"/>
        <v>-89.016959999999997</v>
      </c>
      <c r="H73" s="6"/>
      <c r="J73" s="87">
        <v>8444444444.4443998</v>
      </c>
      <c r="K73" s="87">
        <v>-57.190219999999997</v>
      </c>
      <c r="L73" s="87">
        <v>-47.404102000000002</v>
      </c>
      <c r="M73" s="8"/>
      <c r="N73" s="6">
        <v>25000000000</v>
      </c>
      <c r="O73" s="82">
        <f t="shared" si="9"/>
        <v>-80.002921999999998</v>
      </c>
      <c r="P73" s="6"/>
      <c r="Q73" s="8"/>
    </row>
    <row r="74" spans="2:17" x14ac:dyDescent="0.25">
      <c r="B74" s="87">
        <v>16333333333.333</v>
      </c>
      <c r="C74" s="87">
        <v>-72.730735999999993</v>
      </c>
      <c r="D74" s="87">
        <v>-60.154159999999997</v>
      </c>
      <c r="E74" s="8"/>
      <c r="F74" s="6" t="s">
        <v>21</v>
      </c>
      <c r="H74" s="6"/>
      <c r="J74" s="87">
        <v>8722222222.2222004</v>
      </c>
      <c r="K74" s="87">
        <v>-56.164462999999998</v>
      </c>
      <c r="L74" s="87">
        <v>-46.353000999999999</v>
      </c>
      <c r="M74" s="8"/>
      <c r="N74" s="6" t="s">
        <v>21</v>
      </c>
      <c r="P74" s="6"/>
      <c r="Q74" s="8"/>
    </row>
    <row r="75" spans="2:17" x14ac:dyDescent="0.25">
      <c r="B75" s="87">
        <v>16944444444.444</v>
      </c>
      <c r="C75" s="87">
        <v>-74.420685000000006</v>
      </c>
      <c r="D75" s="87">
        <v>-62.941504999999999</v>
      </c>
      <c r="H75" s="6"/>
      <c r="J75" s="87">
        <v>9000000000</v>
      </c>
      <c r="K75" s="87">
        <v>-53.645671999999998</v>
      </c>
      <c r="L75" s="87">
        <v>-43.806114000000001</v>
      </c>
      <c r="P75" s="6"/>
    </row>
    <row r="76" spans="2:17" x14ac:dyDescent="0.25">
      <c r="B76" s="87">
        <v>17555555555.556</v>
      </c>
      <c r="C76" s="87">
        <v>-77.086494000000002</v>
      </c>
      <c r="D76" s="87">
        <v>-65.664542999999995</v>
      </c>
      <c r="H76" s="6"/>
      <c r="J76" s="87" t="s">
        <v>21</v>
      </c>
      <c r="P76" s="6"/>
    </row>
    <row r="77" spans="2:17" x14ac:dyDescent="0.25">
      <c r="B77" s="87">
        <v>18166666666.667</v>
      </c>
      <c r="C77" s="87">
        <v>-79.444327999999999</v>
      </c>
      <c r="D77" s="87">
        <v>-66.974159</v>
      </c>
      <c r="F77" s="6" t="s">
        <v>24</v>
      </c>
      <c r="H77" s="6"/>
      <c r="N77" s="6" t="s">
        <v>24</v>
      </c>
      <c r="P77" s="6"/>
    </row>
    <row r="78" spans="2:17" ht="15.75" x14ac:dyDescent="0.25">
      <c r="B78" s="87">
        <v>18777777777.778</v>
      </c>
      <c r="C78" s="87">
        <v>-76.099091000000001</v>
      </c>
      <c r="D78" s="87">
        <v>-64.225891000000004</v>
      </c>
      <c r="F78" s="6" t="s">
        <v>19</v>
      </c>
      <c r="G78" s="6">
        <f t="shared" ref="G78:G97" si="10">D104</f>
        <v>-75.476151000000002</v>
      </c>
      <c r="H78" s="34">
        <v>4</v>
      </c>
      <c r="N78" s="6" t="s">
        <v>19</v>
      </c>
      <c r="O78" s="6" t="str">
        <f t="shared" ref="O78:O97" si="11">L104</f>
        <v>4Ix0L dBc Log Mag(dB)</v>
      </c>
      <c r="P78" s="34">
        <v>4</v>
      </c>
    </row>
    <row r="79" spans="2:17" ht="15.75" x14ac:dyDescent="0.25">
      <c r="B79" s="87">
        <v>19388888888.889</v>
      </c>
      <c r="C79" s="87">
        <v>-70.931160000000006</v>
      </c>
      <c r="D79" s="87">
        <v>-58.675663</v>
      </c>
      <c r="F79" s="6" t="e">
        <f t="shared" ref="F79:F97" si="12">B105/1000000000</f>
        <v>#VALUE!</v>
      </c>
      <c r="G79" s="6">
        <f t="shared" si="10"/>
        <v>0</v>
      </c>
      <c r="H79" s="35">
        <f>ABS(AVERAGE(G79:G97)-(H78-1)*10)</f>
        <v>100.75953894444446</v>
      </c>
      <c r="J79" s="87" t="s">
        <v>23</v>
      </c>
      <c r="N79" s="6">
        <f t="shared" ref="N79:N97" si="13">J105/1000000000</f>
        <v>2</v>
      </c>
      <c r="O79" s="6">
        <f t="shared" si="11"/>
        <v>-78.980980000000002</v>
      </c>
      <c r="P79" s="35">
        <f>ABS(AVERAGE(O79:O97)-(P78-1)*10)</f>
        <v>113.22765521052632</v>
      </c>
    </row>
    <row r="80" spans="2:17" x14ac:dyDescent="0.25">
      <c r="B80" s="87">
        <v>20000000000</v>
      </c>
      <c r="C80" s="87">
        <v>-70.307570999999996</v>
      </c>
      <c r="D80" s="87">
        <v>-58.962032000000001</v>
      </c>
      <c r="F80" s="6">
        <f t="shared" si="12"/>
        <v>0</v>
      </c>
      <c r="G80" s="6">
        <f t="shared" si="10"/>
        <v>0</v>
      </c>
      <c r="H80" s="6"/>
      <c r="J80" s="87" t="s">
        <v>19</v>
      </c>
      <c r="K80" s="87" t="s">
        <v>113</v>
      </c>
      <c r="L80" s="87" t="s">
        <v>28</v>
      </c>
      <c r="N80" s="6">
        <f t="shared" si="13"/>
        <v>2.3333333333333002</v>
      </c>
      <c r="O80" s="6">
        <f t="shared" si="11"/>
        <v>-79.101310999999995</v>
      </c>
      <c r="P80" s="6"/>
    </row>
    <row r="81" spans="2:16" x14ac:dyDescent="0.25">
      <c r="B81" s="87" t="s">
        <v>21</v>
      </c>
      <c r="F81" s="6">
        <f t="shared" si="12"/>
        <v>0</v>
      </c>
      <c r="G81" s="6">
        <f t="shared" si="10"/>
        <v>0</v>
      </c>
      <c r="H81" s="6"/>
      <c r="J81" s="87">
        <v>2666666666.6666999</v>
      </c>
      <c r="K81" s="87">
        <v>-90.222724999999997</v>
      </c>
      <c r="L81" s="87">
        <v>-83.039589000000007</v>
      </c>
      <c r="N81" s="6">
        <f t="shared" si="13"/>
        <v>2.6666666666666998</v>
      </c>
      <c r="O81" s="6">
        <f t="shared" si="11"/>
        <v>-82.211098000000007</v>
      </c>
      <c r="P81" s="6"/>
    </row>
    <row r="82" spans="2:16" x14ac:dyDescent="0.25">
      <c r="F82" s="6" t="e">
        <f t="shared" si="12"/>
        <v>#VALUE!</v>
      </c>
      <c r="G82" s="6">
        <f t="shared" si="10"/>
        <v>0</v>
      </c>
      <c r="H82" s="6"/>
      <c r="J82" s="87">
        <v>3018518518.5184999</v>
      </c>
      <c r="K82" s="87">
        <v>-86.404953000000006</v>
      </c>
      <c r="L82" s="87">
        <v>-78.246077999999997</v>
      </c>
      <c r="N82" s="6">
        <f t="shared" si="13"/>
        <v>3</v>
      </c>
      <c r="O82" s="6">
        <f t="shared" si="11"/>
        <v>-81.900306999999998</v>
      </c>
      <c r="P82" s="6"/>
    </row>
    <row r="83" spans="2:16" x14ac:dyDescent="0.25">
      <c r="F83" s="6" t="e">
        <f t="shared" si="12"/>
        <v>#VALUE!</v>
      </c>
      <c r="G83" s="6" t="str">
        <f t="shared" si="10"/>
        <v>4Ix0L dBc Log Mag(dB)</v>
      </c>
      <c r="H83" s="6"/>
      <c r="J83" s="87">
        <v>3370370370.3704</v>
      </c>
      <c r="K83" s="87">
        <v>-88.390701000000007</v>
      </c>
      <c r="L83" s="87">
        <v>-80.420876000000007</v>
      </c>
      <c r="N83" s="6">
        <f t="shared" si="13"/>
        <v>3.3333333333333002</v>
      </c>
      <c r="O83" s="6">
        <f t="shared" si="11"/>
        <v>-84.697899000000007</v>
      </c>
      <c r="P83" s="6"/>
    </row>
    <row r="84" spans="2:16" x14ac:dyDescent="0.25">
      <c r="B84" s="87" t="s">
        <v>23</v>
      </c>
      <c r="F84" s="6">
        <f t="shared" si="12"/>
        <v>4.5</v>
      </c>
      <c r="G84" s="6">
        <f t="shared" si="10"/>
        <v>-96.950339999999997</v>
      </c>
      <c r="H84" s="6"/>
      <c r="J84" s="87">
        <v>3722222222.2221999</v>
      </c>
      <c r="K84" s="87">
        <v>-89.879395000000002</v>
      </c>
      <c r="L84" s="87">
        <v>-82.007591000000005</v>
      </c>
      <c r="N84" s="6">
        <f t="shared" si="13"/>
        <v>3.6666666666666998</v>
      </c>
      <c r="O84" s="6">
        <f t="shared" si="11"/>
        <v>-81.826485000000005</v>
      </c>
      <c r="P84" s="6"/>
    </row>
    <row r="85" spans="2:16" x14ac:dyDescent="0.25">
      <c r="B85" s="87" t="s">
        <v>19</v>
      </c>
      <c r="C85" s="87" t="s">
        <v>113</v>
      </c>
      <c r="D85" s="87" t="s">
        <v>28</v>
      </c>
      <c r="F85" s="6">
        <f t="shared" si="12"/>
        <v>4.9444444444444002</v>
      </c>
      <c r="G85" s="6">
        <f t="shared" si="10"/>
        <v>-95.333877999999999</v>
      </c>
      <c r="H85" s="6"/>
      <c r="J85" s="87">
        <v>4074074074.0741</v>
      </c>
      <c r="K85" s="87">
        <v>-90.811881999999997</v>
      </c>
      <c r="L85" s="87">
        <v>-82.877410999999995</v>
      </c>
      <c r="N85" s="6">
        <f t="shared" si="13"/>
        <v>4</v>
      </c>
      <c r="O85" s="6">
        <f t="shared" si="11"/>
        <v>-79.444419999999994</v>
      </c>
      <c r="P85" s="6"/>
    </row>
    <row r="86" spans="2:16" x14ac:dyDescent="0.25">
      <c r="B86" s="87">
        <v>6000000000</v>
      </c>
      <c r="C86" s="87">
        <v>-77.851027999999999</v>
      </c>
      <c r="D86" s="87">
        <v>-66.904938000000001</v>
      </c>
      <c r="F86" s="6">
        <f t="shared" si="12"/>
        <v>5.3888888888888999</v>
      </c>
      <c r="G86" s="6">
        <f t="shared" si="10"/>
        <v>-87.847747999999996</v>
      </c>
      <c r="H86" s="6"/>
      <c r="J86" s="87">
        <v>4425925925.9259005</v>
      </c>
      <c r="K86" s="87">
        <v>-88.731589999999997</v>
      </c>
      <c r="L86" s="87">
        <v>-80.715691000000007</v>
      </c>
      <c r="N86" s="6">
        <f t="shared" si="13"/>
        <v>4.3333333333332993</v>
      </c>
      <c r="O86" s="6">
        <f t="shared" si="11"/>
        <v>-78.969154000000003</v>
      </c>
      <c r="P86" s="6"/>
    </row>
    <row r="87" spans="2:16" x14ac:dyDescent="0.25">
      <c r="B87" s="87">
        <v>6592592592.5925999</v>
      </c>
      <c r="C87" s="87">
        <v>-82.384879999999995</v>
      </c>
      <c r="D87" s="87">
        <v>-71.115570000000005</v>
      </c>
      <c r="F87" s="6">
        <f t="shared" si="12"/>
        <v>5.8333333333332993</v>
      </c>
      <c r="G87" s="6">
        <f t="shared" si="10"/>
        <v>-87.740707</v>
      </c>
      <c r="H87" s="6"/>
      <c r="J87" s="87">
        <v>4777777777.7777996</v>
      </c>
      <c r="K87" s="87">
        <v>-90.718895000000003</v>
      </c>
      <c r="L87" s="87">
        <v>-82.532760999999994</v>
      </c>
      <c r="N87" s="6">
        <f t="shared" si="13"/>
        <v>4.6666666666667007</v>
      </c>
      <c r="O87" s="6">
        <f t="shared" si="11"/>
        <v>-78.296836999999996</v>
      </c>
      <c r="P87" s="6"/>
    </row>
    <row r="88" spans="2:16" x14ac:dyDescent="0.25">
      <c r="B88" s="87">
        <v>7185185185.1851997</v>
      </c>
      <c r="C88" s="87">
        <v>-84.938004000000006</v>
      </c>
      <c r="D88" s="87">
        <v>-72.589302000000004</v>
      </c>
      <c r="F88" s="6">
        <f t="shared" si="12"/>
        <v>6.2777777777777999</v>
      </c>
      <c r="G88" s="6">
        <f t="shared" si="10"/>
        <v>-87.601753000000002</v>
      </c>
      <c r="H88" s="6"/>
      <c r="J88" s="87">
        <v>5129629629.6295996</v>
      </c>
      <c r="K88" s="87">
        <v>-93.293709000000007</v>
      </c>
      <c r="L88" s="87">
        <v>-84.937423999999993</v>
      </c>
      <c r="N88" s="6">
        <f t="shared" si="13"/>
        <v>5</v>
      </c>
      <c r="O88" s="6">
        <f t="shared" si="11"/>
        <v>-77.989006000000003</v>
      </c>
      <c r="P88" s="6"/>
    </row>
    <row r="89" spans="2:16" x14ac:dyDescent="0.25">
      <c r="B89" s="87">
        <v>7777777777.7777996</v>
      </c>
      <c r="C89" s="87">
        <v>-80.803771999999995</v>
      </c>
      <c r="D89" s="87">
        <v>-68.473656000000005</v>
      </c>
      <c r="F89" s="6">
        <f t="shared" si="12"/>
        <v>6.7222222222222001</v>
      </c>
      <c r="G89" s="6">
        <f t="shared" si="10"/>
        <v>-89.029281999999995</v>
      </c>
      <c r="H89" s="6"/>
      <c r="J89" s="87">
        <v>5481481481.4814997</v>
      </c>
      <c r="K89" s="87">
        <v>-90.728233000000003</v>
      </c>
      <c r="L89" s="87">
        <v>-82.272712999999996</v>
      </c>
      <c r="N89" s="6">
        <f t="shared" si="13"/>
        <v>5.3333333333332993</v>
      </c>
      <c r="O89" s="6">
        <f t="shared" si="11"/>
        <v>-83.083206000000004</v>
      </c>
      <c r="P89" s="6"/>
    </row>
    <row r="90" spans="2:16" x14ac:dyDescent="0.25">
      <c r="B90" s="87">
        <v>8370370370.3704004</v>
      </c>
      <c r="C90" s="87">
        <v>-81.610397000000006</v>
      </c>
      <c r="D90" s="87">
        <v>-69.094429000000005</v>
      </c>
      <c r="F90" s="6">
        <f t="shared" si="12"/>
        <v>7.1666666666667007</v>
      </c>
      <c r="G90" s="6">
        <f t="shared" si="10"/>
        <v>-91.298691000000005</v>
      </c>
      <c r="H90" s="6"/>
      <c r="J90" s="87">
        <v>5833333333.3332996</v>
      </c>
      <c r="K90" s="87">
        <v>-89.131325000000004</v>
      </c>
      <c r="L90" s="87">
        <v>-80.543602000000007</v>
      </c>
      <c r="N90" s="6">
        <f t="shared" si="13"/>
        <v>5.6666666666667007</v>
      </c>
      <c r="O90" s="6">
        <f t="shared" si="11"/>
        <v>-85.063004000000006</v>
      </c>
      <c r="P90" s="6"/>
    </row>
    <row r="91" spans="2:16" x14ac:dyDescent="0.25">
      <c r="B91" s="87">
        <v>8962962962.9629993</v>
      </c>
      <c r="C91" s="87">
        <v>-82.976607999999999</v>
      </c>
      <c r="D91" s="87">
        <v>-69.853438999999995</v>
      </c>
      <c r="F91" s="6">
        <f t="shared" si="12"/>
        <v>7.6111111111111001</v>
      </c>
      <c r="G91" s="6">
        <f t="shared" si="10"/>
        <v>-88.512917000000002</v>
      </c>
      <c r="H91" s="6"/>
      <c r="J91" s="87">
        <v>6185185185.1851997</v>
      </c>
      <c r="K91" s="87">
        <v>-90.853667999999999</v>
      </c>
      <c r="L91" s="87">
        <v>-82.113990999999999</v>
      </c>
      <c r="N91" s="6">
        <f t="shared" si="13"/>
        <v>6</v>
      </c>
      <c r="O91" s="6">
        <f t="shared" si="11"/>
        <v>-84.162041000000002</v>
      </c>
      <c r="P91" s="6"/>
    </row>
    <row r="92" spans="2:16" x14ac:dyDescent="0.25">
      <c r="B92" s="87">
        <v>9555555555.5555992</v>
      </c>
      <c r="C92" s="87">
        <v>-87.119231999999997</v>
      </c>
      <c r="D92" s="87">
        <v>-74.081092999999996</v>
      </c>
      <c r="F92" s="6">
        <f t="shared" si="12"/>
        <v>8.0555555555555998</v>
      </c>
      <c r="G92" s="6">
        <f t="shared" si="10"/>
        <v>-91.680603000000005</v>
      </c>
      <c r="H92" s="6"/>
      <c r="J92" s="87">
        <v>6537037037.0369997</v>
      </c>
      <c r="K92" s="87">
        <v>-91.997864000000007</v>
      </c>
      <c r="L92" s="87">
        <v>-83.113067999999998</v>
      </c>
      <c r="N92" s="6">
        <f t="shared" si="13"/>
        <v>6.3333333333332993</v>
      </c>
      <c r="O92" s="6">
        <f t="shared" si="11"/>
        <v>-91.901413000000005</v>
      </c>
      <c r="P92" s="6"/>
    </row>
    <row r="93" spans="2:16" x14ac:dyDescent="0.25">
      <c r="B93" s="87">
        <v>10148148148.148001</v>
      </c>
      <c r="C93" s="87">
        <v>-86.368522999999996</v>
      </c>
      <c r="D93" s="87">
        <v>-72.660965000000004</v>
      </c>
      <c r="F93" s="6">
        <f t="shared" si="12"/>
        <v>8.5</v>
      </c>
      <c r="G93" s="6">
        <f t="shared" si="10"/>
        <v>-89.564376999999993</v>
      </c>
      <c r="H93" s="6"/>
      <c r="J93" s="87">
        <v>6888888888.8888998</v>
      </c>
      <c r="K93" s="87">
        <v>-95.293105999999995</v>
      </c>
      <c r="L93" s="87">
        <v>-86.244727999999995</v>
      </c>
      <c r="N93" s="6">
        <f t="shared" si="13"/>
        <v>6.6666666666667007</v>
      </c>
      <c r="O93" s="6">
        <f t="shared" si="11"/>
        <v>-87.435860000000005</v>
      </c>
      <c r="P93" s="6"/>
    </row>
    <row r="94" spans="2:16" x14ac:dyDescent="0.25">
      <c r="B94" s="87">
        <v>10740740740.740999</v>
      </c>
      <c r="C94" s="87">
        <v>-85.240547000000007</v>
      </c>
      <c r="D94" s="87">
        <v>-72.10154</v>
      </c>
      <c r="F94" s="6">
        <f t="shared" si="12"/>
        <v>8.9444444444444002</v>
      </c>
      <c r="G94" s="6">
        <f t="shared" si="10"/>
        <v>-95.109924000000007</v>
      </c>
      <c r="H94" s="6"/>
      <c r="J94" s="87">
        <v>7240740740.7406998</v>
      </c>
      <c r="K94" s="87">
        <v>-92.307304000000002</v>
      </c>
      <c r="L94" s="87">
        <v>-82.978767000000005</v>
      </c>
      <c r="N94" s="6">
        <f t="shared" si="13"/>
        <v>7</v>
      </c>
      <c r="O94" s="6">
        <f t="shared" si="11"/>
        <v>-87.178107999999995</v>
      </c>
      <c r="P94" s="6"/>
    </row>
    <row r="95" spans="2:16" x14ac:dyDescent="0.25">
      <c r="B95" s="87">
        <v>11333333333.333</v>
      </c>
      <c r="C95" s="87">
        <v>-88.052443999999994</v>
      </c>
      <c r="D95" s="87">
        <v>-74.722472999999994</v>
      </c>
      <c r="F95" s="6">
        <f t="shared" si="12"/>
        <v>9.3888888888888999</v>
      </c>
      <c r="G95" s="6">
        <f t="shared" si="10"/>
        <v>-90.842788999999996</v>
      </c>
      <c r="H95" s="6"/>
      <c r="J95" s="87">
        <v>7592592592.5925999</v>
      </c>
      <c r="K95" s="87">
        <v>-89.244964999999993</v>
      </c>
      <c r="L95" s="87">
        <v>-79.676613000000003</v>
      </c>
      <c r="N95" s="6">
        <f t="shared" si="13"/>
        <v>7.3333333333332993</v>
      </c>
      <c r="O95" s="6">
        <f t="shared" si="11"/>
        <v>-87.262496999999996</v>
      </c>
      <c r="P95" s="6"/>
    </row>
    <row r="96" spans="2:16" x14ac:dyDescent="0.25">
      <c r="B96" s="87">
        <v>11925925925.926001</v>
      </c>
      <c r="C96" s="87">
        <v>-93.908362999999994</v>
      </c>
      <c r="D96" s="87">
        <v>-80.447059999999993</v>
      </c>
      <c r="F96" s="6">
        <f t="shared" si="12"/>
        <v>9.8333333333333002</v>
      </c>
      <c r="G96" s="6">
        <f t="shared" si="10"/>
        <v>-90.16198</v>
      </c>
      <c r="H96" s="6"/>
      <c r="J96" s="87">
        <v>7944444444.4443998</v>
      </c>
      <c r="K96" s="87">
        <v>-90.780922000000004</v>
      </c>
      <c r="L96" s="87">
        <v>-81.050376999999997</v>
      </c>
      <c r="N96" s="6">
        <f t="shared" si="13"/>
        <v>7.6666666666667007</v>
      </c>
      <c r="O96" s="6">
        <f t="shared" si="11"/>
        <v>-85.886177000000004</v>
      </c>
      <c r="P96" s="6"/>
    </row>
    <row r="97" spans="2:16" x14ac:dyDescent="0.25">
      <c r="B97" s="87">
        <v>12518518518.518999</v>
      </c>
      <c r="C97" s="87">
        <v>-98.403548999999998</v>
      </c>
      <c r="D97" s="87">
        <v>-84.792816000000002</v>
      </c>
      <c r="F97" s="6">
        <f t="shared" si="12"/>
        <v>10.277777777778001</v>
      </c>
      <c r="G97" s="6">
        <f t="shared" si="10"/>
        <v>-91.996712000000002</v>
      </c>
      <c r="H97" s="6"/>
      <c r="J97" s="87">
        <v>8296296296.2962999</v>
      </c>
      <c r="K97" s="87">
        <v>-88.910088000000002</v>
      </c>
      <c r="L97" s="87">
        <v>-79.12397</v>
      </c>
      <c r="N97" s="6">
        <f t="shared" si="13"/>
        <v>8</v>
      </c>
      <c r="O97" s="6">
        <f t="shared" si="11"/>
        <v>-85.935646000000006</v>
      </c>
      <c r="P97" s="6"/>
    </row>
    <row r="98" spans="2:16" x14ac:dyDescent="0.25">
      <c r="B98" s="87">
        <v>13111111111.111</v>
      </c>
      <c r="C98" s="87">
        <v>-105.57680000000001</v>
      </c>
      <c r="D98" s="87">
        <v>-93.000220999999996</v>
      </c>
      <c r="F98" s="6" t="s">
        <v>21</v>
      </c>
      <c r="H98" s="6"/>
      <c r="J98" s="87">
        <v>8648148148.1480999</v>
      </c>
      <c r="K98" s="87">
        <v>-88.116501</v>
      </c>
      <c r="L98" s="87">
        <v>-78.305037999999996</v>
      </c>
      <c r="N98" s="6" t="s">
        <v>21</v>
      </c>
      <c r="P98" s="6"/>
    </row>
    <row r="99" spans="2:16" x14ac:dyDescent="0.25">
      <c r="B99" s="87">
        <v>13703703703.704</v>
      </c>
      <c r="C99" s="87">
        <v>-100.49614</v>
      </c>
      <c r="D99" s="87">
        <v>-89.016959999999997</v>
      </c>
      <c r="H99" s="6"/>
      <c r="J99" s="87">
        <v>9000000000</v>
      </c>
      <c r="K99" s="87">
        <v>-89.842483999999999</v>
      </c>
      <c r="L99" s="87">
        <v>-80.002921999999998</v>
      </c>
      <c r="P99" s="6"/>
    </row>
    <row r="100" spans="2:16" x14ac:dyDescent="0.25">
      <c r="B100" s="87">
        <v>14296296296.296</v>
      </c>
      <c r="C100" s="87">
        <v>-106.70314</v>
      </c>
      <c r="D100" s="87">
        <v>-95.281188999999998</v>
      </c>
      <c r="H100" s="6"/>
      <c r="J100" s="87" t="s">
        <v>21</v>
      </c>
      <c r="P100" s="6"/>
    </row>
    <row r="101" spans="2:16" x14ac:dyDescent="0.25">
      <c r="B101" s="87">
        <v>14888888888.889</v>
      </c>
      <c r="C101" s="87">
        <v>-95.631943000000007</v>
      </c>
      <c r="D101" s="87">
        <v>-83.161773999999994</v>
      </c>
      <c r="F101" s="6" t="s">
        <v>25</v>
      </c>
      <c r="H101" s="6"/>
      <c r="N101" s="6" t="s">
        <v>25</v>
      </c>
      <c r="P101" s="6"/>
    </row>
    <row r="102" spans="2:16" ht="15.75" x14ac:dyDescent="0.25">
      <c r="B102" s="87">
        <v>15481481481.481001</v>
      </c>
      <c r="C102" s="87">
        <v>-93.785812000000007</v>
      </c>
      <c r="D102" s="87">
        <v>-81.912612999999993</v>
      </c>
      <c r="F102" s="6" t="s">
        <v>19</v>
      </c>
      <c r="G102" s="6">
        <f t="shared" ref="G102:G121" si="14">D128</f>
        <v>-100.95865999999999</v>
      </c>
      <c r="H102" s="34">
        <v>5</v>
      </c>
      <c r="N102" s="6" t="s">
        <v>19</v>
      </c>
      <c r="O102" s="6" t="str">
        <f t="shared" ref="O102:O121" si="15">L128</f>
        <v>5Ix0L dBc Log Mag(dB)</v>
      </c>
      <c r="P102" s="34">
        <v>5</v>
      </c>
    </row>
    <row r="103" spans="2:16" ht="15.75" x14ac:dyDescent="0.25">
      <c r="B103" s="87">
        <v>16074074074.073999</v>
      </c>
      <c r="C103" s="87">
        <v>-91.263335999999995</v>
      </c>
      <c r="D103" s="87">
        <v>-79.007835</v>
      </c>
      <c r="F103" s="6" t="e">
        <f t="shared" ref="F103:F121" si="16">B129/1000000000</f>
        <v>#VALUE!</v>
      </c>
      <c r="G103" s="6">
        <f t="shared" si="14"/>
        <v>0</v>
      </c>
      <c r="H103" s="35">
        <f>ABS(AVERAGE(G103:G121)-(H102-1)*10)</f>
        <v>115.99115616666667</v>
      </c>
      <c r="J103" s="87" t="s">
        <v>24</v>
      </c>
      <c r="N103" s="6">
        <f t="shared" ref="N103:N121" si="17">J129/1000000000</f>
        <v>1.6</v>
      </c>
      <c r="O103" s="6">
        <f t="shared" si="15"/>
        <v>-95.676399000000004</v>
      </c>
      <c r="P103" s="35">
        <f>ABS(AVERAGE(O103:O121)-(P102-1)*10)</f>
        <v>132.158469</v>
      </c>
    </row>
    <row r="104" spans="2:16" x14ac:dyDescent="0.25">
      <c r="B104" s="87">
        <v>16666666666.667</v>
      </c>
      <c r="C104" s="87">
        <v>-86.821701000000004</v>
      </c>
      <c r="D104" s="87">
        <v>-75.476151000000002</v>
      </c>
      <c r="F104" s="6">
        <f t="shared" si="16"/>
        <v>0</v>
      </c>
      <c r="G104" s="6">
        <f t="shared" si="14"/>
        <v>0</v>
      </c>
      <c r="J104" s="87" t="s">
        <v>19</v>
      </c>
      <c r="K104" s="87" t="s">
        <v>114</v>
      </c>
      <c r="L104" s="87" t="s">
        <v>29</v>
      </c>
      <c r="N104" s="6">
        <f t="shared" si="17"/>
        <v>1.8666666666666998</v>
      </c>
      <c r="O104" s="6">
        <f t="shared" si="15"/>
        <v>-94.321799999999996</v>
      </c>
    </row>
    <row r="105" spans="2:16" x14ac:dyDescent="0.25">
      <c r="B105" s="87" t="s">
        <v>21</v>
      </c>
      <c r="F105" s="6">
        <f t="shared" si="16"/>
        <v>0</v>
      </c>
      <c r="G105" s="6">
        <f t="shared" si="14"/>
        <v>0</v>
      </c>
      <c r="J105" s="87">
        <v>2000000000</v>
      </c>
      <c r="K105" s="87">
        <v>-86.164116000000007</v>
      </c>
      <c r="L105" s="87">
        <v>-78.980980000000002</v>
      </c>
      <c r="N105" s="6">
        <f t="shared" si="17"/>
        <v>2.1333333333333</v>
      </c>
      <c r="O105" s="6">
        <f t="shared" si="15"/>
        <v>-93.984879000000006</v>
      </c>
    </row>
    <row r="106" spans="2:16" x14ac:dyDescent="0.25">
      <c r="F106" s="6" t="e">
        <f t="shared" si="16"/>
        <v>#VALUE!</v>
      </c>
      <c r="G106" s="6">
        <f t="shared" si="14"/>
        <v>0</v>
      </c>
      <c r="J106" s="87">
        <v>2333333333.3333001</v>
      </c>
      <c r="K106" s="87">
        <v>-87.260185000000007</v>
      </c>
      <c r="L106" s="87">
        <v>-79.101310999999995</v>
      </c>
      <c r="N106" s="6">
        <f t="shared" si="17"/>
        <v>2.4</v>
      </c>
      <c r="O106" s="6">
        <f t="shared" si="15"/>
        <v>-94.475821999999994</v>
      </c>
    </row>
    <row r="107" spans="2:16" x14ac:dyDescent="0.25">
      <c r="F107" s="6" t="e">
        <f t="shared" si="16"/>
        <v>#VALUE!</v>
      </c>
      <c r="G107" s="6" t="str">
        <f t="shared" si="14"/>
        <v>5Ix0L dBc Log Mag(dB)</v>
      </c>
      <c r="J107" s="87">
        <v>2666666666.6666999</v>
      </c>
      <c r="K107" s="87">
        <v>-90.180915999999996</v>
      </c>
      <c r="L107" s="87">
        <v>-82.211098000000007</v>
      </c>
      <c r="N107" s="6">
        <f t="shared" si="17"/>
        <v>2.6666666666666998</v>
      </c>
      <c r="O107" s="6">
        <f t="shared" si="15"/>
        <v>-94.859665000000007</v>
      </c>
    </row>
    <row r="108" spans="2:16" x14ac:dyDescent="0.25">
      <c r="B108" s="87" t="s">
        <v>24</v>
      </c>
      <c r="F108" s="6">
        <f t="shared" si="16"/>
        <v>3.6</v>
      </c>
      <c r="G108" s="6">
        <f t="shared" si="14"/>
        <v>-89.444687000000002</v>
      </c>
      <c r="J108" s="87">
        <v>3000000000</v>
      </c>
      <c r="K108" s="87">
        <v>-89.772109999999998</v>
      </c>
      <c r="L108" s="87">
        <v>-81.900306999999998</v>
      </c>
      <c r="N108" s="6">
        <f t="shared" si="17"/>
        <v>2.9333333333333003</v>
      </c>
      <c r="O108" s="6">
        <f t="shared" si="15"/>
        <v>-93.605346999999995</v>
      </c>
    </row>
    <row r="109" spans="2:16" x14ac:dyDescent="0.25">
      <c r="B109" s="87" t="s">
        <v>19</v>
      </c>
      <c r="C109" s="87" t="s">
        <v>114</v>
      </c>
      <c r="D109" s="87" t="s">
        <v>29</v>
      </c>
      <c r="F109" s="6">
        <f t="shared" si="16"/>
        <v>3.9555555555556001</v>
      </c>
      <c r="G109" s="6">
        <f t="shared" si="14"/>
        <v>-92.756477000000004</v>
      </c>
      <c r="J109" s="87">
        <v>3333333333.3333001</v>
      </c>
      <c r="K109" s="87">
        <v>-92.632362000000001</v>
      </c>
      <c r="L109" s="87">
        <v>-84.697899000000007</v>
      </c>
      <c r="N109" s="6">
        <f t="shared" si="17"/>
        <v>3.2</v>
      </c>
      <c r="O109" s="6">
        <f t="shared" si="15"/>
        <v>-95.056884999999994</v>
      </c>
    </row>
    <row r="110" spans="2:16" x14ac:dyDescent="0.25">
      <c r="B110" s="87">
        <v>4500000000</v>
      </c>
      <c r="C110" s="87">
        <v>-107.89643</v>
      </c>
      <c r="D110" s="87">
        <v>-96.950339999999997</v>
      </c>
      <c r="F110" s="6">
        <f t="shared" si="16"/>
        <v>4.3111111111111002</v>
      </c>
      <c r="G110" s="6">
        <f t="shared" si="14"/>
        <v>-92.243858000000003</v>
      </c>
      <c r="J110" s="87">
        <v>3666666666.6666999</v>
      </c>
      <c r="K110" s="87">
        <v>-89.842383999999996</v>
      </c>
      <c r="L110" s="87">
        <v>-81.826485000000005</v>
      </c>
      <c r="N110" s="6">
        <f t="shared" si="17"/>
        <v>3.4666666666667001</v>
      </c>
      <c r="O110" s="6">
        <f t="shared" si="15"/>
        <v>-94.480804000000006</v>
      </c>
    </row>
    <row r="111" spans="2:16" x14ac:dyDescent="0.25">
      <c r="B111" s="87">
        <v>4944444444.4443998</v>
      </c>
      <c r="C111" s="87">
        <v>-106.60319</v>
      </c>
      <c r="D111" s="87">
        <v>-95.333877999999999</v>
      </c>
      <c r="F111" s="6">
        <f t="shared" si="16"/>
        <v>4.6666666666667007</v>
      </c>
      <c r="G111" s="6">
        <f t="shared" si="14"/>
        <v>-91.603127000000001</v>
      </c>
      <c r="J111" s="87">
        <v>4000000000</v>
      </c>
      <c r="K111" s="87">
        <v>-87.630554000000004</v>
      </c>
      <c r="L111" s="87">
        <v>-79.444419999999994</v>
      </c>
      <c r="N111" s="6">
        <f t="shared" si="17"/>
        <v>3.7333333333333001</v>
      </c>
      <c r="O111" s="6">
        <f t="shared" si="15"/>
        <v>-92.889747999999997</v>
      </c>
    </row>
    <row r="112" spans="2:16" x14ac:dyDescent="0.25">
      <c r="B112" s="87">
        <v>5388888888.8888998</v>
      </c>
      <c r="C112" s="87">
        <v>-100.19645</v>
      </c>
      <c r="D112" s="87">
        <v>-87.847747999999996</v>
      </c>
      <c r="F112" s="6">
        <f t="shared" si="16"/>
        <v>5.0222222222222008</v>
      </c>
      <c r="G112" s="6">
        <f t="shared" si="14"/>
        <v>-93.601005999999998</v>
      </c>
      <c r="J112" s="87">
        <v>4333333333.3332996</v>
      </c>
      <c r="K112" s="87">
        <v>-87.325439000000003</v>
      </c>
      <c r="L112" s="87">
        <v>-78.969154000000003</v>
      </c>
      <c r="N112" s="6">
        <f t="shared" si="17"/>
        <v>4</v>
      </c>
      <c r="O112" s="6">
        <f t="shared" si="15"/>
        <v>-94.217545000000001</v>
      </c>
    </row>
    <row r="113" spans="2:15" x14ac:dyDescent="0.25">
      <c r="B113" s="87">
        <v>5833333333.3332996</v>
      </c>
      <c r="C113" s="87">
        <v>-100.07082</v>
      </c>
      <c r="D113" s="87">
        <v>-87.740707</v>
      </c>
      <c r="F113" s="6">
        <f t="shared" si="16"/>
        <v>5.3777777777777995</v>
      </c>
      <c r="G113" s="6">
        <f t="shared" si="14"/>
        <v>-100.61279999999999</v>
      </c>
      <c r="J113" s="87">
        <v>4666666666.6667004</v>
      </c>
      <c r="K113" s="87">
        <v>-86.752357000000003</v>
      </c>
      <c r="L113" s="87">
        <v>-78.296836999999996</v>
      </c>
      <c r="N113" s="6">
        <f t="shared" si="17"/>
        <v>4.2666666666666995</v>
      </c>
      <c r="O113" s="6">
        <f t="shared" si="15"/>
        <v>-94.909851000000003</v>
      </c>
    </row>
    <row r="114" spans="2:15" x14ac:dyDescent="0.25">
      <c r="B114" s="87">
        <v>6277777777.7777996</v>
      </c>
      <c r="C114" s="87">
        <v>-100.11771</v>
      </c>
      <c r="D114" s="87">
        <v>-87.601753000000002</v>
      </c>
      <c r="F114" s="6">
        <f t="shared" si="16"/>
        <v>5.7333333333332996</v>
      </c>
      <c r="G114" s="6">
        <f t="shared" si="14"/>
        <v>-97.551581999999996</v>
      </c>
      <c r="J114" s="87">
        <v>5000000000</v>
      </c>
      <c r="K114" s="87">
        <v>-86.576721000000006</v>
      </c>
      <c r="L114" s="87">
        <v>-77.989006000000003</v>
      </c>
      <c r="N114" s="6">
        <f t="shared" si="17"/>
        <v>4.5333333333332995</v>
      </c>
      <c r="O114" s="6">
        <f t="shared" si="15"/>
        <v>-93.090774999999994</v>
      </c>
    </row>
    <row r="115" spans="2:15" x14ac:dyDescent="0.25">
      <c r="B115" s="87">
        <v>6722222222.2222004</v>
      </c>
      <c r="C115" s="87">
        <v>-102.15244</v>
      </c>
      <c r="D115" s="87">
        <v>-89.029281999999995</v>
      </c>
      <c r="F115" s="6">
        <f t="shared" si="16"/>
        <v>6.0888888888889001</v>
      </c>
      <c r="G115" s="6">
        <f t="shared" si="14"/>
        <v>-93.577049000000002</v>
      </c>
      <c r="J115" s="87">
        <v>5333333333.3332996</v>
      </c>
      <c r="K115" s="87">
        <v>-91.822875999999994</v>
      </c>
      <c r="L115" s="87">
        <v>-83.083206000000004</v>
      </c>
      <c r="N115" s="6">
        <f t="shared" si="17"/>
        <v>4.8</v>
      </c>
      <c r="O115" s="6">
        <f t="shared" si="15"/>
        <v>-93.751227999999998</v>
      </c>
    </row>
    <row r="116" spans="2:15" x14ac:dyDescent="0.25">
      <c r="B116" s="87">
        <v>7166666666.6667004</v>
      </c>
      <c r="C116" s="87">
        <v>-104.33684</v>
      </c>
      <c r="D116" s="87">
        <v>-91.298691000000005</v>
      </c>
      <c r="F116" s="6">
        <f t="shared" si="16"/>
        <v>6.4444444444444002</v>
      </c>
      <c r="G116" s="6">
        <f t="shared" si="14"/>
        <v>-99.303482000000002</v>
      </c>
      <c r="J116" s="87">
        <v>5666666666.6667004</v>
      </c>
      <c r="K116" s="87">
        <v>-93.947800000000001</v>
      </c>
      <c r="L116" s="87">
        <v>-85.063004000000006</v>
      </c>
      <c r="N116" s="6">
        <f t="shared" si="17"/>
        <v>5.0666666666667002</v>
      </c>
      <c r="O116" s="6">
        <f t="shared" si="15"/>
        <v>-95.049591000000007</v>
      </c>
    </row>
    <row r="117" spans="2:15" x14ac:dyDescent="0.25">
      <c r="B117" s="87">
        <v>7611111111.1111002</v>
      </c>
      <c r="C117" s="87">
        <v>-102.22047000000001</v>
      </c>
      <c r="D117" s="87">
        <v>-88.512917000000002</v>
      </c>
      <c r="F117" s="6">
        <f t="shared" si="16"/>
        <v>6.8</v>
      </c>
      <c r="G117" s="6">
        <f t="shared" si="14"/>
        <v>-95.373328999999998</v>
      </c>
      <c r="J117" s="87">
        <v>6000000000</v>
      </c>
      <c r="K117" s="87">
        <v>-93.210419000000002</v>
      </c>
      <c r="L117" s="87">
        <v>-84.162041000000002</v>
      </c>
      <c r="N117" s="6">
        <f t="shared" si="17"/>
        <v>5.3333333333332993</v>
      </c>
      <c r="O117" s="6">
        <f t="shared" si="15"/>
        <v>-86.250397000000007</v>
      </c>
    </row>
    <row r="118" spans="2:15" x14ac:dyDescent="0.25">
      <c r="B118" s="87">
        <v>8055555555.5556002</v>
      </c>
      <c r="C118" s="87">
        <v>-104.81961</v>
      </c>
      <c r="D118" s="87">
        <v>-91.680603000000005</v>
      </c>
      <c r="F118" s="6">
        <f t="shared" si="16"/>
        <v>7.1555555555556003</v>
      </c>
      <c r="G118" s="6">
        <f t="shared" si="14"/>
        <v>-95.661513999999997</v>
      </c>
      <c r="J118" s="87">
        <v>6333333333.3332996</v>
      </c>
      <c r="K118" s="87">
        <v>-101.22995</v>
      </c>
      <c r="L118" s="87">
        <v>-91.901413000000005</v>
      </c>
      <c r="N118" s="6">
        <f t="shared" si="17"/>
        <v>5.6</v>
      </c>
      <c r="O118" s="6">
        <f t="shared" si="15"/>
        <v>-85.736885000000001</v>
      </c>
    </row>
    <row r="119" spans="2:15" x14ac:dyDescent="0.25">
      <c r="B119" s="87">
        <v>8500000000</v>
      </c>
      <c r="C119" s="87">
        <v>-102.89435</v>
      </c>
      <c r="D119" s="87">
        <v>-89.564376999999993</v>
      </c>
      <c r="F119" s="6">
        <f t="shared" si="16"/>
        <v>7.5111111111111004</v>
      </c>
      <c r="G119" s="6">
        <f t="shared" si="14"/>
        <v>-105.82892</v>
      </c>
      <c r="J119" s="87">
        <v>6666666666.6667004</v>
      </c>
      <c r="K119" s="87">
        <v>-97.004210999999998</v>
      </c>
      <c r="L119" s="87">
        <v>-87.435860000000005</v>
      </c>
      <c r="N119" s="6">
        <f t="shared" si="17"/>
        <v>5.8666666666667</v>
      </c>
      <c r="O119" s="6">
        <f t="shared" si="15"/>
        <v>-88.645934999999994</v>
      </c>
    </row>
    <row r="120" spans="2:15" x14ac:dyDescent="0.25">
      <c r="B120" s="87">
        <v>8944444444.4444008</v>
      </c>
      <c r="C120" s="87">
        <v>-108.57122</v>
      </c>
      <c r="D120" s="87">
        <v>-95.109924000000007</v>
      </c>
      <c r="F120" s="6">
        <f t="shared" si="16"/>
        <v>7.8666666666667</v>
      </c>
      <c r="G120" s="6">
        <f t="shared" si="14"/>
        <v>-112.36351999999999</v>
      </c>
      <c r="J120" s="87">
        <v>7000000000</v>
      </c>
      <c r="K120" s="87">
        <v>-96.908653000000001</v>
      </c>
      <c r="L120" s="87">
        <v>-87.178107999999995</v>
      </c>
      <c r="N120" s="6">
        <f t="shared" si="17"/>
        <v>6.1333333333333</v>
      </c>
      <c r="O120" s="6">
        <f t="shared" si="15"/>
        <v>-84.040512000000007</v>
      </c>
    </row>
    <row r="121" spans="2:15" x14ac:dyDescent="0.25">
      <c r="B121" s="87">
        <v>9388888888.8889008</v>
      </c>
      <c r="C121" s="87">
        <v>-104.45353</v>
      </c>
      <c r="D121" s="87">
        <v>-90.842788999999996</v>
      </c>
      <c r="F121" s="6">
        <f t="shared" si="16"/>
        <v>8.2222222222222001</v>
      </c>
      <c r="G121" s="6">
        <f t="shared" si="14"/>
        <v>-107.91946</v>
      </c>
      <c r="J121" s="87">
        <v>7333333333.3332996</v>
      </c>
      <c r="K121" s="87">
        <v>-97.048614999999998</v>
      </c>
      <c r="L121" s="87">
        <v>-87.262496999999996</v>
      </c>
      <c r="N121" s="6">
        <f t="shared" si="17"/>
        <v>6.4</v>
      </c>
      <c r="O121" s="6">
        <f t="shared" si="15"/>
        <v>-85.966842999999997</v>
      </c>
    </row>
    <row r="122" spans="2:15" x14ac:dyDescent="0.25">
      <c r="B122" s="87">
        <v>9833333333.3332996</v>
      </c>
      <c r="C122" s="87">
        <v>-102.73856000000001</v>
      </c>
      <c r="D122" s="87">
        <v>-90.16198</v>
      </c>
      <c r="F122" s="6" t="s">
        <v>21</v>
      </c>
      <c r="J122" s="87">
        <v>7666666666.6667004</v>
      </c>
      <c r="K122" s="87">
        <v>-95.697638999999995</v>
      </c>
      <c r="L122" s="87">
        <v>-85.886177000000004</v>
      </c>
      <c r="N122" s="6" t="s">
        <v>21</v>
      </c>
    </row>
    <row r="123" spans="2:15" x14ac:dyDescent="0.25">
      <c r="B123" s="87">
        <v>10277777777.778</v>
      </c>
      <c r="C123" s="87">
        <v>-103.47589000000001</v>
      </c>
      <c r="D123" s="87">
        <v>-91.996712000000002</v>
      </c>
      <c r="J123" s="87">
        <v>8000000000</v>
      </c>
      <c r="K123" s="87">
        <v>-95.775199999999998</v>
      </c>
      <c r="L123" s="87">
        <v>-85.935646000000006</v>
      </c>
    </row>
    <row r="124" spans="2:15" x14ac:dyDescent="0.25">
      <c r="B124" s="87">
        <v>10722222222.222</v>
      </c>
      <c r="C124" s="87">
        <v>-98.877944999999997</v>
      </c>
      <c r="D124" s="87">
        <v>-87.455994000000004</v>
      </c>
      <c r="J124" s="87" t="s">
        <v>21</v>
      </c>
    </row>
    <row r="125" spans="2:15" x14ac:dyDescent="0.25">
      <c r="B125" s="87">
        <v>11166666666.667</v>
      </c>
      <c r="C125" s="87">
        <v>-103.7855</v>
      </c>
      <c r="D125" s="87">
        <v>-91.315331</v>
      </c>
    </row>
    <row r="126" spans="2:15" x14ac:dyDescent="0.25">
      <c r="B126" s="87">
        <v>11611111111.111</v>
      </c>
      <c r="C126" s="87">
        <v>-112.06165</v>
      </c>
      <c r="D126" s="87">
        <v>-100.18845</v>
      </c>
    </row>
    <row r="127" spans="2:15" x14ac:dyDescent="0.25">
      <c r="B127" s="87">
        <v>12055555555.556</v>
      </c>
      <c r="C127" s="87">
        <v>-119.3484</v>
      </c>
      <c r="D127" s="87">
        <v>-107.0929</v>
      </c>
      <c r="J127" s="87" t="s">
        <v>25</v>
      </c>
    </row>
    <row r="128" spans="2:15" x14ac:dyDescent="0.25">
      <c r="B128" s="87">
        <v>12500000000</v>
      </c>
      <c r="C128" s="87">
        <v>-112.30421</v>
      </c>
      <c r="D128" s="87">
        <v>-100.95865999999999</v>
      </c>
      <c r="J128" s="87" t="s">
        <v>19</v>
      </c>
      <c r="K128" s="87" t="s">
        <v>115</v>
      </c>
      <c r="L128" s="87" t="s">
        <v>30</v>
      </c>
    </row>
    <row r="129" spans="2:12" x14ac:dyDescent="0.25">
      <c r="B129" s="87" t="s">
        <v>21</v>
      </c>
      <c r="J129" s="87">
        <v>1600000000</v>
      </c>
      <c r="K129" s="87">
        <v>-102.85954</v>
      </c>
      <c r="L129" s="87">
        <v>-95.676399000000004</v>
      </c>
    </row>
    <row r="130" spans="2:12" x14ac:dyDescent="0.25">
      <c r="J130" s="87">
        <v>1866666666.6666999</v>
      </c>
      <c r="K130" s="87">
        <v>-102.48067</v>
      </c>
      <c r="L130" s="87">
        <v>-94.321799999999996</v>
      </c>
    </row>
    <row r="131" spans="2:12" x14ac:dyDescent="0.25">
      <c r="J131" s="87">
        <v>2133333333.3333001</v>
      </c>
      <c r="K131" s="87">
        <v>-101.9547</v>
      </c>
      <c r="L131" s="87">
        <v>-93.984879000000006</v>
      </c>
    </row>
    <row r="132" spans="2:12" x14ac:dyDescent="0.25">
      <c r="B132" s="87" t="s">
        <v>25</v>
      </c>
      <c r="J132" s="87">
        <v>2400000000</v>
      </c>
      <c r="K132" s="87">
        <v>-102.34763</v>
      </c>
      <c r="L132" s="87">
        <v>-94.475821999999994</v>
      </c>
    </row>
    <row r="133" spans="2:12" x14ac:dyDescent="0.25">
      <c r="B133" s="87" t="s">
        <v>19</v>
      </c>
      <c r="C133" s="87" t="s">
        <v>115</v>
      </c>
      <c r="D133" s="87" t="s">
        <v>30</v>
      </c>
      <c r="J133" s="87">
        <v>2666666666.6666999</v>
      </c>
      <c r="K133" s="87">
        <v>-102.79413</v>
      </c>
      <c r="L133" s="87">
        <v>-94.859665000000007</v>
      </c>
    </row>
    <row r="134" spans="2:12" x14ac:dyDescent="0.25">
      <c r="B134" s="87">
        <v>3600000000</v>
      </c>
      <c r="C134" s="87">
        <v>-100.39078000000001</v>
      </c>
      <c r="D134" s="87">
        <v>-89.444687000000002</v>
      </c>
      <c r="J134" s="87">
        <v>2933333333.3333001</v>
      </c>
      <c r="K134" s="87">
        <v>-101.62125</v>
      </c>
      <c r="L134" s="87">
        <v>-93.605346999999995</v>
      </c>
    </row>
    <row r="135" spans="2:12" x14ac:dyDescent="0.25">
      <c r="B135" s="87">
        <v>3955555555.5556002</v>
      </c>
      <c r="C135" s="87">
        <v>-104.02578</v>
      </c>
      <c r="D135" s="87">
        <v>-92.756477000000004</v>
      </c>
      <c r="J135" s="87">
        <v>3200000000</v>
      </c>
      <c r="K135" s="87">
        <v>-103.24302</v>
      </c>
      <c r="L135" s="87">
        <v>-95.056884999999994</v>
      </c>
    </row>
    <row r="136" spans="2:12" x14ac:dyDescent="0.25">
      <c r="B136" s="87">
        <v>4311111111.1111002</v>
      </c>
      <c r="C136" s="87">
        <v>-104.59255</v>
      </c>
      <c r="D136" s="87">
        <v>-92.243858000000003</v>
      </c>
      <c r="J136" s="87">
        <v>3466666666.6666999</v>
      </c>
      <c r="K136" s="87">
        <v>-102.83709</v>
      </c>
      <c r="L136" s="87">
        <v>-94.480804000000006</v>
      </c>
    </row>
    <row r="137" spans="2:12" x14ac:dyDescent="0.25">
      <c r="B137" s="87">
        <v>4666666666.6667004</v>
      </c>
      <c r="C137" s="87">
        <v>-103.93325</v>
      </c>
      <c r="D137" s="87">
        <v>-91.603127000000001</v>
      </c>
      <c r="J137" s="87">
        <v>3733333333.3333001</v>
      </c>
      <c r="K137" s="87">
        <v>-101.34527</v>
      </c>
      <c r="L137" s="87">
        <v>-92.889747999999997</v>
      </c>
    </row>
    <row r="138" spans="2:12" x14ac:dyDescent="0.25">
      <c r="B138" s="87">
        <v>5022222222.2222004</v>
      </c>
      <c r="C138" s="87">
        <v>-106.11696999999999</v>
      </c>
      <c r="D138" s="87">
        <v>-93.601005999999998</v>
      </c>
      <c r="J138" s="87">
        <v>4000000000</v>
      </c>
      <c r="K138" s="87">
        <v>-102.80526999999999</v>
      </c>
      <c r="L138" s="87">
        <v>-94.217545000000001</v>
      </c>
    </row>
    <row r="139" spans="2:12" x14ac:dyDescent="0.25">
      <c r="B139" s="87">
        <v>5377777777.7777996</v>
      </c>
      <c r="C139" s="87">
        <v>-113.73596000000001</v>
      </c>
      <c r="D139" s="87">
        <v>-100.61279999999999</v>
      </c>
      <c r="J139" s="87">
        <v>4266666666.6666999</v>
      </c>
      <c r="K139" s="87">
        <v>-103.64953</v>
      </c>
      <c r="L139" s="87">
        <v>-94.909851000000003</v>
      </c>
    </row>
    <row r="140" spans="2:12" x14ac:dyDescent="0.25">
      <c r="B140" s="87">
        <v>5733333333.3332996</v>
      </c>
      <c r="C140" s="87">
        <v>-110.58972</v>
      </c>
      <c r="D140" s="87">
        <v>-97.551581999999996</v>
      </c>
      <c r="J140" s="87">
        <v>4533333333.3332996</v>
      </c>
      <c r="K140" s="87">
        <v>-101.97557</v>
      </c>
      <c r="L140" s="87">
        <v>-93.090774999999994</v>
      </c>
    </row>
    <row r="141" spans="2:12" x14ac:dyDescent="0.25">
      <c r="B141" s="87">
        <v>6088888888.8888998</v>
      </c>
      <c r="C141" s="87">
        <v>-107.28461</v>
      </c>
      <c r="D141" s="87">
        <v>-93.577049000000002</v>
      </c>
      <c r="J141" s="87">
        <v>4800000000</v>
      </c>
      <c r="K141" s="87">
        <v>-102.79961</v>
      </c>
      <c r="L141" s="87">
        <v>-93.751227999999998</v>
      </c>
    </row>
    <row r="142" spans="2:12" x14ac:dyDescent="0.25">
      <c r="B142" s="87">
        <v>6444444444.4443998</v>
      </c>
      <c r="C142" s="87">
        <v>-112.44248</v>
      </c>
      <c r="D142" s="87">
        <v>-99.303482000000002</v>
      </c>
      <c r="J142" s="87">
        <v>5066666666.6667004</v>
      </c>
      <c r="K142" s="87">
        <v>-104.37813</v>
      </c>
      <c r="L142" s="87">
        <v>-95.049591000000007</v>
      </c>
    </row>
    <row r="143" spans="2:12" x14ac:dyDescent="0.25">
      <c r="B143" s="87">
        <v>6800000000</v>
      </c>
      <c r="C143" s="87">
        <v>-108.7033</v>
      </c>
      <c r="D143" s="87">
        <v>-95.373328999999998</v>
      </c>
      <c r="J143" s="87">
        <v>5333333333.3332996</v>
      </c>
      <c r="K143" s="87">
        <v>-95.818747999999999</v>
      </c>
      <c r="L143" s="87">
        <v>-86.250397000000007</v>
      </c>
    </row>
    <row r="144" spans="2:12" x14ac:dyDescent="0.25">
      <c r="B144" s="87">
        <v>7155555555.5556002</v>
      </c>
      <c r="C144" s="87">
        <v>-109.12282</v>
      </c>
      <c r="D144" s="87">
        <v>-95.661513999999997</v>
      </c>
      <c r="J144" s="87">
        <v>5600000000</v>
      </c>
      <c r="K144" s="87">
        <v>-95.467429999999993</v>
      </c>
      <c r="L144" s="87">
        <v>-85.736885000000001</v>
      </c>
    </row>
    <row r="145" spans="2:12" x14ac:dyDescent="0.25">
      <c r="B145" s="87">
        <v>7511111111.1111002</v>
      </c>
      <c r="C145" s="87">
        <v>-119.43966</v>
      </c>
      <c r="D145" s="87">
        <v>-105.82892</v>
      </c>
      <c r="J145" s="87">
        <v>5866666666.6667004</v>
      </c>
      <c r="K145" s="87">
        <v>-98.432052999999996</v>
      </c>
      <c r="L145" s="87">
        <v>-88.645934999999994</v>
      </c>
    </row>
    <row r="146" spans="2:12" x14ac:dyDescent="0.25">
      <c r="B146" s="87">
        <v>7866666666.6667004</v>
      </c>
      <c r="C146" s="87">
        <v>-124.94009</v>
      </c>
      <c r="D146" s="87">
        <v>-112.36351999999999</v>
      </c>
      <c r="J146" s="87">
        <v>6133333333.3332996</v>
      </c>
      <c r="K146" s="87">
        <v>-93.851967000000002</v>
      </c>
      <c r="L146" s="87">
        <v>-84.040512000000007</v>
      </c>
    </row>
    <row r="147" spans="2:12" x14ac:dyDescent="0.25">
      <c r="B147" s="87">
        <v>8222222222.2222004</v>
      </c>
      <c r="C147" s="87">
        <v>-119.39864</v>
      </c>
      <c r="D147" s="87">
        <v>-107.91946</v>
      </c>
      <c r="J147" s="87">
        <v>6400000000</v>
      </c>
      <c r="K147" s="87">
        <v>-95.806396000000007</v>
      </c>
      <c r="L147" s="87">
        <v>-85.966842999999997</v>
      </c>
    </row>
    <row r="148" spans="2:12" x14ac:dyDescent="0.25">
      <c r="B148" s="87">
        <v>8577777777.7777996</v>
      </c>
      <c r="C148" s="87">
        <v>-106.38642</v>
      </c>
      <c r="D148" s="87">
        <v>-94.964461999999997</v>
      </c>
      <c r="J148" s="87" t="s">
        <v>21</v>
      </c>
    </row>
    <row r="149" spans="2:12" x14ac:dyDescent="0.25">
      <c r="B149" s="87">
        <v>8933333333.3332996</v>
      </c>
      <c r="C149" s="87">
        <v>-108.09811999999999</v>
      </c>
      <c r="D149" s="87">
        <v>-95.627953000000005</v>
      </c>
    </row>
    <row r="150" spans="2:12" x14ac:dyDescent="0.25">
      <c r="B150" s="87">
        <v>9288888888.8889008</v>
      </c>
      <c r="C150" s="87">
        <v>-103.14118000000001</v>
      </c>
      <c r="D150" s="87">
        <v>-91.267989999999998</v>
      </c>
    </row>
    <row r="151" spans="2:12" x14ac:dyDescent="0.25">
      <c r="B151" s="87">
        <v>9644444444.4444008</v>
      </c>
      <c r="C151" s="87">
        <v>-107.09583000000001</v>
      </c>
      <c r="D151" s="87">
        <v>-94.840339999999998</v>
      </c>
    </row>
    <row r="152" spans="2:12" x14ac:dyDescent="0.25">
      <c r="B152" s="87">
        <v>10000000000</v>
      </c>
      <c r="C152" s="87">
        <v>-105.28824</v>
      </c>
      <c r="D152" s="87">
        <v>-93.942695999999998</v>
      </c>
    </row>
    <row r="153" spans="2:12" x14ac:dyDescent="0.25">
      <c r="B153" s="87" t="s">
        <v>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604"/>
  <sheetViews>
    <sheetView workbookViewId="0"/>
  </sheetViews>
  <sheetFormatPr defaultRowHeight="15" x14ac:dyDescent="0.25"/>
  <cols>
    <col min="1" max="1" width="13.7109375" style="39" customWidth="1"/>
    <col min="2" max="4" width="9.140625" style="87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84" bestFit="1" customWidth="1"/>
    <col min="9" max="9" width="13.7109375" style="39" customWidth="1"/>
    <col min="10" max="12" width="9.140625" style="87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84" bestFit="1" customWidth="1"/>
    <col min="17" max="17" width="2" style="7" customWidth="1"/>
  </cols>
  <sheetData>
    <row r="1" spans="1:17" x14ac:dyDescent="0.25">
      <c r="B1" s="87" t="s">
        <v>95</v>
      </c>
      <c r="E1" s="10"/>
      <c r="G1" s="6" t="s">
        <v>16</v>
      </c>
      <c r="J1" s="87" t="s">
        <v>95</v>
      </c>
      <c r="M1" s="10"/>
      <c r="O1" s="6" t="s">
        <v>17</v>
      </c>
      <c r="Q1" s="10"/>
    </row>
    <row r="2" spans="1:17" x14ac:dyDescent="0.25">
      <c r="A2" s="49" t="s">
        <v>104</v>
      </c>
      <c r="B2" s="87" t="s">
        <v>246</v>
      </c>
      <c r="C2" s="87" t="s">
        <v>257</v>
      </c>
      <c r="D2" s="87" t="s">
        <v>258</v>
      </c>
      <c r="E2" s="10"/>
      <c r="F2" s="15"/>
      <c r="G2" s="81" t="s">
        <v>253</v>
      </c>
      <c r="I2" s="49" t="s">
        <v>103</v>
      </c>
      <c r="J2" s="87" t="s">
        <v>246</v>
      </c>
      <c r="K2" s="87" t="s">
        <v>257</v>
      </c>
      <c r="L2" s="87" t="s">
        <v>258</v>
      </c>
      <c r="M2" s="10"/>
      <c r="N2" s="15"/>
      <c r="O2" s="81" t="s">
        <v>253</v>
      </c>
      <c r="Q2" s="10"/>
    </row>
    <row r="3" spans="1:17" x14ac:dyDescent="0.25">
      <c r="B3" s="87" t="s">
        <v>254</v>
      </c>
      <c r="C3" s="87" t="s">
        <v>266</v>
      </c>
      <c r="D3" s="87" t="s">
        <v>272</v>
      </c>
      <c r="E3" s="10"/>
      <c r="F3" s="15"/>
      <c r="G3" s="13"/>
      <c r="J3" s="87" t="s">
        <v>254</v>
      </c>
      <c r="K3" s="87" t="s">
        <v>266</v>
      </c>
      <c r="L3" s="87" t="s">
        <v>273</v>
      </c>
      <c r="M3" s="10"/>
      <c r="N3" s="15"/>
      <c r="O3" s="13"/>
      <c r="Q3" s="10"/>
    </row>
    <row r="4" spans="1:17" x14ac:dyDescent="0.25">
      <c r="B4" s="87" t="s">
        <v>98</v>
      </c>
      <c r="E4" s="10"/>
      <c r="G4" s="40" t="s">
        <v>20</v>
      </c>
      <c r="J4" s="87" t="s">
        <v>98</v>
      </c>
      <c r="M4" s="10"/>
      <c r="O4" s="40" t="s">
        <v>20</v>
      </c>
      <c r="Q4" s="10"/>
    </row>
    <row r="5" spans="1:17" x14ac:dyDescent="0.25">
      <c r="E5" s="10"/>
      <c r="F5" s="6" t="s">
        <v>18</v>
      </c>
      <c r="M5" s="10"/>
      <c r="N5" s="6" t="s">
        <v>18</v>
      </c>
      <c r="Q5" s="10"/>
    </row>
    <row r="6" spans="1:17" ht="15.75" x14ac:dyDescent="0.25">
      <c r="E6" s="10"/>
      <c r="F6" s="6" t="s">
        <v>19</v>
      </c>
      <c r="G6" s="6" t="str">
        <f t="shared" ref="G6:G25" si="0">D32</f>
        <v>1Ix2L dBc Log Mag(dB)</v>
      </c>
      <c r="H6" s="34">
        <v>1</v>
      </c>
      <c r="M6" s="10"/>
      <c r="N6" s="6" t="s">
        <v>19</v>
      </c>
      <c r="O6" s="6" t="str">
        <f t="shared" ref="O6:O25" si="1">L32</f>
        <v>1Ix2L dBc Log Mag(dB)</v>
      </c>
      <c r="P6" s="34">
        <v>1</v>
      </c>
      <c r="Q6" s="10"/>
    </row>
    <row r="7" spans="1:17" ht="15.75" x14ac:dyDescent="0.25">
      <c r="B7" s="87" t="s">
        <v>99</v>
      </c>
      <c r="E7" s="10"/>
      <c r="F7" s="6">
        <f t="shared" ref="F7:F25" si="2">B33/1000000000</f>
        <v>41.908999999999999</v>
      </c>
      <c r="G7" s="6">
        <f t="shared" si="0"/>
        <v>-19.883645999999999</v>
      </c>
      <c r="H7" s="35">
        <f>ABS(AVERAGE(G7:G19)-(H6-1)*5)</f>
        <v>16.270627615384612</v>
      </c>
      <c r="J7" s="87" t="s">
        <v>99</v>
      </c>
      <c r="M7" s="10"/>
      <c r="N7" s="6">
        <f t="shared" ref="N7:N25" si="3">J33/1000000000</f>
        <v>16.091000000000001</v>
      </c>
      <c r="O7" s="6">
        <f t="shared" si="1"/>
        <v>-36.171374999999998</v>
      </c>
      <c r="P7" s="35">
        <f>ABS(AVERAGE(O7:O25)-(P6-1)*5)</f>
        <v>38.755296894736844</v>
      </c>
      <c r="Q7" s="10"/>
    </row>
    <row r="8" spans="1:17" x14ac:dyDescent="0.25">
      <c r="B8" s="87" t="s">
        <v>19</v>
      </c>
      <c r="C8" s="87" t="s">
        <v>109</v>
      </c>
      <c r="E8" s="10"/>
      <c r="F8" s="6">
        <f t="shared" si="2"/>
        <v>42.358499999999999</v>
      </c>
      <c r="G8" s="6">
        <f t="shared" si="0"/>
        <v>-21.016387999999999</v>
      </c>
      <c r="J8" s="87" t="s">
        <v>19</v>
      </c>
      <c r="K8" s="87" t="s">
        <v>109</v>
      </c>
      <c r="M8" s="10"/>
      <c r="N8" s="6">
        <f t="shared" si="3"/>
        <v>16.974833333332999</v>
      </c>
      <c r="O8" s="6">
        <f t="shared" si="1"/>
        <v>-36.612403999999998</v>
      </c>
      <c r="Q8" s="10"/>
    </row>
    <row r="9" spans="1:17" x14ac:dyDescent="0.25">
      <c r="B9" s="87">
        <v>21091000000</v>
      </c>
      <c r="C9" s="87">
        <v>-6.0420132000000004</v>
      </c>
      <c r="E9" s="10"/>
      <c r="F9" s="6">
        <f t="shared" si="2"/>
        <v>42.808</v>
      </c>
      <c r="G9" s="6">
        <f t="shared" si="0"/>
        <v>-21.616972000000001</v>
      </c>
      <c r="J9" s="87">
        <v>8091000000</v>
      </c>
      <c r="K9" s="87">
        <v>-7.5085119999999996</v>
      </c>
      <c r="M9" s="10"/>
      <c r="N9" s="6">
        <f t="shared" si="3"/>
        <v>17.858666666666998</v>
      </c>
      <c r="O9" s="6">
        <f t="shared" si="1"/>
        <v>-39.398781</v>
      </c>
      <c r="Q9" s="10"/>
    </row>
    <row r="10" spans="1:17" x14ac:dyDescent="0.25">
      <c r="B10" s="87">
        <v>22424333333.333</v>
      </c>
      <c r="C10" s="87">
        <v>-5.7154788999999999</v>
      </c>
      <c r="E10" s="10"/>
      <c r="F10" s="6">
        <f t="shared" si="2"/>
        <v>43.2575</v>
      </c>
      <c r="G10" s="6">
        <f t="shared" si="0"/>
        <v>-19.321103999999998</v>
      </c>
      <c r="J10" s="87">
        <v>9308166666.6667004</v>
      </c>
      <c r="K10" s="87">
        <v>-7.5827011999999998</v>
      </c>
      <c r="M10" s="10"/>
      <c r="N10" s="6">
        <f t="shared" si="3"/>
        <v>18.7425</v>
      </c>
      <c r="O10" s="6">
        <f t="shared" si="1"/>
        <v>-37.638255999999998</v>
      </c>
      <c r="Q10" s="10"/>
    </row>
    <row r="11" spans="1:17" x14ac:dyDescent="0.25">
      <c r="B11" s="87">
        <v>23757666666.667</v>
      </c>
      <c r="C11" s="87">
        <v>-5.8267765000000002</v>
      </c>
      <c r="E11" s="10"/>
      <c r="F11" s="6">
        <f t="shared" si="2"/>
        <v>43.707000000000001</v>
      </c>
      <c r="G11" s="6">
        <f t="shared" si="0"/>
        <v>-15.406409</v>
      </c>
      <c r="J11" s="87">
        <v>10525333333.333</v>
      </c>
      <c r="K11" s="87">
        <v>-7.5961609000000001</v>
      </c>
      <c r="M11" s="10"/>
      <c r="N11" s="6">
        <f t="shared" si="3"/>
        <v>19.626333333333001</v>
      </c>
      <c r="O11" s="6">
        <f t="shared" si="1"/>
        <v>-39.917960999999998</v>
      </c>
      <c r="Q11" s="10"/>
    </row>
    <row r="12" spans="1:17" x14ac:dyDescent="0.25">
      <c r="B12" s="87">
        <v>25091000000</v>
      </c>
      <c r="C12" s="87">
        <v>-7.0054436000000004</v>
      </c>
      <c r="E12" s="10"/>
      <c r="F12" s="6">
        <f t="shared" si="2"/>
        <v>44.156500000000001</v>
      </c>
      <c r="G12" s="6">
        <f t="shared" si="0"/>
        <v>-13.830083</v>
      </c>
      <c r="J12" s="87">
        <v>11742500000</v>
      </c>
      <c r="K12" s="87">
        <v>-7.2724652000000001</v>
      </c>
      <c r="M12" s="10"/>
      <c r="N12" s="6">
        <f t="shared" si="3"/>
        <v>20.510166666667001</v>
      </c>
      <c r="O12" s="6">
        <f t="shared" si="1"/>
        <v>-37.708984000000001</v>
      </c>
      <c r="Q12" s="10"/>
    </row>
    <row r="13" spans="1:17" x14ac:dyDescent="0.25">
      <c r="B13" s="87">
        <v>26424333333.333</v>
      </c>
      <c r="C13" s="87">
        <v>-7.1789192999999996</v>
      </c>
      <c r="E13" s="10"/>
      <c r="F13" s="6">
        <f t="shared" si="2"/>
        <v>44.606000000000002</v>
      </c>
      <c r="G13" s="6">
        <f t="shared" si="0"/>
        <v>-13.235429999999999</v>
      </c>
      <c r="J13" s="87">
        <v>12959666666.667</v>
      </c>
      <c r="K13" s="87">
        <v>-6.7465706000000001</v>
      </c>
      <c r="M13" s="10"/>
      <c r="N13" s="6">
        <f t="shared" si="3"/>
        <v>21.393999999999998</v>
      </c>
      <c r="O13" s="6">
        <f t="shared" si="1"/>
        <v>-34.925133000000002</v>
      </c>
      <c r="Q13" s="10"/>
    </row>
    <row r="14" spans="1:17" x14ac:dyDescent="0.25">
      <c r="B14" s="87">
        <v>27757666666.667</v>
      </c>
      <c r="C14" s="87">
        <v>-7.396255</v>
      </c>
      <c r="E14" s="10"/>
      <c r="F14" s="6">
        <f t="shared" si="2"/>
        <v>45.055500000000002</v>
      </c>
      <c r="G14" s="6">
        <f t="shared" si="0"/>
        <v>-12.726381999999999</v>
      </c>
      <c r="J14" s="87">
        <v>14176833333.333</v>
      </c>
      <c r="K14" s="87">
        <v>-7.1331176999999997</v>
      </c>
      <c r="M14" s="10"/>
      <c r="N14" s="6">
        <f t="shared" si="3"/>
        <v>22.277833333333</v>
      </c>
      <c r="O14" s="6">
        <f t="shared" si="1"/>
        <v>-34.104702000000003</v>
      </c>
      <c r="Q14" s="10"/>
    </row>
    <row r="15" spans="1:17" x14ac:dyDescent="0.25">
      <c r="B15" s="87">
        <v>29091000000</v>
      </c>
      <c r="C15" s="87">
        <v>-7.9900203000000003</v>
      </c>
      <c r="E15" s="10"/>
      <c r="F15" s="6">
        <f t="shared" si="2"/>
        <v>45.505000000000003</v>
      </c>
      <c r="G15" s="6">
        <f t="shared" si="0"/>
        <v>-14.605433</v>
      </c>
      <c r="J15" s="87">
        <v>15394000000</v>
      </c>
      <c r="K15" s="87">
        <v>-7.8473797000000003</v>
      </c>
      <c r="M15" s="10"/>
      <c r="N15" s="6">
        <f t="shared" si="3"/>
        <v>23.161666666666999</v>
      </c>
      <c r="O15" s="6">
        <f t="shared" si="1"/>
        <v>-34.499588000000003</v>
      </c>
      <c r="Q15" s="10"/>
    </row>
    <row r="16" spans="1:17" x14ac:dyDescent="0.25">
      <c r="B16" s="87">
        <v>30424333333.333</v>
      </c>
      <c r="C16" s="87">
        <v>-9.3275299</v>
      </c>
      <c r="E16" s="10"/>
      <c r="F16" s="6">
        <f t="shared" si="2"/>
        <v>45.954500000000003</v>
      </c>
      <c r="G16" s="6">
        <f t="shared" si="0"/>
        <v>-13.492158</v>
      </c>
      <c r="J16" s="87">
        <v>16611166666.667</v>
      </c>
      <c r="K16" s="87">
        <v>-7.7606912000000001</v>
      </c>
      <c r="M16" s="10"/>
      <c r="N16" s="6">
        <f t="shared" si="3"/>
        <v>24.045500000000001</v>
      </c>
      <c r="O16" s="6">
        <f t="shared" si="1"/>
        <v>-37.898685</v>
      </c>
      <c r="Q16" s="10"/>
    </row>
    <row r="17" spans="2:17" x14ac:dyDescent="0.25">
      <c r="B17" s="87">
        <v>31757666666.667</v>
      </c>
      <c r="C17" s="87">
        <v>-9.2731370999999996</v>
      </c>
      <c r="E17" s="10"/>
      <c r="F17" s="6">
        <f t="shared" si="2"/>
        <v>46.404000000000003</v>
      </c>
      <c r="G17" s="6">
        <f t="shared" si="0"/>
        <v>-14.228201</v>
      </c>
      <c r="J17" s="87">
        <v>17828333333.333</v>
      </c>
      <c r="K17" s="87">
        <v>-7.8452944999999996</v>
      </c>
      <c r="M17" s="10"/>
      <c r="N17" s="6">
        <f t="shared" si="3"/>
        <v>24.929333333333002</v>
      </c>
      <c r="O17" s="6">
        <f t="shared" si="1"/>
        <v>-40.751823000000002</v>
      </c>
      <c r="Q17" s="10"/>
    </row>
    <row r="18" spans="2:17" x14ac:dyDescent="0.25">
      <c r="B18" s="87">
        <v>33091000000</v>
      </c>
      <c r="C18" s="87">
        <v>-10.712868</v>
      </c>
      <c r="E18" s="10"/>
      <c r="F18" s="6">
        <f t="shared" si="2"/>
        <v>46.853499999999997</v>
      </c>
      <c r="G18" s="6">
        <f t="shared" si="0"/>
        <v>-15.853165000000001</v>
      </c>
      <c r="J18" s="87">
        <v>19045500000</v>
      </c>
      <c r="K18" s="87">
        <v>-7.3728037000000004</v>
      </c>
      <c r="M18" s="10"/>
      <c r="N18" s="6">
        <f t="shared" si="3"/>
        <v>25.813166666667001</v>
      </c>
      <c r="O18" s="6">
        <f t="shared" si="1"/>
        <v>-38.823326000000002</v>
      </c>
      <c r="Q18" s="10"/>
    </row>
    <row r="19" spans="2:17" x14ac:dyDescent="0.25">
      <c r="B19" s="87">
        <v>34424333333.333</v>
      </c>
      <c r="C19" s="87">
        <v>-10.144102</v>
      </c>
      <c r="E19" s="10"/>
      <c r="F19" s="6">
        <f t="shared" si="2"/>
        <v>47.302999999999997</v>
      </c>
      <c r="G19" s="6">
        <f t="shared" si="0"/>
        <v>-16.302788</v>
      </c>
      <c r="J19" s="87">
        <v>20262666666.667</v>
      </c>
      <c r="K19" s="87">
        <v>-6.7455764</v>
      </c>
      <c r="M19" s="10"/>
      <c r="N19" s="6">
        <f t="shared" si="3"/>
        <v>26.696999999999999</v>
      </c>
      <c r="O19" s="6">
        <f t="shared" si="1"/>
        <v>-35.645434999999999</v>
      </c>
      <c r="Q19" s="10"/>
    </row>
    <row r="20" spans="2:17" x14ac:dyDescent="0.25">
      <c r="B20" s="87">
        <v>35757666666.667</v>
      </c>
      <c r="C20" s="87">
        <v>-9.0201530000000005</v>
      </c>
      <c r="E20" s="10"/>
      <c r="F20" s="6">
        <f t="shared" si="2"/>
        <v>47.752499999999998</v>
      </c>
      <c r="G20" s="6">
        <f t="shared" si="0"/>
        <v>-19.665562000000001</v>
      </c>
      <c r="J20" s="87">
        <v>21479833333.333</v>
      </c>
      <c r="K20" s="87">
        <v>-6.8127060000000004</v>
      </c>
      <c r="M20" s="10"/>
      <c r="N20" s="6">
        <f t="shared" si="3"/>
        <v>27.580833333333</v>
      </c>
      <c r="O20" s="6">
        <f t="shared" si="1"/>
        <v>-34.409595000000003</v>
      </c>
      <c r="Q20" s="10"/>
    </row>
    <row r="21" spans="2:17" x14ac:dyDescent="0.25">
      <c r="B21" s="87">
        <v>37091000000</v>
      </c>
      <c r="C21" s="87">
        <v>-9.4958305000000003</v>
      </c>
      <c r="E21" s="10"/>
      <c r="F21" s="6">
        <f t="shared" si="2"/>
        <v>48.201999999999998</v>
      </c>
      <c r="G21" s="6">
        <f t="shared" si="0"/>
        <v>-19.359894000000001</v>
      </c>
      <c r="J21" s="87">
        <v>22697000000</v>
      </c>
      <c r="K21" s="87">
        <v>-7.6715584000000003</v>
      </c>
      <c r="M21" s="10"/>
      <c r="N21" s="6">
        <f t="shared" si="3"/>
        <v>28.464666666667</v>
      </c>
      <c r="O21" s="6">
        <f t="shared" si="1"/>
        <v>-32.985442999999997</v>
      </c>
      <c r="Q21" s="10"/>
    </row>
    <row r="22" spans="2:17" x14ac:dyDescent="0.25">
      <c r="B22" s="87">
        <v>38424333333.333</v>
      </c>
      <c r="C22" s="87">
        <v>-10.257868</v>
      </c>
      <c r="E22" s="10"/>
      <c r="F22" s="6">
        <f t="shared" si="2"/>
        <v>48.651499999999999</v>
      </c>
      <c r="G22" s="6">
        <f t="shared" si="0"/>
        <v>-18.652674000000001</v>
      </c>
      <c r="J22" s="87">
        <v>23914166666.667</v>
      </c>
      <c r="K22" s="87">
        <v>-9.1991262000000003</v>
      </c>
      <c r="M22" s="10"/>
      <c r="N22" s="6">
        <f t="shared" si="3"/>
        <v>29.348500000000001</v>
      </c>
      <c r="O22" s="6">
        <f t="shared" si="1"/>
        <v>-37.496971000000002</v>
      </c>
      <c r="Q22" s="10"/>
    </row>
    <row r="23" spans="2:17" x14ac:dyDescent="0.25">
      <c r="B23" s="87">
        <v>39757666666.667</v>
      </c>
      <c r="C23" s="87">
        <v>-10.303070999999999</v>
      </c>
      <c r="E23" s="10"/>
      <c r="F23" s="6">
        <f t="shared" si="2"/>
        <v>49.100999999999999</v>
      </c>
      <c r="G23" s="6">
        <f t="shared" si="0"/>
        <v>-19.822405</v>
      </c>
      <c r="J23" s="87">
        <v>25131333333.333</v>
      </c>
      <c r="K23" s="87">
        <v>-9.4991512</v>
      </c>
      <c r="M23" s="10"/>
      <c r="N23" s="6">
        <f t="shared" si="3"/>
        <v>30.232333333332999</v>
      </c>
      <c r="O23" s="6">
        <f t="shared" si="1"/>
        <v>-46.654533000000001</v>
      </c>
      <c r="Q23" s="10"/>
    </row>
    <row r="24" spans="2:17" x14ac:dyDescent="0.25">
      <c r="B24" s="87">
        <v>41091000000</v>
      </c>
      <c r="C24" s="87">
        <v>-10.936952</v>
      </c>
      <c r="E24" s="10"/>
      <c r="F24" s="6">
        <f t="shared" si="2"/>
        <v>49.5505</v>
      </c>
      <c r="G24" s="6">
        <f t="shared" si="0"/>
        <v>-18.760113</v>
      </c>
      <c r="J24" s="87">
        <v>26348500000</v>
      </c>
      <c r="K24" s="87">
        <v>-9.8218966000000005</v>
      </c>
      <c r="M24" s="10"/>
      <c r="N24" s="6">
        <f t="shared" si="3"/>
        <v>31.116166666666999</v>
      </c>
      <c r="O24" s="6">
        <f t="shared" si="1"/>
        <v>-59.008918999999999</v>
      </c>
      <c r="Q24" s="10"/>
    </row>
    <row r="25" spans="2:17" x14ac:dyDescent="0.25">
      <c r="B25" s="87">
        <v>42424333333.333</v>
      </c>
      <c r="C25" s="87">
        <v>-9.8859911</v>
      </c>
      <c r="E25" s="10"/>
      <c r="F25" s="6">
        <f t="shared" si="2"/>
        <v>50</v>
      </c>
      <c r="G25" s="6">
        <f t="shared" si="0"/>
        <v>-16.882121999999999</v>
      </c>
      <c r="J25" s="87">
        <v>27565666666.667</v>
      </c>
      <c r="K25" s="87">
        <v>-9.3592242999999993</v>
      </c>
      <c r="M25" s="10"/>
      <c r="N25" s="6">
        <f t="shared" si="3"/>
        <v>32</v>
      </c>
      <c r="O25" s="6">
        <f t="shared" si="1"/>
        <v>-41.698726999999998</v>
      </c>
      <c r="Q25" s="10"/>
    </row>
    <row r="26" spans="2:17" x14ac:dyDescent="0.25">
      <c r="B26" s="87">
        <v>43757666666.667</v>
      </c>
      <c r="C26" s="87">
        <v>-9.1358470999999994</v>
      </c>
      <c r="E26" s="10"/>
      <c r="F26" s="6" t="s">
        <v>21</v>
      </c>
      <c r="J26" s="87">
        <v>28782833333.333</v>
      </c>
      <c r="K26" s="87">
        <v>-9.0506802000000004</v>
      </c>
      <c r="M26" s="10"/>
      <c r="N26" s="6" t="s">
        <v>21</v>
      </c>
      <c r="Q26" s="10"/>
    </row>
    <row r="27" spans="2:17" x14ac:dyDescent="0.25">
      <c r="B27" s="87">
        <v>45091000000</v>
      </c>
      <c r="C27" s="87">
        <v>-10.550948</v>
      </c>
      <c r="E27" s="10"/>
      <c r="J27" s="87">
        <v>30000000000</v>
      </c>
      <c r="K27" s="87">
        <v>-10.052455</v>
      </c>
      <c r="M27" s="10"/>
      <c r="Q27" s="10"/>
    </row>
    <row r="28" spans="2:17" x14ac:dyDescent="0.25">
      <c r="B28" s="87" t="s">
        <v>21</v>
      </c>
      <c r="E28" s="10"/>
      <c r="J28" s="87" t="s">
        <v>21</v>
      </c>
      <c r="M28" s="10"/>
      <c r="Q28" s="10"/>
    </row>
    <row r="29" spans="2:17" x14ac:dyDescent="0.25">
      <c r="E29" s="10"/>
      <c r="F29" s="6" t="s">
        <v>22</v>
      </c>
      <c r="M29" s="10"/>
      <c r="N29" s="6" t="s">
        <v>22</v>
      </c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1Ix3L dBc Log Mag(dB)</v>
      </c>
      <c r="H30" s="34">
        <v>1</v>
      </c>
      <c r="M30" s="10"/>
      <c r="N30" s="6" t="s">
        <v>19</v>
      </c>
      <c r="O30" s="6" t="str">
        <f t="shared" ref="O30:O49" si="5">L56</f>
        <v>1Ix3L dBc Log Mag(dB)</v>
      </c>
      <c r="P30" s="34">
        <v>1</v>
      </c>
      <c r="Q30" s="10"/>
    </row>
    <row r="31" spans="2:17" ht="15.75" x14ac:dyDescent="0.25">
      <c r="B31" s="87" t="s">
        <v>18</v>
      </c>
      <c r="E31" s="10"/>
      <c r="F31" s="6">
        <f t="shared" ref="F31:F49" si="6">B57/1000000000</f>
        <v>47.988999999999997</v>
      </c>
      <c r="G31" s="6">
        <f t="shared" si="4"/>
        <v>-12.296900000000001</v>
      </c>
      <c r="H31" s="35">
        <f>ABS(AVERAGE(G31:G40)-(H30-1)*5)</f>
        <v>10.85131267</v>
      </c>
      <c r="J31" s="87" t="s">
        <v>18</v>
      </c>
      <c r="M31" s="10"/>
      <c r="N31" s="6">
        <f t="shared" ref="N31:N49" si="7">J57/1000000000</f>
        <v>24.091000000000001</v>
      </c>
      <c r="O31" s="6">
        <f t="shared" si="5"/>
        <v>-17.646484000000001</v>
      </c>
      <c r="P31" s="35">
        <f>ABS(AVERAGE(O31:O49)-(P30-1)*5)</f>
        <v>14.399622799999998</v>
      </c>
      <c r="Q31" s="10"/>
    </row>
    <row r="32" spans="2:17" x14ac:dyDescent="0.25">
      <c r="B32" s="87" t="s">
        <v>19</v>
      </c>
      <c r="C32" s="87" t="s">
        <v>139</v>
      </c>
      <c r="D32" s="87" t="s">
        <v>72</v>
      </c>
      <c r="E32" s="10"/>
      <c r="F32" s="6">
        <f t="shared" si="6"/>
        <v>48.100722222222004</v>
      </c>
      <c r="G32" s="6">
        <f t="shared" si="4"/>
        <v>-12.946147</v>
      </c>
      <c r="J32" s="87" t="s">
        <v>19</v>
      </c>
      <c r="K32" s="87" t="s">
        <v>139</v>
      </c>
      <c r="L32" s="87" t="s">
        <v>72</v>
      </c>
      <c r="M32" s="10"/>
      <c r="N32" s="6">
        <f t="shared" si="7"/>
        <v>24.530388888889</v>
      </c>
      <c r="O32" s="6">
        <f t="shared" si="5"/>
        <v>-20.347296</v>
      </c>
      <c r="Q32" s="10"/>
    </row>
    <row r="33" spans="2:17" x14ac:dyDescent="0.25">
      <c r="B33" s="87">
        <v>41909000000</v>
      </c>
      <c r="C33" s="87">
        <v>-25.925659</v>
      </c>
      <c r="D33" s="87">
        <v>-19.883645999999999</v>
      </c>
      <c r="E33" s="10"/>
      <c r="F33" s="6">
        <f t="shared" si="6"/>
        <v>48.212444444444003</v>
      </c>
      <c r="G33" s="6">
        <f t="shared" si="4"/>
        <v>-13.085997000000001</v>
      </c>
      <c r="J33" s="87">
        <v>16091000000</v>
      </c>
      <c r="K33" s="87">
        <v>-43.679886000000003</v>
      </c>
      <c r="L33" s="87">
        <v>-36.171374999999998</v>
      </c>
      <c r="M33" s="10"/>
      <c r="N33" s="6">
        <f t="shared" si="7"/>
        <v>24.969777777777999</v>
      </c>
      <c r="O33" s="6">
        <f t="shared" si="5"/>
        <v>-21.212371999999998</v>
      </c>
      <c r="Q33" s="10"/>
    </row>
    <row r="34" spans="2:17" x14ac:dyDescent="0.25">
      <c r="B34" s="87">
        <v>42358500000</v>
      </c>
      <c r="C34" s="87">
        <v>-26.731867000000001</v>
      </c>
      <c r="D34" s="87">
        <v>-21.016387999999999</v>
      </c>
      <c r="E34" s="10"/>
      <c r="F34" s="6">
        <f t="shared" si="6"/>
        <v>48.324166666666997</v>
      </c>
      <c r="G34" s="6">
        <f t="shared" si="4"/>
        <v>-11.538282000000001</v>
      </c>
      <c r="J34" s="87">
        <v>16974833333.333</v>
      </c>
      <c r="K34" s="87">
        <v>-44.195103000000003</v>
      </c>
      <c r="L34" s="87">
        <v>-36.612403999999998</v>
      </c>
      <c r="M34" s="10"/>
      <c r="N34" s="6">
        <f t="shared" si="7"/>
        <v>25.409166666667002</v>
      </c>
      <c r="O34" s="6">
        <f t="shared" si="5"/>
        <v>-21.151634000000001</v>
      </c>
      <c r="Q34" s="10"/>
    </row>
    <row r="35" spans="2:17" x14ac:dyDescent="0.25">
      <c r="B35" s="87">
        <v>42808000000</v>
      </c>
      <c r="C35" s="87">
        <v>-27.443746999999998</v>
      </c>
      <c r="D35" s="87">
        <v>-21.616972000000001</v>
      </c>
      <c r="E35" s="10"/>
      <c r="F35" s="6">
        <f t="shared" si="6"/>
        <v>48.435888888888996</v>
      </c>
      <c r="G35" s="6">
        <f t="shared" si="4"/>
        <v>-11.587512</v>
      </c>
      <c r="J35" s="87">
        <v>17858666666.667</v>
      </c>
      <c r="K35" s="87">
        <v>-46.994942000000002</v>
      </c>
      <c r="L35" s="87">
        <v>-39.398781</v>
      </c>
      <c r="M35" s="10"/>
      <c r="N35" s="6">
        <f t="shared" si="7"/>
        <v>25.848555555556</v>
      </c>
      <c r="O35" s="6">
        <f t="shared" si="5"/>
        <v>-19.814637999999999</v>
      </c>
      <c r="Q35" s="10"/>
    </row>
    <row r="36" spans="2:17" x14ac:dyDescent="0.25">
      <c r="B36" s="87">
        <v>43257500000</v>
      </c>
      <c r="C36" s="87">
        <v>-26.326547999999999</v>
      </c>
      <c r="D36" s="87">
        <v>-19.321103999999998</v>
      </c>
      <c r="E36" s="10"/>
      <c r="F36" s="6">
        <f t="shared" si="6"/>
        <v>48.547611111111003</v>
      </c>
      <c r="G36" s="6">
        <f t="shared" si="4"/>
        <v>-10.311902</v>
      </c>
      <c r="J36" s="87">
        <v>18742500000</v>
      </c>
      <c r="K36" s="87">
        <v>-44.910721000000002</v>
      </c>
      <c r="L36" s="87">
        <v>-37.638255999999998</v>
      </c>
      <c r="M36" s="10"/>
      <c r="N36" s="6">
        <f t="shared" si="7"/>
        <v>26.287944444444001</v>
      </c>
      <c r="O36" s="6">
        <f t="shared" si="5"/>
        <v>-18.364874</v>
      </c>
      <c r="Q36" s="10"/>
    </row>
    <row r="37" spans="2:17" x14ac:dyDescent="0.25">
      <c r="B37" s="87">
        <v>43707000000</v>
      </c>
      <c r="C37" s="87">
        <v>-22.585329000000002</v>
      </c>
      <c r="D37" s="87">
        <v>-15.406409</v>
      </c>
      <c r="E37" s="10"/>
      <c r="F37" s="6">
        <f t="shared" si="6"/>
        <v>48.659333333333002</v>
      </c>
      <c r="G37" s="6">
        <f t="shared" si="4"/>
        <v>-10.818288000000001</v>
      </c>
      <c r="J37" s="87">
        <v>19626333333.333</v>
      </c>
      <c r="K37" s="87">
        <v>-46.664532000000001</v>
      </c>
      <c r="L37" s="87">
        <v>-39.917960999999998</v>
      </c>
      <c r="M37" s="10"/>
      <c r="N37" s="6">
        <f t="shared" si="7"/>
        <v>26.727333333333</v>
      </c>
      <c r="O37" s="6">
        <f t="shared" si="5"/>
        <v>-15.756721000000001</v>
      </c>
      <c r="Q37" s="10"/>
    </row>
    <row r="38" spans="2:17" x14ac:dyDescent="0.25">
      <c r="B38" s="87">
        <v>44156500000</v>
      </c>
      <c r="C38" s="87">
        <v>-21.226337000000001</v>
      </c>
      <c r="D38" s="87">
        <v>-13.830083</v>
      </c>
      <c r="E38" s="10"/>
      <c r="F38" s="6">
        <f t="shared" si="6"/>
        <v>48.771055555555996</v>
      </c>
      <c r="G38" s="6">
        <f t="shared" si="4"/>
        <v>-9.1120719999999995</v>
      </c>
      <c r="J38" s="87">
        <v>20510166666.667</v>
      </c>
      <c r="K38" s="87">
        <v>-44.842101999999997</v>
      </c>
      <c r="L38" s="87">
        <v>-37.708984000000001</v>
      </c>
      <c r="M38" s="10"/>
      <c r="N38" s="6">
        <f t="shared" si="7"/>
        <v>27.166722222221999</v>
      </c>
      <c r="O38" s="6">
        <f t="shared" si="5"/>
        <v>-14.214179</v>
      </c>
      <c r="Q38" s="10"/>
    </row>
    <row r="39" spans="2:17" x14ac:dyDescent="0.25">
      <c r="B39" s="87">
        <v>44606000000</v>
      </c>
      <c r="C39" s="87">
        <v>-21.225451</v>
      </c>
      <c r="D39" s="87">
        <v>-13.235429999999999</v>
      </c>
      <c r="E39" s="10"/>
      <c r="F39" s="6">
        <f t="shared" si="6"/>
        <v>48.882777777778003</v>
      </c>
      <c r="G39" s="6">
        <f t="shared" si="4"/>
        <v>-9.3909196999999995</v>
      </c>
      <c r="J39" s="87">
        <v>21394000000</v>
      </c>
      <c r="K39" s="87">
        <v>-42.772514000000001</v>
      </c>
      <c r="L39" s="87">
        <v>-34.925133000000002</v>
      </c>
      <c r="M39" s="10"/>
      <c r="N39" s="6">
        <f t="shared" si="7"/>
        <v>27.606111111111002</v>
      </c>
      <c r="O39" s="6">
        <f t="shared" si="5"/>
        <v>-12.870881000000001</v>
      </c>
      <c r="Q39" s="10"/>
    </row>
    <row r="40" spans="2:17" x14ac:dyDescent="0.25">
      <c r="B40" s="87">
        <v>45055500000</v>
      </c>
      <c r="C40" s="87">
        <v>-22.053910999999999</v>
      </c>
      <c r="D40" s="87">
        <v>-12.726381999999999</v>
      </c>
      <c r="E40" s="10"/>
      <c r="F40" s="6">
        <f t="shared" si="6"/>
        <v>48.994500000000002</v>
      </c>
      <c r="G40" s="6">
        <f t="shared" si="4"/>
        <v>-7.4251069999999997</v>
      </c>
      <c r="J40" s="87">
        <v>22277833333.333</v>
      </c>
      <c r="K40" s="87">
        <v>-41.865394999999999</v>
      </c>
      <c r="L40" s="87">
        <v>-34.104702000000003</v>
      </c>
      <c r="M40" s="10"/>
      <c r="N40" s="6">
        <f t="shared" si="7"/>
        <v>28.045500000000001</v>
      </c>
      <c r="O40" s="6">
        <f t="shared" si="5"/>
        <v>-12.015103999999999</v>
      </c>
      <c r="Q40" s="10"/>
    </row>
    <row r="41" spans="2:17" x14ac:dyDescent="0.25">
      <c r="B41" s="87">
        <v>45505000000</v>
      </c>
      <c r="C41" s="87">
        <v>-23.878568999999999</v>
      </c>
      <c r="D41" s="87">
        <v>-14.605433</v>
      </c>
      <c r="E41" s="10"/>
      <c r="F41" s="6">
        <f t="shared" si="6"/>
        <v>49.106222222222002</v>
      </c>
      <c r="G41" s="6">
        <f t="shared" si="4"/>
        <v>-7.7644558000000004</v>
      </c>
      <c r="J41" s="87">
        <v>23161666666.667</v>
      </c>
      <c r="K41" s="87">
        <v>-42.344883000000003</v>
      </c>
      <c r="L41" s="87">
        <v>-34.499588000000003</v>
      </c>
      <c r="M41" s="10"/>
      <c r="N41" s="6">
        <f t="shared" si="7"/>
        <v>28.484888888889</v>
      </c>
      <c r="O41" s="6">
        <f t="shared" si="5"/>
        <v>-11.587808000000001</v>
      </c>
      <c r="Q41" s="10"/>
    </row>
    <row r="42" spans="2:17" x14ac:dyDescent="0.25">
      <c r="B42" s="87">
        <v>45954500000</v>
      </c>
      <c r="C42" s="87">
        <v>-24.205027000000001</v>
      </c>
      <c r="D42" s="87">
        <v>-13.492158</v>
      </c>
      <c r="E42" s="10"/>
      <c r="F42" s="6">
        <f t="shared" si="6"/>
        <v>49.217944444444001</v>
      </c>
      <c r="G42" s="6">
        <f t="shared" si="4"/>
        <v>-9.4365664000000002</v>
      </c>
      <c r="J42" s="87">
        <v>24045500000</v>
      </c>
      <c r="K42" s="87">
        <v>-45.271487999999998</v>
      </c>
      <c r="L42" s="87">
        <v>-37.898685</v>
      </c>
      <c r="M42" s="10"/>
      <c r="N42" s="6">
        <f t="shared" si="7"/>
        <v>28.924277777777998</v>
      </c>
      <c r="O42" s="6">
        <f t="shared" si="5"/>
        <v>-10.981318</v>
      </c>
      <c r="Q42" s="10"/>
    </row>
    <row r="43" spans="2:17" x14ac:dyDescent="0.25">
      <c r="B43" s="87">
        <v>46404000000</v>
      </c>
      <c r="C43" s="87">
        <v>-24.372302999999999</v>
      </c>
      <c r="D43" s="87">
        <v>-14.228201</v>
      </c>
      <c r="E43" s="10"/>
      <c r="F43" s="6">
        <f t="shared" si="6"/>
        <v>49.329666666667002</v>
      </c>
      <c r="G43" s="6">
        <f t="shared" si="4"/>
        <v>-8.9355153999999999</v>
      </c>
      <c r="J43" s="87">
        <v>24929333333.333</v>
      </c>
      <c r="K43" s="87">
        <v>-47.497402000000001</v>
      </c>
      <c r="L43" s="87">
        <v>-40.751823000000002</v>
      </c>
      <c r="M43" s="10"/>
      <c r="N43" s="6">
        <f t="shared" si="7"/>
        <v>29.363666666667001</v>
      </c>
      <c r="O43" s="6">
        <f t="shared" si="5"/>
        <v>-10.132854</v>
      </c>
      <c r="Q43" s="10"/>
    </row>
    <row r="44" spans="2:17" x14ac:dyDescent="0.25">
      <c r="B44" s="87">
        <v>46853500000</v>
      </c>
      <c r="C44" s="87">
        <v>-24.873318000000001</v>
      </c>
      <c r="D44" s="87">
        <v>-15.853165000000001</v>
      </c>
      <c r="E44" s="10"/>
      <c r="F44" s="6">
        <f t="shared" si="6"/>
        <v>49.441388888889001</v>
      </c>
      <c r="G44" s="6">
        <f t="shared" si="4"/>
        <v>-7.9885149000000002</v>
      </c>
      <c r="J44" s="87">
        <v>25813166666.667</v>
      </c>
      <c r="K44" s="87">
        <v>-45.636032</v>
      </c>
      <c r="L44" s="87">
        <v>-38.823326000000002</v>
      </c>
      <c r="M44" s="10"/>
      <c r="N44" s="6">
        <f t="shared" si="7"/>
        <v>29.803055555556</v>
      </c>
      <c r="O44" s="6">
        <f t="shared" si="5"/>
        <v>-8.8064441999999996</v>
      </c>
      <c r="Q44" s="10"/>
    </row>
    <row r="45" spans="2:17" x14ac:dyDescent="0.25">
      <c r="B45" s="87">
        <v>47303000000</v>
      </c>
      <c r="C45" s="87">
        <v>-25.798618000000001</v>
      </c>
      <c r="D45" s="87">
        <v>-16.302788</v>
      </c>
      <c r="E45" s="10"/>
      <c r="F45" s="6">
        <f t="shared" si="6"/>
        <v>49.553111111111001</v>
      </c>
      <c r="G45" s="6">
        <f t="shared" si="4"/>
        <v>-7.8813787</v>
      </c>
      <c r="J45" s="87">
        <v>26697000000</v>
      </c>
      <c r="K45" s="87">
        <v>-43.316994000000001</v>
      </c>
      <c r="L45" s="87">
        <v>-35.645434999999999</v>
      </c>
      <c r="M45" s="10"/>
      <c r="N45" s="6">
        <f t="shared" si="7"/>
        <v>30.242444444444001</v>
      </c>
      <c r="O45" s="6">
        <f t="shared" si="5"/>
        <v>-9.0544767000000004</v>
      </c>
      <c r="Q45" s="10"/>
    </row>
    <row r="46" spans="2:17" x14ac:dyDescent="0.25">
      <c r="B46" s="87">
        <v>47752500000</v>
      </c>
      <c r="C46" s="87">
        <v>-29.923428999999999</v>
      </c>
      <c r="D46" s="87">
        <v>-19.665562000000001</v>
      </c>
      <c r="E46" s="10"/>
      <c r="F46" s="6">
        <f t="shared" si="6"/>
        <v>49.664833333333</v>
      </c>
      <c r="G46" s="6">
        <f t="shared" si="4"/>
        <v>-6.8666124000000002</v>
      </c>
      <c r="J46" s="87">
        <v>27580833333.333</v>
      </c>
      <c r="K46" s="87">
        <v>-43.608722999999998</v>
      </c>
      <c r="L46" s="87">
        <v>-34.409595000000003</v>
      </c>
      <c r="M46" s="10"/>
      <c r="N46" s="6">
        <f t="shared" si="7"/>
        <v>30.681833333333</v>
      </c>
      <c r="O46" s="6">
        <f t="shared" si="5"/>
        <v>-9.7238503000000005</v>
      </c>
      <c r="Q46" s="10"/>
    </row>
    <row r="47" spans="2:17" x14ac:dyDescent="0.25">
      <c r="B47" s="87">
        <v>48202000000</v>
      </c>
      <c r="C47" s="87">
        <v>-29.662963999999999</v>
      </c>
      <c r="D47" s="87">
        <v>-19.359894000000001</v>
      </c>
      <c r="E47" s="10"/>
      <c r="F47" s="6">
        <f t="shared" si="6"/>
        <v>49.776555555556001</v>
      </c>
      <c r="G47" s="6">
        <f t="shared" si="4"/>
        <v>-8.1725463999999999</v>
      </c>
      <c r="J47" s="87">
        <v>28464666666.667</v>
      </c>
      <c r="K47" s="87">
        <v>-42.484591999999999</v>
      </c>
      <c r="L47" s="87">
        <v>-32.985442999999997</v>
      </c>
      <c r="M47" s="10"/>
      <c r="N47" s="6">
        <f t="shared" si="7"/>
        <v>31.121222222221999</v>
      </c>
      <c r="O47" s="6">
        <f t="shared" si="5"/>
        <v>-11.653427000000001</v>
      </c>
      <c r="Q47" s="10"/>
    </row>
    <row r="48" spans="2:17" x14ac:dyDescent="0.25">
      <c r="B48" s="87">
        <v>48651500000</v>
      </c>
      <c r="C48" s="87">
        <v>-29.589624000000001</v>
      </c>
      <c r="D48" s="87">
        <v>-18.652674000000001</v>
      </c>
      <c r="E48" s="10"/>
      <c r="F48" s="6">
        <f t="shared" si="6"/>
        <v>49.888277777778001</v>
      </c>
      <c r="G48" s="6">
        <f t="shared" si="4"/>
        <v>-8.9941349000000006</v>
      </c>
      <c r="J48" s="87">
        <v>29348500000</v>
      </c>
      <c r="K48" s="87">
        <v>-47.318866999999997</v>
      </c>
      <c r="L48" s="87">
        <v>-37.496971000000002</v>
      </c>
      <c r="M48" s="10"/>
      <c r="N48" s="6">
        <f t="shared" si="7"/>
        <v>31.560611111111001</v>
      </c>
      <c r="O48" s="6">
        <f t="shared" si="5"/>
        <v>-13.530009</v>
      </c>
      <c r="Q48" s="10"/>
    </row>
    <row r="49" spans="2:17" x14ac:dyDescent="0.25">
      <c r="B49" s="87">
        <v>49101000000</v>
      </c>
      <c r="C49" s="87">
        <v>-29.708397000000001</v>
      </c>
      <c r="D49" s="87">
        <v>-19.822405</v>
      </c>
      <c r="E49" s="10"/>
      <c r="F49" s="6">
        <f t="shared" si="6"/>
        <v>50</v>
      </c>
      <c r="G49" s="6">
        <f t="shared" si="4"/>
        <v>-7.1983714000000001</v>
      </c>
      <c r="J49" s="87">
        <v>30232333333.333</v>
      </c>
      <c r="K49" s="87">
        <v>-56.013759999999998</v>
      </c>
      <c r="L49" s="87">
        <v>-46.654533000000001</v>
      </c>
      <c r="M49" s="10"/>
      <c r="N49" s="6">
        <f t="shared" si="7"/>
        <v>32</v>
      </c>
      <c r="O49" s="6">
        <f t="shared" si="5"/>
        <v>-14.728463</v>
      </c>
      <c r="Q49" s="10"/>
    </row>
    <row r="50" spans="2:17" x14ac:dyDescent="0.25">
      <c r="B50" s="87">
        <v>49550500000</v>
      </c>
      <c r="C50" s="87">
        <v>-27.895959999999999</v>
      </c>
      <c r="D50" s="87">
        <v>-18.760113</v>
      </c>
      <c r="E50" s="10"/>
      <c r="F50" s="6" t="s">
        <v>21</v>
      </c>
      <c r="J50" s="87">
        <v>31116166666.667</v>
      </c>
      <c r="K50" s="87">
        <v>-68.059601000000001</v>
      </c>
      <c r="L50" s="87">
        <v>-59.008918999999999</v>
      </c>
      <c r="M50" s="10"/>
      <c r="N50" s="6" t="s">
        <v>21</v>
      </c>
      <c r="Q50" s="10"/>
    </row>
    <row r="51" spans="2:17" x14ac:dyDescent="0.25">
      <c r="B51" s="87">
        <v>50000000000</v>
      </c>
      <c r="C51" s="87">
        <v>-27.433069</v>
      </c>
      <c r="D51" s="87">
        <v>-16.882121999999999</v>
      </c>
      <c r="E51" s="10"/>
      <c r="J51" s="87">
        <v>32000000000</v>
      </c>
      <c r="K51" s="87">
        <v>-51.751182999999997</v>
      </c>
      <c r="L51" s="87">
        <v>-41.698726999999998</v>
      </c>
      <c r="M51" s="10"/>
      <c r="Q51" s="10"/>
    </row>
    <row r="52" spans="2:17" x14ac:dyDescent="0.25">
      <c r="B52" s="87" t="s">
        <v>21</v>
      </c>
      <c r="E52" s="8"/>
      <c r="J52" s="87" t="s">
        <v>21</v>
      </c>
      <c r="M52" s="8"/>
      <c r="Q52" s="8"/>
    </row>
    <row r="53" spans="2:17" x14ac:dyDescent="0.25">
      <c r="E53" s="8"/>
      <c r="F53" s="6" t="s">
        <v>23</v>
      </c>
      <c r="M53" s="8"/>
      <c r="N53" s="6" t="s">
        <v>23</v>
      </c>
      <c r="Q53" s="8"/>
    </row>
    <row r="54" spans="2:17" ht="15.75" x14ac:dyDescent="0.25">
      <c r="E54" s="8"/>
      <c r="F54" s="6" t="s">
        <v>19</v>
      </c>
      <c r="G54" s="6" t="str">
        <f t="shared" ref="G54:G73" si="8">D80</f>
        <v>1Ix4L dBc Log Mag(dB)</v>
      </c>
      <c r="H54" s="34">
        <v>1</v>
      </c>
      <c r="M54" s="8"/>
      <c r="N54" s="6" t="s">
        <v>19</v>
      </c>
      <c r="O54" s="6" t="str">
        <f t="shared" ref="O54:O73" si="9">L80</f>
        <v>1Ix4L dBc Log Mag(dB)</v>
      </c>
      <c r="P54" s="34">
        <v>1</v>
      </c>
      <c r="Q54" s="8"/>
    </row>
    <row r="55" spans="2:17" ht="15.75" x14ac:dyDescent="0.25">
      <c r="B55" s="87" t="s">
        <v>22</v>
      </c>
      <c r="E55" s="8"/>
      <c r="F55" s="6">
        <f t="shared" ref="F55:F73" si="10">B81/1000000000</f>
        <v>50</v>
      </c>
      <c r="G55" s="6">
        <f t="shared" si="8"/>
        <v>0</v>
      </c>
      <c r="H55" s="35" t="s">
        <v>313</v>
      </c>
      <c r="J55" s="87" t="s">
        <v>22</v>
      </c>
      <c r="M55" s="8"/>
      <c r="N55" s="6">
        <f t="shared" ref="N55:N73" si="11">J81/1000000000</f>
        <v>26.899000000000001</v>
      </c>
      <c r="O55" s="6">
        <f t="shared" si="9"/>
        <v>-38.375999</v>
      </c>
      <c r="P55" s="35">
        <f>ABS(AVERAGE(O55:O73)-(P54-1)*5)</f>
        <v>39.007052157894741</v>
      </c>
      <c r="Q55" s="8"/>
    </row>
    <row r="56" spans="2:17" x14ac:dyDescent="0.25">
      <c r="B56" s="87" t="s">
        <v>19</v>
      </c>
      <c r="C56" s="87" t="s">
        <v>140</v>
      </c>
      <c r="D56" s="87" t="s">
        <v>73</v>
      </c>
      <c r="E56" s="8"/>
      <c r="F56" s="6">
        <f t="shared" si="10"/>
        <v>50</v>
      </c>
      <c r="G56" s="6">
        <f t="shared" si="8"/>
        <v>0</v>
      </c>
      <c r="J56" s="87" t="s">
        <v>19</v>
      </c>
      <c r="K56" s="87" t="s">
        <v>140</v>
      </c>
      <c r="L56" s="87" t="s">
        <v>73</v>
      </c>
      <c r="M56" s="8"/>
      <c r="N56" s="6">
        <f t="shared" si="11"/>
        <v>27.182388888889001</v>
      </c>
      <c r="O56" s="6">
        <f t="shared" si="9"/>
        <v>-37.931164000000003</v>
      </c>
      <c r="Q56" s="8"/>
    </row>
    <row r="57" spans="2:17" x14ac:dyDescent="0.25">
      <c r="B57" s="87">
        <v>47989000000</v>
      </c>
      <c r="C57" s="87">
        <v>-18.338913000000002</v>
      </c>
      <c r="D57" s="87">
        <v>-12.296900000000001</v>
      </c>
      <c r="E57" s="8"/>
      <c r="F57" s="6">
        <f t="shared" si="10"/>
        <v>50</v>
      </c>
      <c r="G57" s="6">
        <f t="shared" si="8"/>
        <v>0</v>
      </c>
      <c r="J57" s="87">
        <v>24091000000</v>
      </c>
      <c r="K57" s="87">
        <v>-25.154997000000002</v>
      </c>
      <c r="L57" s="87">
        <v>-17.646484000000001</v>
      </c>
      <c r="M57" s="8"/>
      <c r="N57" s="6">
        <f t="shared" si="11"/>
        <v>27.465777777778001</v>
      </c>
      <c r="O57" s="6">
        <f t="shared" si="9"/>
        <v>-37.788348999999997</v>
      </c>
      <c r="Q57" s="8"/>
    </row>
    <row r="58" spans="2:17" x14ac:dyDescent="0.25">
      <c r="B58" s="87">
        <v>48100722222.222</v>
      </c>
      <c r="C58" s="87">
        <v>-18.661626999999999</v>
      </c>
      <c r="D58" s="87">
        <v>-12.946147</v>
      </c>
      <c r="E58" s="8"/>
      <c r="F58" s="6">
        <f t="shared" si="10"/>
        <v>50</v>
      </c>
      <c r="G58" s="6">
        <f t="shared" si="8"/>
        <v>0</v>
      </c>
      <c r="J58" s="87">
        <v>24530388888.889</v>
      </c>
      <c r="K58" s="87">
        <v>-27.929998000000001</v>
      </c>
      <c r="L58" s="87">
        <v>-20.347296</v>
      </c>
      <c r="M58" s="8"/>
      <c r="N58" s="6">
        <f t="shared" si="11"/>
        <v>27.749166666667001</v>
      </c>
      <c r="O58" s="6">
        <f t="shared" si="9"/>
        <v>-38.471867000000003</v>
      </c>
      <c r="Q58" s="8"/>
    </row>
    <row r="59" spans="2:17" x14ac:dyDescent="0.25">
      <c r="B59" s="87">
        <v>48212444444.444</v>
      </c>
      <c r="C59" s="87">
        <v>-18.912773000000001</v>
      </c>
      <c r="D59" s="87">
        <v>-13.085997000000001</v>
      </c>
      <c r="E59" s="8"/>
      <c r="F59" s="6">
        <f t="shared" si="10"/>
        <v>50</v>
      </c>
      <c r="G59" s="6">
        <f t="shared" si="8"/>
        <v>0</v>
      </c>
      <c r="J59" s="87">
        <v>24969777777.778</v>
      </c>
      <c r="K59" s="87">
        <v>-28.808533000000001</v>
      </c>
      <c r="L59" s="87">
        <v>-21.212371999999998</v>
      </c>
      <c r="M59" s="8"/>
      <c r="N59" s="6">
        <f t="shared" si="11"/>
        <v>28.032555555555998</v>
      </c>
      <c r="O59" s="6">
        <f t="shared" si="9"/>
        <v>-39.281821999999998</v>
      </c>
      <c r="Q59" s="8"/>
    </row>
    <row r="60" spans="2:17" x14ac:dyDescent="0.25">
      <c r="B60" s="87">
        <v>48324166666.667</v>
      </c>
      <c r="C60" s="87">
        <v>-18.543725999999999</v>
      </c>
      <c r="D60" s="87">
        <v>-11.538282000000001</v>
      </c>
      <c r="E60" s="8"/>
      <c r="F60" s="6">
        <f t="shared" si="10"/>
        <v>50</v>
      </c>
      <c r="G60" s="6">
        <f t="shared" si="8"/>
        <v>0</v>
      </c>
      <c r="J60" s="87">
        <v>25409166666.667</v>
      </c>
      <c r="K60" s="87">
        <v>-28.424098999999998</v>
      </c>
      <c r="L60" s="87">
        <v>-21.151634000000001</v>
      </c>
      <c r="M60" s="8"/>
      <c r="N60" s="6">
        <f t="shared" si="11"/>
        <v>28.315944444444</v>
      </c>
      <c r="O60" s="6">
        <f t="shared" si="9"/>
        <v>-39.099842000000002</v>
      </c>
      <c r="Q60" s="8"/>
    </row>
    <row r="61" spans="2:17" x14ac:dyDescent="0.25">
      <c r="B61" s="87">
        <v>48435888888.889</v>
      </c>
      <c r="C61" s="87">
        <v>-18.766431999999998</v>
      </c>
      <c r="D61" s="87">
        <v>-11.587512</v>
      </c>
      <c r="E61" s="8"/>
      <c r="F61" s="6">
        <f t="shared" si="10"/>
        <v>50</v>
      </c>
      <c r="G61" s="6">
        <f t="shared" si="8"/>
        <v>0</v>
      </c>
      <c r="J61" s="87">
        <v>25848555555.556</v>
      </c>
      <c r="K61" s="87">
        <v>-26.561209000000002</v>
      </c>
      <c r="L61" s="87">
        <v>-19.814637999999999</v>
      </c>
      <c r="M61" s="8"/>
      <c r="N61" s="6">
        <f t="shared" si="11"/>
        <v>28.599333333333</v>
      </c>
      <c r="O61" s="6">
        <f t="shared" si="9"/>
        <v>-38.202278</v>
      </c>
      <c r="Q61" s="8"/>
    </row>
    <row r="62" spans="2:17" x14ac:dyDescent="0.25">
      <c r="B62" s="87">
        <v>48547611111.111</v>
      </c>
      <c r="C62" s="87">
        <v>-17.708157</v>
      </c>
      <c r="D62" s="87">
        <v>-10.311902</v>
      </c>
      <c r="E62" s="8"/>
      <c r="F62" s="6">
        <f t="shared" si="10"/>
        <v>50</v>
      </c>
      <c r="G62" s="6">
        <f t="shared" si="8"/>
        <v>0</v>
      </c>
      <c r="J62" s="87">
        <v>26287944444.444</v>
      </c>
      <c r="K62" s="87">
        <v>-25.497992</v>
      </c>
      <c r="L62" s="87">
        <v>-18.364874</v>
      </c>
      <c r="M62" s="8"/>
      <c r="N62" s="6">
        <f t="shared" si="11"/>
        <v>28.882722222222</v>
      </c>
      <c r="O62" s="6">
        <f t="shared" si="9"/>
        <v>-39.361801</v>
      </c>
      <c r="Q62" s="8"/>
    </row>
    <row r="63" spans="2:17" x14ac:dyDescent="0.25">
      <c r="B63" s="87">
        <v>48659333333.333</v>
      </c>
      <c r="C63" s="87">
        <v>-18.808309999999999</v>
      </c>
      <c r="D63" s="87">
        <v>-10.818288000000001</v>
      </c>
      <c r="E63" s="8"/>
      <c r="F63" s="6">
        <f t="shared" si="10"/>
        <v>50</v>
      </c>
      <c r="G63" s="6">
        <f t="shared" si="8"/>
        <v>0</v>
      </c>
      <c r="J63" s="87">
        <v>26727333333.333</v>
      </c>
      <c r="K63" s="87">
        <v>-23.604101</v>
      </c>
      <c r="L63" s="87">
        <v>-15.756721000000001</v>
      </c>
      <c r="M63" s="8"/>
      <c r="N63" s="6">
        <f t="shared" si="11"/>
        <v>29.166111111111</v>
      </c>
      <c r="O63" s="6">
        <f t="shared" si="9"/>
        <v>-40.529983999999999</v>
      </c>
      <c r="Q63" s="8"/>
    </row>
    <row r="64" spans="2:17" x14ac:dyDescent="0.25">
      <c r="B64" s="87">
        <v>48771055555.556</v>
      </c>
      <c r="C64" s="87">
        <v>-18.439602000000001</v>
      </c>
      <c r="D64" s="87">
        <v>-9.1120719999999995</v>
      </c>
      <c r="E64" s="8"/>
      <c r="F64" s="6">
        <f t="shared" si="10"/>
        <v>50</v>
      </c>
      <c r="G64" s="6">
        <f t="shared" si="8"/>
        <v>0</v>
      </c>
      <c r="J64" s="87">
        <v>27166722222.222</v>
      </c>
      <c r="K64" s="87">
        <v>-21.974871</v>
      </c>
      <c r="L64" s="87">
        <v>-14.214179</v>
      </c>
      <c r="M64" s="8"/>
      <c r="N64" s="6">
        <f t="shared" si="11"/>
        <v>29.4495</v>
      </c>
      <c r="O64" s="6">
        <f t="shared" si="9"/>
        <v>-39.839827999999997</v>
      </c>
      <c r="Q64" s="8"/>
    </row>
    <row r="65" spans="2:17" x14ac:dyDescent="0.25">
      <c r="B65" s="87">
        <v>48882777777.778</v>
      </c>
      <c r="C65" s="87">
        <v>-18.664057</v>
      </c>
      <c r="D65" s="87">
        <v>-9.3909196999999995</v>
      </c>
      <c r="E65" s="8"/>
      <c r="F65" s="6">
        <f t="shared" si="10"/>
        <v>50</v>
      </c>
      <c r="G65" s="6">
        <f t="shared" si="8"/>
        <v>0</v>
      </c>
      <c r="J65" s="87">
        <v>27606111111.111</v>
      </c>
      <c r="K65" s="87">
        <v>-20.716176999999998</v>
      </c>
      <c r="L65" s="87">
        <v>-12.870881000000001</v>
      </c>
      <c r="M65" s="8"/>
      <c r="N65" s="6">
        <f t="shared" si="11"/>
        <v>29.732888888889001</v>
      </c>
      <c r="O65" s="6">
        <f t="shared" si="9"/>
        <v>-41.467345999999999</v>
      </c>
      <c r="Q65" s="8"/>
    </row>
    <row r="66" spans="2:17" x14ac:dyDescent="0.25">
      <c r="B66" s="87">
        <v>48994500000</v>
      </c>
      <c r="C66" s="87">
        <v>-18.137974</v>
      </c>
      <c r="D66" s="87">
        <v>-7.4251069999999997</v>
      </c>
      <c r="E66" s="8"/>
      <c r="F66" s="6">
        <f t="shared" si="10"/>
        <v>50</v>
      </c>
      <c r="G66" s="6">
        <f t="shared" si="8"/>
        <v>0</v>
      </c>
      <c r="J66" s="87">
        <v>28045500000</v>
      </c>
      <c r="K66" s="87">
        <v>-19.387909000000001</v>
      </c>
      <c r="L66" s="87">
        <v>-12.015103999999999</v>
      </c>
      <c r="M66" s="8"/>
      <c r="N66" s="6">
        <f t="shared" si="11"/>
        <v>30.016277777778001</v>
      </c>
      <c r="O66" s="6">
        <f t="shared" si="9"/>
        <v>-40.423060999999997</v>
      </c>
      <c r="Q66" s="8"/>
    </row>
    <row r="67" spans="2:17" x14ac:dyDescent="0.25">
      <c r="B67" s="87">
        <v>49106222222.222</v>
      </c>
      <c r="C67" s="87">
        <v>-17.908557999999999</v>
      </c>
      <c r="D67" s="87">
        <v>-7.7644558000000004</v>
      </c>
      <c r="E67" s="8"/>
      <c r="F67" s="6">
        <f t="shared" si="10"/>
        <v>50</v>
      </c>
      <c r="G67" s="6">
        <f t="shared" si="8"/>
        <v>0</v>
      </c>
      <c r="J67" s="87">
        <v>28484888888.889</v>
      </c>
      <c r="K67" s="87">
        <v>-18.333385</v>
      </c>
      <c r="L67" s="87">
        <v>-11.587808000000001</v>
      </c>
      <c r="M67" s="8"/>
      <c r="N67" s="6">
        <f t="shared" si="11"/>
        <v>30.299666666667001</v>
      </c>
      <c r="O67" s="6">
        <f t="shared" si="9"/>
        <v>-39.409199000000001</v>
      </c>
      <c r="Q67" s="8"/>
    </row>
    <row r="68" spans="2:17" x14ac:dyDescent="0.25">
      <c r="B68" s="87">
        <v>49217944444.444</v>
      </c>
      <c r="C68" s="87">
        <v>-18.456717999999999</v>
      </c>
      <c r="D68" s="87">
        <v>-9.4365664000000002</v>
      </c>
      <c r="E68" s="8"/>
      <c r="F68" s="6">
        <f t="shared" si="10"/>
        <v>50</v>
      </c>
      <c r="G68" s="6">
        <f t="shared" si="8"/>
        <v>0</v>
      </c>
      <c r="J68" s="87">
        <v>28924277777.778</v>
      </c>
      <c r="K68" s="87">
        <v>-17.794025000000001</v>
      </c>
      <c r="L68" s="87">
        <v>-10.981318</v>
      </c>
      <c r="M68" s="8"/>
      <c r="N68" s="6">
        <f t="shared" si="11"/>
        <v>30.583055555556001</v>
      </c>
      <c r="O68" s="6">
        <f t="shared" si="9"/>
        <v>-38.417641000000003</v>
      </c>
      <c r="Q68" s="8"/>
    </row>
    <row r="69" spans="2:17" x14ac:dyDescent="0.25">
      <c r="B69" s="87">
        <v>49329666666.667</v>
      </c>
      <c r="C69" s="87">
        <v>-18.431346999999999</v>
      </c>
      <c r="D69" s="87">
        <v>-8.9355153999999999</v>
      </c>
      <c r="E69" s="8"/>
      <c r="F69" s="6">
        <f t="shared" si="10"/>
        <v>50</v>
      </c>
      <c r="G69" s="6">
        <f t="shared" si="8"/>
        <v>0</v>
      </c>
      <c r="J69" s="87">
        <v>29363666666.667</v>
      </c>
      <c r="K69" s="87">
        <v>-17.804413</v>
      </c>
      <c r="L69" s="87">
        <v>-10.132854</v>
      </c>
      <c r="M69" s="8"/>
      <c r="N69" s="6">
        <f t="shared" si="11"/>
        <v>30.866444444443999</v>
      </c>
      <c r="O69" s="6">
        <f t="shared" si="9"/>
        <v>-36.650512999999997</v>
      </c>
      <c r="Q69" s="8"/>
    </row>
    <row r="70" spans="2:17" x14ac:dyDescent="0.25">
      <c r="B70" s="87">
        <v>49441388888.889</v>
      </c>
      <c r="C70" s="87">
        <v>-18.246382000000001</v>
      </c>
      <c r="D70" s="87">
        <v>-7.9885149000000002</v>
      </c>
      <c r="E70" s="8"/>
      <c r="F70" s="6">
        <f t="shared" si="10"/>
        <v>50</v>
      </c>
      <c r="G70" s="6">
        <f t="shared" si="8"/>
        <v>0</v>
      </c>
      <c r="J70" s="87">
        <v>29803055555.556</v>
      </c>
      <c r="K70" s="87">
        <v>-18.005569000000001</v>
      </c>
      <c r="L70" s="87">
        <v>-8.8064441999999996</v>
      </c>
      <c r="M70" s="8"/>
      <c r="N70" s="6">
        <f t="shared" si="11"/>
        <v>31.149833333333</v>
      </c>
      <c r="O70" s="6">
        <f t="shared" si="9"/>
        <v>-38.647033999999998</v>
      </c>
      <c r="Q70" s="8"/>
    </row>
    <row r="71" spans="2:17" x14ac:dyDescent="0.25">
      <c r="B71" s="87">
        <v>49553111111.111</v>
      </c>
      <c r="C71" s="87">
        <v>-18.184449999999998</v>
      </c>
      <c r="D71" s="87">
        <v>-7.8813787</v>
      </c>
      <c r="E71" s="8"/>
      <c r="F71" s="6">
        <f t="shared" si="10"/>
        <v>50</v>
      </c>
      <c r="G71" s="6">
        <f t="shared" si="8"/>
        <v>0</v>
      </c>
      <c r="J71" s="87">
        <v>30242444444.444</v>
      </c>
      <c r="K71" s="87">
        <v>-18.553626999999999</v>
      </c>
      <c r="L71" s="87">
        <v>-9.0544767000000004</v>
      </c>
      <c r="M71" s="8"/>
      <c r="N71" s="6">
        <f t="shared" si="11"/>
        <v>31.433222222222</v>
      </c>
      <c r="O71" s="6">
        <f t="shared" si="9"/>
        <v>-39.041412000000001</v>
      </c>
      <c r="Q71" s="8"/>
    </row>
    <row r="72" spans="2:17" x14ac:dyDescent="0.25">
      <c r="B72" s="87">
        <v>49664833333.333</v>
      </c>
      <c r="C72" s="87">
        <v>-17.803564000000001</v>
      </c>
      <c r="D72" s="87">
        <v>-6.8666124000000002</v>
      </c>
      <c r="E72" s="8"/>
      <c r="F72" s="6">
        <f t="shared" si="10"/>
        <v>50</v>
      </c>
      <c r="G72" s="6">
        <f t="shared" si="8"/>
        <v>0</v>
      </c>
      <c r="J72" s="87">
        <v>30681833333.333</v>
      </c>
      <c r="K72" s="87">
        <v>-19.545748</v>
      </c>
      <c r="L72" s="87">
        <v>-9.7238503000000005</v>
      </c>
      <c r="M72" s="8"/>
      <c r="N72" s="6">
        <f t="shared" si="11"/>
        <v>31.716611111111</v>
      </c>
      <c r="O72" s="6">
        <f t="shared" si="9"/>
        <v>-38.994121999999997</v>
      </c>
      <c r="Q72" s="8"/>
    </row>
    <row r="73" spans="2:17" x14ac:dyDescent="0.25">
      <c r="B73" s="87">
        <v>49776555555.556</v>
      </c>
      <c r="C73" s="87">
        <v>-18.058537000000001</v>
      </c>
      <c r="D73" s="87">
        <v>-8.1725463999999999</v>
      </c>
      <c r="E73" s="8"/>
      <c r="F73" s="6">
        <f t="shared" si="10"/>
        <v>50</v>
      </c>
      <c r="G73" s="6">
        <f t="shared" si="8"/>
        <v>0</v>
      </c>
      <c r="J73" s="87">
        <v>31121222222.222</v>
      </c>
      <c r="K73" s="87">
        <v>-21.012651000000002</v>
      </c>
      <c r="L73" s="87">
        <v>-11.653427000000001</v>
      </c>
      <c r="M73" s="8"/>
      <c r="N73" s="6">
        <f t="shared" si="11"/>
        <v>32</v>
      </c>
      <c r="O73" s="6">
        <f t="shared" si="9"/>
        <v>-39.200729000000003</v>
      </c>
      <c r="Q73" s="8"/>
    </row>
    <row r="74" spans="2:17" x14ac:dyDescent="0.25">
      <c r="B74" s="87">
        <v>49888277777.778</v>
      </c>
      <c r="C74" s="87">
        <v>-18.129981999999998</v>
      </c>
      <c r="D74" s="87">
        <v>-8.9941349000000006</v>
      </c>
      <c r="E74" s="8"/>
      <c r="F74" s="6" t="s">
        <v>21</v>
      </c>
      <c r="J74" s="87">
        <v>31560611111.111</v>
      </c>
      <c r="K74" s="87">
        <v>-22.580687999999999</v>
      </c>
      <c r="L74" s="87">
        <v>-13.530009</v>
      </c>
      <c r="M74" s="8"/>
      <c r="N74" s="6" t="s">
        <v>21</v>
      </c>
      <c r="Q74" s="8"/>
    </row>
    <row r="75" spans="2:17" x14ac:dyDescent="0.25">
      <c r="B75" s="87">
        <v>50000000000</v>
      </c>
      <c r="C75" s="87">
        <v>-17.749319</v>
      </c>
      <c r="D75" s="87">
        <v>-7.1983714000000001</v>
      </c>
      <c r="J75" s="87">
        <v>32000000000</v>
      </c>
      <c r="K75" s="87">
        <v>-24.780918</v>
      </c>
      <c r="L75" s="87">
        <v>-14.728463</v>
      </c>
    </row>
    <row r="76" spans="2:17" x14ac:dyDescent="0.25">
      <c r="B76" s="87" t="s">
        <v>21</v>
      </c>
      <c r="J76" s="87" t="s">
        <v>21</v>
      </c>
    </row>
    <row r="77" spans="2:17" x14ac:dyDescent="0.25">
      <c r="F77" s="6" t="s">
        <v>24</v>
      </c>
      <c r="N77" s="6" t="s">
        <v>24</v>
      </c>
    </row>
    <row r="78" spans="2:17" ht="15.75" x14ac:dyDescent="0.25">
      <c r="F78" s="6" t="s">
        <v>19</v>
      </c>
      <c r="G78" s="6" t="str">
        <f t="shared" ref="G78:G97" si="12">D104</f>
        <v>1Ix5L dBc N/A Log Mag(dB)</v>
      </c>
      <c r="H78" s="34">
        <v>1</v>
      </c>
      <c r="N78" s="6" t="s">
        <v>19</v>
      </c>
      <c r="O78" s="6" t="str">
        <f t="shared" ref="O78:O97" si="13">L104</f>
        <v>1Ix5L dBc Log Mag(dB)</v>
      </c>
      <c r="P78" s="34">
        <v>1</v>
      </c>
    </row>
    <row r="79" spans="2:17" ht="15.75" x14ac:dyDescent="0.25">
      <c r="B79" s="87" t="s">
        <v>23</v>
      </c>
      <c r="F79" s="6">
        <f t="shared" ref="F79:F97" si="14">B105/1000000000</f>
        <v>50</v>
      </c>
      <c r="G79" s="6">
        <f t="shared" si="12"/>
        <v>0</v>
      </c>
      <c r="H79" s="35" t="s">
        <v>313</v>
      </c>
      <c r="J79" s="87" t="s">
        <v>23</v>
      </c>
      <c r="N79" s="6">
        <f t="shared" ref="N79:N97" si="15">J105/1000000000</f>
        <v>31</v>
      </c>
      <c r="O79" s="6">
        <f t="shared" si="13"/>
        <v>-33.439213000000002</v>
      </c>
      <c r="P79" s="35">
        <f>ABS(AVERAGE(O79:O97)-(P78-1)*5)</f>
        <v>36.102314684210519</v>
      </c>
    </row>
    <row r="80" spans="2:17" x14ac:dyDescent="0.25">
      <c r="B80" s="87" t="s">
        <v>19</v>
      </c>
      <c r="C80" s="87" t="s">
        <v>141</v>
      </c>
      <c r="D80" s="87" t="s">
        <v>74</v>
      </c>
      <c r="F80" s="6">
        <f t="shared" si="14"/>
        <v>50</v>
      </c>
      <c r="G80" s="6">
        <f t="shared" si="12"/>
        <v>0</v>
      </c>
      <c r="J80" s="87" t="s">
        <v>19</v>
      </c>
      <c r="K80" s="87" t="s">
        <v>141</v>
      </c>
      <c r="L80" s="87" t="s">
        <v>74</v>
      </c>
      <c r="N80" s="6">
        <f t="shared" si="15"/>
        <v>31.055555555556001</v>
      </c>
      <c r="O80" s="6">
        <f t="shared" si="13"/>
        <v>-32.370125000000002</v>
      </c>
    </row>
    <row r="81" spans="2:15" x14ac:dyDescent="0.25">
      <c r="B81" s="87">
        <v>50000000000</v>
      </c>
      <c r="F81" s="6">
        <f t="shared" si="14"/>
        <v>50</v>
      </c>
      <c r="G81" s="6">
        <f t="shared" si="12"/>
        <v>0</v>
      </c>
      <c r="J81" s="87">
        <v>26899000000</v>
      </c>
      <c r="K81" s="87">
        <v>-45.884509999999999</v>
      </c>
      <c r="L81" s="87">
        <v>-38.375999</v>
      </c>
      <c r="N81" s="6">
        <f t="shared" si="15"/>
        <v>31.111111111111001</v>
      </c>
      <c r="O81" s="6">
        <f t="shared" si="13"/>
        <v>-37.751579</v>
      </c>
    </row>
    <row r="82" spans="2:15" x14ac:dyDescent="0.25">
      <c r="B82" s="87">
        <v>50000000000</v>
      </c>
      <c r="F82" s="6">
        <f t="shared" si="14"/>
        <v>50</v>
      </c>
      <c r="G82" s="6">
        <f t="shared" si="12"/>
        <v>0</v>
      </c>
      <c r="J82" s="87">
        <v>27182388888.889</v>
      </c>
      <c r="K82" s="87">
        <v>-45.513863000000001</v>
      </c>
      <c r="L82" s="87">
        <v>-37.931164000000003</v>
      </c>
      <c r="N82" s="6">
        <f t="shared" si="15"/>
        <v>31.166666666666998</v>
      </c>
      <c r="O82" s="6">
        <f t="shared" si="13"/>
        <v>-35.920067000000003</v>
      </c>
    </row>
    <row r="83" spans="2:15" x14ac:dyDescent="0.25">
      <c r="B83" s="87">
        <v>50000000000</v>
      </c>
      <c r="F83" s="6">
        <f t="shared" si="14"/>
        <v>50</v>
      </c>
      <c r="G83" s="6">
        <f t="shared" si="12"/>
        <v>0</v>
      </c>
      <c r="J83" s="87">
        <v>27465777777.778</v>
      </c>
      <c r="K83" s="87">
        <v>-45.384509999999999</v>
      </c>
      <c r="L83" s="87">
        <v>-37.788348999999997</v>
      </c>
      <c r="N83" s="6">
        <f t="shared" si="15"/>
        <v>31.222222222222001</v>
      </c>
      <c r="O83" s="6">
        <f t="shared" si="13"/>
        <v>-34.953304000000003</v>
      </c>
    </row>
    <row r="84" spans="2:15" x14ac:dyDescent="0.25">
      <c r="B84" s="87">
        <v>50000000000</v>
      </c>
      <c r="F84" s="6">
        <f t="shared" si="14"/>
        <v>50</v>
      </c>
      <c r="G84" s="6">
        <f t="shared" si="12"/>
        <v>0</v>
      </c>
      <c r="J84" s="87">
        <v>27749166666.667</v>
      </c>
      <c r="K84" s="87">
        <v>-45.744331000000003</v>
      </c>
      <c r="L84" s="87">
        <v>-38.471867000000003</v>
      </c>
      <c r="N84" s="6">
        <f t="shared" si="15"/>
        <v>31.277777777777999</v>
      </c>
      <c r="O84" s="6">
        <f t="shared" si="13"/>
        <v>-34.430294000000004</v>
      </c>
    </row>
    <row r="85" spans="2:15" x14ac:dyDescent="0.25">
      <c r="B85" s="87">
        <v>50000000000</v>
      </c>
      <c r="F85" s="6">
        <f t="shared" si="14"/>
        <v>50</v>
      </c>
      <c r="G85" s="6">
        <f t="shared" si="12"/>
        <v>0</v>
      </c>
      <c r="J85" s="87">
        <v>28032555555.556</v>
      </c>
      <c r="K85" s="87">
        <v>-46.028393000000001</v>
      </c>
      <c r="L85" s="87">
        <v>-39.281821999999998</v>
      </c>
      <c r="N85" s="6">
        <f t="shared" si="15"/>
        <v>31.333333333333002</v>
      </c>
      <c r="O85" s="6">
        <f t="shared" si="13"/>
        <v>-34.245361000000003</v>
      </c>
    </row>
    <row r="86" spans="2:15" x14ac:dyDescent="0.25">
      <c r="B86" s="87">
        <v>50000000000</v>
      </c>
      <c r="F86" s="6">
        <f t="shared" si="14"/>
        <v>50</v>
      </c>
      <c r="G86" s="6">
        <f t="shared" si="12"/>
        <v>0</v>
      </c>
      <c r="J86" s="87">
        <v>28315944444.444</v>
      </c>
      <c r="K86" s="87">
        <v>-46.232959999999999</v>
      </c>
      <c r="L86" s="87">
        <v>-39.099842000000002</v>
      </c>
      <c r="N86" s="6">
        <f t="shared" si="15"/>
        <v>31.388888888888999</v>
      </c>
      <c r="O86" s="6">
        <f t="shared" si="13"/>
        <v>-36.589908999999999</v>
      </c>
    </row>
    <row r="87" spans="2:15" x14ac:dyDescent="0.25">
      <c r="B87" s="87">
        <v>50000000000</v>
      </c>
      <c r="F87" s="6">
        <f t="shared" si="14"/>
        <v>50</v>
      </c>
      <c r="G87" s="6">
        <f t="shared" si="12"/>
        <v>0</v>
      </c>
      <c r="J87" s="87">
        <v>28599333333.333</v>
      </c>
      <c r="K87" s="87">
        <v>-46.049655999999999</v>
      </c>
      <c r="L87" s="87">
        <v>-38.202278</v>
      </c>
      <c r="N87" s="6">
        <f t="shared" si="15"/>
        <v>31.444444444443999</v>
      </c>
      <c r="O87" s="6">
        <f t="shared" si="13"/>
        <v>-35.823334000000003</v>
      </c>
    </row>
    <row r="88" spans="2:15" x14ac:dyDescent="0.25">
      <c r="B88" s="87">
        <v>50000000000</v>
      </c>
      <c r="F88" s="6">
        <f t="shared" si="14"/>
        <v>50</v>
      </c>
      <c r="G88" s="6">
        <f t="shared" si="12"/>
        <v>0</v>
      </c>
      <c r="J88" s="87">
        <v>28882722222.222</v>
      </c>
      <c r="K88" s="87">
        <v>-47.122489999999999</v>
      </c>
      <c r="L88" s="87">
        <v>-39.361801</v>
      </c>
      <c r="N88" s="6">
        <f t="shared" si="15"/>
        <v>31.5</v>
      </c>
      <c r="O88" s="6">
        <f t="shared" si="13"/>
        <v>-35.191642999999999</v>
      </c>
    </row>
    <row r="89" spans="2:15" x14ac:dyDescent="0.25">
      <c r="B89" s="87">
        <v>50000000000</v>
      </c>
      <c r="F89" s="6">
        <f t="shared" si="14"/>
        <v>50</v>
      </c>
      <c r="G89" s="6">
        <f t="shared" si="12"/>
        <v>0</v>
      </c>
      <c r="J89" s="87">
        <v>29166111111.111</v>
      </c>
      <c r="K89" s="87">
        <v>-48.375278000000002</v>
      </c>
      <c r="L89" s="87">
        <v>-40.529983999999999</v>
      </c>
      <c r="N89" s="6">
        <f t="shared" si="15"/>
        <v>31.555555555556001</v>
      </c>
      <c r="O89" s="6">
        <f t="shared" si="13"/>
        <v>-36.657573999999997</v>
      </c>
    </row>
    <row r="90" spans="2:15" x14ac:dyDescent="0.25">
      <c r="B90" s="87">
        <v>50000000000</v>
      </c>
      <c r="F90" s="6">
        <f t="shared" si="14"/>
        <v>50</v>
      </c>
      <c r="G90" s="6">
        <f t="shared" si="12"/>
        <v>0</v>
      </c>
      <c r="J90" s="87">
        <v>29449500000</v>
      </c>
      <c r="K90" s="87">
        <v>-47.212631000000002</v>
      </c>
      <c r="L90" s="87">
        <v>-39.839827999999997</v>
      </c>
      <c r="N90" s="6">
        <f t="shared" si="15"/>
        <v>31.611111111111001</v>
      </c>
      <c r="O90" s="6">
        <f t="shared" si="13"/>
        <v>-39.778151999999999</v>
      </c>
    </row>
    <row r="91" spans="2:15" x14ac:dyDescent="0.25">
      <c r="B91" s="87">
        <v>50000000000</v>
      </c>
      <c r="F91" s="6">
        <f t="shared" si="14"/>
        <v>50</v>
      </c>
      <c r="G91" s="6">
        <f t="shared" si="12"/>
        <v>0</v>
      </c>
      <c r="J91" s="87">
        <v>29732888888.889</v>
      </c>
      <c r="K91" s="87">
        <v>-48.212924999999998</v>
      </c>
      <c r="L91" s="87">
        <v>-41.467345999999999</v>
      </c>
      <c r="N91" s="6">
        <f t="shared" si="15"/>
        <v>31.666666666666998</v>
      </c>
      <c r="O91" s="6">
        <f t="shared" si="13"/>
        <v>-37.379601000000001</v>
      </c>
    </row>
    <row r="92" spans="2:15" x14ac:dyDescent="0.25">
      <c r="B92" s="87">
        <v>50000000000</v>
      </c>
      <c r="F92" s="6">
        <f t="shared" si="14"/>
        <v>50</v>
      </c>
      <c r="G92" s="6">
        <f t="shared" si="12"/>
        <v>0</v>
      </c>
      <c r="J92" s="87">
        <v>30016277777.778</v>
      </c>
      <c r="K92" s="87">
        <v>-47.235767000000003</v>
      </c>
      <c r="L92" s="87">
        <v>-40.423060999999997</v>
      </c>
      <c r="N92" s="6">
        <f t="shared" si="15"/>
        <v>31.722222222222001</v>
      </c>
      <c r="O92" s="6">
        <f t="shared" si="13"/>
        <v>-37.444214000000002</v>
      </c>
    </row>
    <row r="93" spans="2:15" x14ac:dyDescent="0.25">
      <c r="B93" s="87">
        <v>50000000000</v>
      </c>
      <c r="F93" s="6">
        <f t="shared" si="14"/>
        <v>50</v>
      </c>
      <c r="G93" s="6">
        <f t="shared" si="12"/>
        <v>0</v>
      </c>
      <c r="J93" s="87">
        <v>30299666666.667</v>
      </c>
      <c r="K93" s="87">
        <v>-47.080756999999998</v>
      </c>
      <c r="L93" s="87">
        <v>-39.409199000000001</v>
      </c>
      <c r="N93" s="6">
        <f t="shared" si="15"/>
        <v>31.777777777777999</v>
      </c>
      <c r="O93" s="6">
        <f t="shared" si="13"/>
        <v>-35.415840000000003</v>
      </c>
    </row>
    <row r="94" spans="2:15" x14ac:dyDescent="0.25">
      <c r="B94" s="87">
        <v>50000000000</v>
      </c>
      <c r="F94" s="6">
        <f t="shared" si="14"/>
        <v>50</v>
      </c>
      <c r="G94" s="6">
        <f t="shared" si="12"/>
        <v>0</v>
      </c>
      <c r="J94" s="87">
        <v>30583055555.556</v>
      </c>
      <c r="K94" s="87">
        <v>-47.616768</v>
      </c>
      <c r="L94" s="87">
        <v>-38.417641000000003</v>
      </c>
      <c r="N94" s="6">
        <f t="shared" si="15"/>
        <v>31.833333333333002</v>
      </c>
      <c r="O94" s="6">
        <f t="shared" si="13"/>
        <v>-35.588538999999997</v>
      </c>
    </row>
    <row r="95" spans="2:15" x14ac:dyDescent="0.25">
      <c r="B95" s="87">
        <v>50000000000</v>
      </c>
      <c r="F95" s="6">
        <f t="shared" si="14"/>
        <v>50</v>
      </c>
      <c r="G95" s="6">
        <f t="shared" si="12"/>
        <v>0</v>
      </c>
      <c r="J95" s="87">
        <v>30866444444.444</v>
      </c>
      <c r="K95" s="87">
        <v>-46.149666000000003</v>
      </c>
      <c r="L95" s="87">
        <v>-36.650512999999997</v>
      </c>
      <c r="N95" s="6">
        <f t="shared" si="15"/>
        <v>31.888888888888999</v>
      </c>
      <c r="O95" s="6">
        <f t="shared" si="13"/>
        <v>-35.866996999999998</v>
      </c>
    </row>
    <row r="96" spans="2:15" x14ac:dyDescent="0.25">
      <c r="B96" s="87">
        <v>50000000000</v>
      </c>
      <c r="F96" s="6">
        <f t="shared" si="14"/>
        <v>50</v>
      </c>
      <c r="G96" s="6">
        <f t="shared" si="12"/>
        <v>0</v>
      </c>
      <c r="J96" s="87">
        <v>31149833333.333</v>
      </c>
      <c r="K96" s="87">
        <v>-48.468933</v>
      </c>
      <c r="L96" s="87">
        <v>-38.647033999999998</v>
      </c>
      <c r="N96" s="6">
        <f t="shared" si="15"/>
        <v>31.944444444443999</v>
      </c>
      <c r="O96" s="6">
        <f t="shared" si="13"/>
        <v>-36.574840999999999</v>
      </c>
    </row>
    <row r="97" spans="2:16" x14ac:dyDescent="0.25">
      <c r="B97" s="87">
        <v>50000000000</v>
      </c>
      <c r="F97" s="6">
        <f t="shared" si="14"/>
        <v>50</v>
      </c>
      <c r="G97" s="6">
        <f t="shared" si="12"/>
        <v>0</v>
      </c>
      <c r="J97" s="87">
        <v>31433222222.222</v>
      </c>
      <c r="K97" s="87">
        <v>-48.400635000000001</v>
      </c>
      <c r="L97" s="87">
        <v>-39.041412000000001</v>
      </c>
      <c r="N97" s="6">
        <f t="shared" si="15"/>
        <v>32</v>
      </c>
      <c r="O97" s="6">
        <f t="shared" si="13"/>
        <v>-40.523392000000001</v>
      </c>
    </row>
    <row r="98" spans="2:16" x14ac:dyDescent="0.25">
      <c r="B98" s="87">
        <v>50000000000</v>
      </c>
      <c r="F98" s="6" t="s">
        <v>21</v>
      </c>
      <c r="J98" s="87">
        <v>31716611111.111</v>
      </c>
      <c r="K98" s="87">
        <v>-48.044800000000002</v>
      </c>
      <c r="L98" s="87">
        <v>-38.994121999999997</v>
      </c>
      <c r="N98" s="6" t="s">
        <v>21</v>
      </c>
    </row>
    <row r="99" spans="2:16" x14ac:dyDescent="0.25">
      <c r="B99" s="87">
        <v>50000000000</v>
      </c>
      <c r="J99" s="87">
        <v>32000000000</v>
      </c>
      <c r="K99" s="87">
        <v>-49.253185000000002</v>
      </c>
      <c r="L99" s="87">
        <v>-39.200729000000003</v>
      </c>
    </row>
    <row r="100" spans="2:16" x14ac:dyDescent="0.25">
      <c r="B100" s="87" t="s">
        <v>21</v>
      </c>
      <c r="J100" s="87" t="s">
        <v>21</v>
      </c>
    </row>
    <row r="101" spans="2:16" x14ac:dyDescent="0.25">
      <c r="F101" s="6" t="s">
        <v>25</v>
      </c>
      <c r="N101" s="6" t="s">
        <v>25</v>
      </c>
    </row>
    <row r="102" spans="2:16" ht="15.75" x14ac:dyDescent="0.25">
      <c r="F102" s="6" t="s">
        <v>19</v>
      </c>
      <c r="G102" s="6" t="str">
        <f t="shared" ref="G102:G121" si="16">D128</f>
        <v>2Ix1L dBc Log Mag(dB)</v>
      </c>
      <c r="H102" s="34">
        <v>2</v>
      </c>
      <c r="N102" s="6" t="s">
        <v>19</v>
      </c>
      <c r="O102" s="6" t="str">
        <f t="shared" ref="O102:O121" si="17">L128</f>
        <v>2Ix1L dBc Log Mag(dB)</v>
      </c>
      <c r="P102" s="34">
        <v>2</v>
      </c>
    </row>
    <row r="103" spans="2:16" ht="15.75" x14ac:dyDescent="0.25">
      <c r="B103" s="87" t="s">
        <v>24</v>
      </c>
      <c r="F103" s="6">
        <f t="shared" ref="F103:F121" si="18">B129/1000000000</f>
        <v>20.818000000000001</v>
      </c>
      <c r="G103" s="6">
        <f t="shared" si="16"/>
        <v>-65.648726999999994</v>
      </c>
      <c r="H103" s="35">
        <f>ABS(AVERAGE(G103:G119)-(H102-1)*5)</f>
        <v>66.874062235294119</v>
      </c>
      <c r="J103" s="87" t="s">
        <v>24</v>
      </c>
      <c r="N103" s="6">
        <f t="shared" ref="N103:N121" si="19">J129/1000000000</f>
        <v>8.1820000000000004</v>
      </c>
      <c r="O103" s="6">
        <f t="shared" si="17"/>
        <v>-59.417605999999999</v>
      </c>
      <c r="P103" s="35">
        <f>ABS(AVERAGE(O103:O121)-(P102-1)*5)</f>
        <v>64.628083842105269</v>
      </c>
    </row>
    <row r="104" spans="2:16" x14ac:dyDescent="0.25">
      <c r="B104" s="87" t="s">
        <v>19</v>
      </c>
      <c r="C104" s="87" t="s">
        <v>142</v>
      </c>
      <c r="D104" s="87" t="s">
        <v>315</v>
      </c>
      <c r="F104" s="6">
        <f t="shared" si="18"/>
        <v>22.151333333333</v>
      </c>
      <c r="G104" s="6">
        <f t="shared" si="16"/>
        <v>-62.557980000000001</v>
      </c>
      <c r="J104" s="87" t="s">
        <v>19</v>
      </c>
      <c r="K104" s="87" t="s">
        <v>142</v>
      </c>
      <c r="L104" s="87" t="s">
        <v>252</v>
      </c>
      <c r="N104" s="6">
        <f t="shared" si="19"/>
        <v>9.3941111111110995</v>
      </c>
      <c r="O104" s="6">
        <f t="shared" si="17"/>
        <v>-57.258965000000003</v>
      </c>
    </row>
    <row r="105" spans="2:16" x14ac:dyDescent="0.25">
      <c r="B105" s="87">
        <v>50000000000</v>
      </c>
      <c r="F105" s="6">
        <f t="shared" si="18"/>
        <v>23.484666666667</v>
      </c>
      <c r="G105" s="6">
        <f t="shared" si="16"/>
        <v>-61.821601999999999</v>
      </c>
      <c r="J105" s="87">
        <v>31000000000</v>
      </c>
      <c r="K105" s="87">
        <v>-40.947723000000003</v>
      </c>
      <c r="L105" s="87">
        <v>-33.439213000000002</v>
      </c>
      <c r="N105" s="6">
        <f t="shared" si="19"/>
        <v>10.606222222222</v>
      </c>
      <c r="O105" s="6">
        <f t="shared" si="17"/>
        <v>-56.010323</v>
      </c>
    </row>
    <row r="106" spans="2:16" x14ac:dyDescent="0.25">
      <c r="B106" s="87">
        <v>50000000000</v>
      </c>
      <c r="F106" s="6">
        <f t="shared" si="18"/>
        <v>24.818000000000001</v>
      </c>
      <c r="G106" s="6">
        <f t="shared" si="16"/>
        <v>-66.772757999999996</v>
      </c>
      <c r="J106" s="87">
        <v>31055555555.556</v>
      </c>
      <c r="K106" s="87">
        <v>-39.952824</v>
      </c>
      <c r="L106" s="87">
        <v>-32.370125000000002</v>
      </c>
      <c r="N106" s="6">
        <f t="shared" si="19"/>
        <v>11.818333333332999</v>
      </c>
      <c r="O106" s="6">
        <f t="shared" si="17"/>
        <v>-65.277321000000001</v>
      </c>
    </row>
    <row r="107" spans="2:16" x14ac:dyDescent="0.25">
      <c r="B107" s="87">
        <v>50000000000</v>
      </c>
      <c r="F107" s="6">
        <f t="shared" si="18"/>
        <v>26.151333333333</v>
      </c>
      <c r="G107" s="6">
        <f t="shared" si="16"/>
        <v>-70.539612000000005</v>
      </c>
      <c r="J107" s="87">
        <v>31111111111.111</v>
      </c>
      <c r="K107" s="87">
        <v>-45.347740000000002</v>
      </c>
      <c r="L107" s="87">
        <v>-37.751579</v>
      </c>
      <c r="N107" s="6">
        <f t="shared" si="19"/>
        <v>13.030444444444001</v>
      </c>
      <c r="O107" s="6">
        <f t="shared" si="17"/>
        <v>-63.592373000000002</v>
      </c>
    </row>
    <row r="108" spans="2:16" x14ac:dyDescent="0.25">
      <c r="B108" s="87">
        <v>50000000000</v>
      </c>
      <c r="F108" s="6">
        <f t="shared" si="18"/>
        <v>27.484666666667</v>
      </c>
      <c r="G108" s="6">
        <f t="shared" si="16"/>
        <v>-77.406989999999993</v>
      </c>
      <c r="J108" s="87">
        <v>31166666666.667</v>
      </c>
      <c r="K108" s="87">
        <v>-43.192532</v>
      </c>
      <c r="L108" s="87">
        <v>-35.920067000000003</v>
      </c>
      <c r="N108" s="6">
        <f t="shared" si="19"/>
        <v>14.242555555556001</v>
      </c>
      <c r="O108" s="6">
        <f t="shared" si="17"/>
        <v>-59.582973000000003</v>
      </c>
    </row>
    <row r="109" spans="2:16" x14ac:dyDescent="0.25">
      <c r="B109" s="87">
        <v>50000000000</v>
      </c>
      <c r="F109" s="6">
        <f t="shared" si="18"/>
        <v>28.818000000000001</v>
      </c>
      <c r="G109" s="6">
        <f t="shared" si="16"/>
        <v>-64.169212000000002</v>
      </c>
      <c r="J109" s="87">
        <v>31222222222.222</v>
      </c>
      <c r="K109" s="87">
        <v>-41.699874999999999</v>
      </c>
      <c r="L109" s="87">
        <v>-34.953304000000003</v>
      </c>
      <c r="N109" s="6">
        <f t="shared" si="19"/>
        <v>15.454666666667</v>
      </c>
      <c r="O109" s="6">
        <f t="shared" si="17"/>
        <v>-63.325470000000003</v>
      </c>
    </row>
    <row r="110" spans="2:16" x14ac:dyDescent="0.25">
      <c r="B110" s="87">
        <v>50000000000</v>
      </c>
      <c r="F110" s="6">
        <f t="shared" si="18"/>
        <v>30.151333333333</v>
      </c>
      <c r="G110" s="6">
        <f t="shared" si="16"/>
        <v>-55.131062</v>
      </c>
      <c r="J110" s="87">
        <v>31277777777.778</v>
      </c>
      <c r="K110" s="87">
        <v>-41.563412</v>
      </c>
      <c r="L110" s="87">
        <v>-34.430294000000004</v>
      </c>
      <c r="N110" s="6">
        <f t="shared" si="19"/>
        <v>16.666777777777998</v>
      </c>
      <c r="O110" s="6">
        <f t="shared" si="17"/>
        <v>-55.740318000000002</v>
      </c>
    </row>
    <row r="111" spans="2:16" x14ac:dyDescent="0.25">
      <c r="B111" s="87">
        <v>50000000000</v>
      </c>
      <c r="F111" s="6">
        <f t="shared" si="18"/>
        <v>31.484666666667</v>
      </c>
      <c r="G111" s="6">
        <f t="shared" si="16"/>
        <v>-59.971550000000001</v>
      </c>
      <c r="J111" s="87">
        <v>31333333333.333</v>
      </c>
      <c r="K111" s="87">
        <v>-42.092739000000002</v>
      </c>
      <c r="L111" s="87">
        <v>-34.245361000000003</v>
      </c>
      <c r="N111" s="6">
        <f t="shared" si="19"/>
        <v>17.878888888889001</v>
      </c>
      <c r="O111" s="6">
        <f t="shared" si="17"/>
        <v>-69.809250000000006</v>
      </c>
    </row>
    <row r="112" spans="2:16" x14ac:dyDescent="0.25">
      <c r="B112" s="87">
        <v>50000000000</v>
      </c>
      <c r="F112" s="6">
        <f t="shared" si="18"/>
        <v>32.817999999999998</v>
      </c>
      <c r="G112" s="6">
        <f t="shared" si="16"/>
        <v>-54.469020999999998</v>
      </c>
      <c r="J112" s="87">
        <v>31388888888.889</v>
      </c>
      <c r="K112" s="87">
        <v>-44.350597</v>
      </c>
      <c r="L112" s="87">
        <v>-36.589908999999999</v>
      </c>
      <c r="N112" s="6">
        <f t="shared" si="19"/>
        <v>19.091000000000001</v>
      </c>
      <c r="O112" s="6">
        <f t="shared" si="17"/>
        <v>-69.967360999999997</v>
      </c>
    </row>
    <row r="113" spans="2:16" x14ac:dyDescent="0.25">
      <c r="B113" s="87">
        <v>50000000000</v>
      </c>
      <c r="F113" s="6">
        <f t="shared" si="18"/>
        <v>34.151333333333</v>
      </c>
      <c r="G113" s="6">
        <f t="shared" si="16"/>
        <v>-59.783709999999999</v>
      </c>
      <c r="J113" s="87">
        <v>31444444444.444</v>
      </c>
      <c r="K113" s="87">
        <v>-43.668629000000003</v>
      </c>
      <c r="L113" s="87">
        <v>-35.823334000000003</v>
      </c>
      <c r="N113" s="6">
        <f t="shared" si="19"/>
        <v>20.303111111111001</v>
      </c>
      <c r="O113" s="6">
        <f t="shared" si="17"/>
        <v>-58.767364999999998</v>
      </c>
    </row>
    <row r="114" spans="2:16" x14ac:dyDescent="0.25">
      <c r="B114" s="87">
        <v>50000000000</v>
      </c>
      <c r="F114" s="6">
        <f t="shared" si="18"/>
        <v>35.484666666667003</v>
      </c>
      <c r="G114" s="6">
        <f t="shared" si="16"/>
        <v>-53.650230000000001</v>
      </c>
      <c r="J114" s="87">
        <v>31500000000</v>
      </c>
      <c r="K114" s="87">
        <v>-42.564444999999999</v>
      </c>
      <c r="L114" s="87">
        <v>-35.191642999999999</v>
      </c>
      <c r="N114" s="6">
        <f t="shared" si="19"/>
        <v>21.515222222222</v>
      </c>
      <c r="O114" s="6">
        <f t="shared" si="17"/>
        <v>-60.129283999999998</v>
      </c>
    </row>
    <row r="115" spans="2:16" x14ac:dyDescent="0.25">
      <c r="B115" s="87">
        <v>50000000000</v>
      </c>
      <c r="F115" s="6">
        <f t="shared" si="18"/>
        <v>36.817999999999998</v>
      </c>
      <c r="G115" s="6">
        <f t="shared" si="16"/>
        <v>-58.336193000000002</v>
      </c>
      <c r="J115" s="87">
        <v>31555555555.556</v>
      </c>
      <c r="K115" s="87">
        <v>-43.403148999999999</v>
      </c>
      <c r="L115" s="87">
        <v>-36.657573999999997</v>
      </c>
      <c r="N115" s="6">
        <f t="shared" si="19"/>
        <v>22.727333333333</v>
      </c>
      <c r="O115" s="6">
        <f t="shared" si="17"/>
        <v>-64.705696000000003</v>
      </c>
    </row>
    <row r="116" spans="2:16" x14ac:dyDescent="0.25">
      <c r="B116" s="87">
        <v>50000000000</v>
      </c>
      <c r="F116" s="6">
        <f t="shared" si="18"/>
        <v>38.151333333333</v>
      </c>
      <c r="G116" s="6">
        <f t="shared" si="16"/>
        <v>-57.876736000000001</v>
      </c>
      <c r="J116" s="87">
        <v>31611111111.111</v>
      </c>
      <c r="K116" s="87">
        <v>-46.590857999999997</v>
      </c>
      <c r="L116" s="87">
        <v>-39.778151999999999</v>
      </c>
      <c r="N116" s="6">
        <f t="shared" si="19"/>
        <v>23.939444444444</v>
      </c>
      <c r="O116" s="6">
        <f t="shared" si="17"/>
        <v>-55.068707000000003</v>
      </c>
    </row>
    <row r="117" spans="2:16" x14ac:dyDescent="0.25">
      <c r="B117" s="87">
        <v>50000000000</v>
      </c>
      <c r="F117" s="6">
        <f t="shared" si="18"/>
        <v>39.484666666667003</v>
      </c>
      <c r="G117" s="6">
        <f t="shared" si="16"/>
        <v>-68.428039999999996</v>
      </c>
      <c r="J117" s="87">
        <v>31666666666.667</v>
      </c>
      <c r="K117" s="87">
        <v>-45.051158999999998</v>
      </c>
      <c r="L117" s="87">
        <v>-37.379601000000001</v>
      </c>
      <c r="N117" s="6">
        <f t="shared" si="19"/>
        <v>25.151555555556001</v>
      </c>
      <c r="O117" s="6">
        <f t="shared" si="17"/>
        <v>-51.380775</v>
      </c>
    </row>
    <row r="118" spans="2:16" x14ac:dyDescent="0.25">
      <c r="B118" s="87">
        <v>50000000000</v>
      </c>
      <c r="F118" s="6">
        <f t="shared" si="18"/>
        <v>40.817999999999998</v>
      </c>
      <c r="G118" s="6">
        <f t="shared" si="16"/>
        <v>-55.060051000000001</v>
      </c>
      <c r="J118" s="87">
        <v>31722222222.222</v>
      </c>
      <c r="K118" s="87">
        <v>-46.643340999999999</v>
      </c>
      <c r="L118" s="87">
        <v>-37.444214000000002</v>
      </c>
      <c r="N118" s="6">
        <f t="shared" si="19"/>
        <v>26.363666666667001</v>
      </c>
      <c r="O118" s="6">
        <f t="shared" si="17"/>
        <v>-50.409224999999999</v>
      </c>
    </row>
    <row r="119" spans="2:16" x14ac:dyDescent="0.25">
      <c r="B119" s="87">
        <v>50000000000</v>
      </c>
      <c r="F119" s="6">
        <f t="shared" si="18"/>
        <v>42.151333333333</v>
      </c>
      <c r="G119" s="6">
        <f t="shared" si="16"/>
        <v>-60.235584000000003</v>
      </c>
      <c r="J119" s="87">
        <v>31777777777.778</v>
      </c>
      <c r="K119" s="87">
        <v>-44.914993000000003</v>
      </c>
      <c r="L119" s="87">
        <v>-35.415840000000003</v>
      </c>
      <c r="N119" s="6">
        <f t="shared" si="19"/>
        <v>27.575777777778001</v>
      </c>
      <c r="O119" s="6">
        <f t="shared" si="17"/>
        <v>-53.606845999999997</v>
      </c>
    </row>
    <row r="120" spans="2:16" x14ac:dyDescent="0.25">
      <c r="B120" s="87">
        <v>50000000000</v>
      </c>
      <c r="F120" s="6">
        <f t="shared" si="18"/>
        <v>43.484666666667003</v>
      </c>
      <c r="G120" s="6">
        <f t="shared" si="16"/>
        <v>-54.635029000000003</v>
      </c>
      <c r="J120" s="87">
        <v>31833333333.333</v>
      </c>
      <c r="K120" s="87">
        <v>-45.410435</v>
      </c>
      <c r="L120" s="87">
        <v>-35.588538999999997</v>
      </c>
      <c r="N120" s="6">
        <f t="shared" si="19"/>
        <v>28.787888888889</v>
      </c>
      <c r="O120" s="6">
        <f t="shared" si="17"/>
        <v>-56.936996000000001</v>
      </c>
    </row>
    <row r="121" spans="2:16" x14ac:dyDescent="0.25">
      <c r="B121" s="87">
        <v>50000000000</v>
      </c>
      <c r="F121" s="6">
        <f t="shared" si="18"/>
        <v>44.817999999999998</v>
      </c>
      <c r="G121" s="6">
        <f t="shared" si="16"/>
        <v>-62.889102999999999</v>
      </c>
      <c r="J121" s="87">
        <v>31888888888.889</v>
      </c>
      <c r="K121" s="87">
        <v>-45.226222999999997</v>
      </c>
      <c r="L121" s="87">
        <v>-35.866996999999998</v>
      </c>
      <c r="N121" s="6">
        <f t="shared" si="19"/>
        <v>30</v>
      </c>
      <c r="O121" s="6">
        <f t="shared" si="17"/>
        <v>-61.946739000000001</v>
      </c>
    </row>
    <row r="122" spans="2:16" x14ac:dyDescent="0.25">
      <c r="B122" s="87">
        <v>50000000000</v>
      </c>
      <c r="F122" s="6" t="s">
        <v>21</v>
      </c>
      <c r="J122" s="87">
        <v>31944444444.444</v>
      </c>
      <c r="K122" s="87">
        <v>-45.625518999999997</v>
      </c>
      <c r="L122" s="87">
        <v>-36.574840999999999</v>
      </c>
      <c r="N122" s="6" t="s">
        <v>21</v>
      </c>
    </row>
    <row r="123" spans="2:16" x14ac:dyDescent="0.25">
      <c r="B123" s="87">
        <v>50000000000</v>
      </c>
      <c r="J123" s="87">
        <v>32000000000</v>
      </c>
      <c r="K123" s="87">
        <v>-50.575848000000001</v>
      </c>
      <c r="L123" s="87">
        <v>-40.523392000000001</v>
      </c>
    </row>
    <row r="124" spans="2:16" x14ac:dyDescent="0.25">
      <c r="B124" s="87" t="s">
        <v>21</v>
      </c>
      <c r="J124" s="87" t="s">
        <v>21</v>
      </c>
    </row>
    <row r="125" spans="2:16" x14ac:dyDescent="0.25">
      <c r="F125" s="6" t="s">
        <v>35</v>
      </c>
      <c r="N125" s="6" t="s">
        <v>35</v>
      </c>
    </row>
    <row r="126" spans="2:16" ht="15.75" x14ac:dyDescent="0.25">
      <c r="F126" s="6" t="s">
        <v>19</v>
      </c>
      <c r="G126" s="6" t="str">
        <f t="shared" ref="G126:G145" si="20">D152</f>
        <v>2Ix2L dBc Log Mag(dB)</v>
      </c>
      <c r="H126" s="34">
        <v>2</v>
      </c>
      <c r="N126" s="6" t="s">
        <v>19</v>
      </c>
      <c r="O126" s="6" t="str">
        <f t="shared" ref="O126:O145" si="21">L152</f>
        <v>2Ix2L dBc Log Mag(dB)</v>
      </c>
      <c r="P126" s="34">
        <v>2</v>
      </c>
    </row>
    <row r="127" spans="2:16" ht="15.75" x14ac:dyDescent="0.25">
      <c r="B127" s="87" t="s">
        <v>25</v>
      </c>
      <c r="F127" s="6">
        <f t="shared" ref="F127:F145" si="22">B153/1000000000</f>
        <v>41.817999999999998</v>
      </c>
      <c r="G127" s="6">
        <f t="shared" si="20"/>
        <v>-59.576092000000003</v>
      </c>
      <c r="H127" s="35">
        <f>ABS(AVERAGE(G127:G138)-(H126-1)*5)</f>
        <v>59.269148250000001</v>
      </c>
      <c r="J127" s="87" t="s">
        <v>25</v>
      </c>
      <c r="N127" s="6">
        <f t="shared" ref="N127:N145" si="23">J153/1000000000</f>
        <v>16.181999999999999</v>
      </c>
      <c r="O127" s="6">
        <f t="shared" si="21"/>
        <v>-34.448174000000002</v>
      </c>
      <c r="P127" s="35">
        <f>ABS(AVERAGE(O127:O145)-(P126-1)*5)</f>
        <v>46.140218842105263</v>
      </c>
    </row>
    <row r="128" spans="2:16" x14ac:dyDescent="0.25">
      <c r="B128" s="87" t="s">
        <v>19</v>
      </c>
      <c r="C128" s="87" t="s">
        <v>110</v>
      </c>
      <c r="D128" s="87" t="s">
        <v>75</v>
      </c>
      <c r="F128" s="6">
        <f t="shared" si="22"/>
        <v>42.272555555555996</v>
      </c>
      <c r="G128" s="6">
        <f t="shared" si="20"/>
        <v>-55.109589</v>
      </c>
      <c r="J128" s="87" t="s">
        <v>19</v>
      </c>
      <c r="K128" s="87" t="s">
        <v>110</v>
      </c>
      <c r="L128" s="87" t="s">
        <v>75</v>
      </c>
      <c r="N128" s="6">
        <f t="shared" si="23"/>
        <v>17.060777777778</v>
      </c>
      <c r="O128" s="6">
        <f t="shared" si="21"/>
        <v>-39.837741999999999</v>
      </c>
    </row>
    <row r="129" spans="2:15" x14ac:dyDescent="0.25">
      <c r="B129" s="87">
        <v>20818000000</v>
      </c>
      <c r="C129" s="87">
        <v>-71.690742</v>
      </c>
      <c r="D129" s="87">
        <v>-65.648726999999994</v>
      </c>
      <c r="F129" s="6">
        <f t="shared" si="22"/>
        <v>42.727111111111</v>
      </c>
      <c r="G129" s="6">
        <f t="shared" si="20"/>
        <v>-54.063896</v>
      </c>
      <c r="J129" s="87">
        <v>8182000000</v>
      </c>
      <c r="K129" s="87">
        <v>-66.926117000000005</v>
      </c>
      <c r="L129" s="87">
        <v>-59.417605999999999</v>
      </c>
      <c r="N129" s="6">
        <f t="shared" si="23"/>
        <v>17.939555555555998</v>
      </c>
      <c r="O129" s="6">
        <f t="shared" si="21"/>
        <v>-45.813907999999998</v>
      </c>
    </row>
    <row r="130" spans="2:15" x14ac:dyDescent="0.25">
      <c r="B130" s="87">
        <v>22151333333.333</v>
      </c>
      <c r="C130" s="87">
        <v>-68.27346</v>
      </c>
      <c r="D130" s="87">
        <v>-62.557980000000001</v>
      </c>
      <c r="F130" s="6">
        <f t="shared" si="22"/>
        <v>43.181666666666999</v>
      </c>
      <c r="G130" s="6">
        <f t="shared" si="20"/>
        <v>-51.862499</v>
      </c>
      <c r="J130" s="87">
        <v>9394111111.1110992</v>
      </c>
      <c r="K130" s="87">
        <v>-64.841667000000001</v>
      </c>
      <c r="L130" s="87">
        <v>-57.258965000000003</v>
      </c>
      <c r="N130" s="6">
        <f t="shared" si="23"/>
        <v>18.818333333333001</v>
      </c>
      <c r="O130" s="6">
        <f t="shared" si="21"/>
        <v>-49.339950999999999</v>
      </c>
    </row>
    <row r="131" spans="2:15" x14ac:dyDescent="0.25">
      <c r="B131" s="87">
        <v>23484666666.667</v>
      </c>
      <c r="C131" s="87">
        <v>-67.648375999999999</v>
      </c>
      <c r="D131" s="87">
        <v>-61.821601999999999</v>
      </c>
      <c r="F131" s="6">
        <f t="shared" si="22"/>
        <v>43.636222222222003</v>
      </c>
      <c r="G131" s="6">
        <f t="shared" si="20"/>
        <v>-48.544730999999999</v>
      </c>
      <c r="J131" s="87">
        <v>10606222222.222</v>
      </c>
      <c r="K131" s="87">
        <v>-63.606482999999997</v>
      </c>
      <c r="L131" s="87">
        <v>-56.010323</v>
      </c>
      <c r="N131" s="6">
        <f t="shared" si="23"/>
        <v>19.697111111110999</v>
      </c>
      <c r="O131" s="6">
        <f t="shared" si="21"/>
        <v>-53.614510000000003</v>
      </c>
    </row>
    <row r="132" spans="2:15" x14ac:dyDescent="0.25">
      <c r="B132" s="87">
        <v>24818000000</v>
      </c>
      <c r="C132" s="87">
        <v>-73.778205999999997</v>
      </c>
      <c r="D132" s="87">
        <v>-66.772757999999996</v>
      </c>
      <c r="F132" s="6">
        <f t="shared" si="22"/>
        <v>44.090777777778001</v>
      </c>
      <c r="G132" s="6">
        <f t="shared" si="20"/>
        <v>-47.569060999999998</v>
      </c>
      <c r="J132" s="87">
        <v>11818333333.333</v>
      </c>
      <c r="K132" s="87">
        <v>-72.549789000000004</v>
      </c>
      <c r="L132" s="87">
        <v>-65.277321000000001</v>
      </c>
      <c r="N132" s="6">
        <f t="shared" si="23"/>
        <v>20.575888888889001</v>
      </c>
      <c r="O132" s="6">
        <f t="shared" si="21"/>
        <v>-50.331398</v>
      </c>
    </row>
    <row r="133" spans="2:15" x14ac:dyDescent="0.25">
      <c r="B133" s="87">
        <v>26151333333.333</v>
      </c>
      <c r="C133" s="87">
        <v>-77.718529000000004</v>
      </c>
      <c r="D133" s="87">
        <v>-70.539612000000005</v>
      </c>
      <c r="F133" s="6">
        <f t="shared" si="22"/>
        <v>44.545333333332998</v>
      </c>
      <c r="G133" s="6">
        <f t="shared" si="20"/>
        <v>-49.197780999999999</v>
      </c>
      <c r="J133" s="87">
        <v>13030444444.444</v>
      </c>
      <c r="K133" s="87">
        <v>-70.338943</v>
      </c>
      <c r="L133" s="87">
        <v>-63.592373000000002</v>
      </c>
      <c r="N133" s="6">
        <f t="shared" si="23"/>
        <v>21.454666666666999</v>
      </c>
      <c r="O133" s="6">
        <f t="shared" si="21"/>
        <v>-44.757384999999999</v>
      </c>
    </row>
    <row r="134" spans="2:15" x14ac:dyDescent="0.25">
      <c r="B134" s="87">
        <v>27484666666.667</v>
      </c>
      <c r="C134" s="87">
        <v>-84.803246000000001</v>
      </c>
      <c r="D134" s="87">
        <v>-77.406989999999993</v>
      </c>
      <c r="F134" s="6">
        <f t="shared" si="22"/>
        <v>44.999888888888997</v>
      </c>
      <c r="G134" s="6">
        <f t="shared" si="20"/>
        <v>-60.074264999999997</v>
      </c>
      <c r="J134" s="87">
        <v>14242555555.556</v>
      </c>
      <c r="K134" s="87">
        <v>-66.716094999999996</v>
      </c>
      <c r="L134" s="87">
        <v>-59.582973000000003</v>
      </c>
      <c r="N134" s="6">
        <f t="shared" si="23"/>
        <v>22.333444444444002</v>
      </c>
      <c r="O134" s="6">
        <f t="shared" si="21"/>
        <v>-41.014954000000003</v>
      </c>
    </row>
    <row r="135" spans="2:15" x14ac:dyDescent="0.25">
      <c r="B135" s="87">
        <v>28818000000</v>
      </c>
      <c r="C135" s="87">
        <v>-72.159233</v>
      </c>
      <c r="D135" s="87">
        <v>-64.169212000000002</v>
      </c>
      <c r="F135" s="6">
        <f t="shared" si="22"/>
        <v>45.454444444444</v>
      </c>
      <c r="G135" s="6">
        <f t="shared" si="20"/>
        <v>-60.515540999999999</v>
      </c>
      <c r="J135" s="87">
        <v>15454666666.667</v>
      </c>
      <c r="K135" s="87">
        <v>-71.172843999999998</v>
      </c>
      <c r="L135" s="87">
        <v>-63.325470000000003</v>
      </c>
      <c r="N135" s="6">
        <f t="shared" si="23"/>
        <v>23.212222222222</v>
      </c>
      <c r="O135" s="6">
        <f t="shared" si="21"/>
        <v>-39.740551000000004</v>
      </c>
    </row>
    <row r="136" spans="2:15" x14ac:dyDescent="0.25">
      <c r="B136" s="87">
        <v>30151333333.333</v>
      </c>
      <c r="C136" s="87">
        <v>-64.458588000000006</v>
      </c>
      <c r="D136" s="87">
        <v>-55.131062</v>
      </c>
      <c r="F136" s="6">
        <f t="shared" si="22"/>
        <v>45.908999999999999</v>
      </c>
      <c r="G136" s="6">
        <f t="shared" si="20"/>
        <v>-51.884041000000003</v>
      </c>
      <c r="J136" s="87">
        <v>16666777777.778</v>
      </c>
      <c r="K136" s="87">
        <v>-63.501010999999998</v>
      </c>
      <c r="L136" s="87">
        <v>-55.740318000000002</v>
      </c>
      <c r="N136" s="6">
        <f t="shared" si="23"/>
        <v>24.091000000000001</v>
      </c>
      <c r="O136" s="6">
        <f t="shared" si="21"/>
        <v>-44.028103000000002</v>
      </c>
    </row>
    <row r="137" spans="2:15" x14ac:dyDescent="0.25">
      <c r="B137" s="87">
        <v>31484666666.667</v>
      </c>
      <c r="C137" s="87">
        <v>-69.244690000000006</v>
      </c>
      <c r="D137" s="87">
        <v>-59.971550000000001</v>
      </c>
      <c r="F137" s="6">
        <f t="shared" si="22"/>
        <v>46.363555555555998</v>
      </c>
      <c r="G137" s="6">
        <f t="shared" si="20"/>
        <v>-53.362045000000002</v>
      </c>
      <c r="J137" s="87">
        <v>17878888888.889</v>
      </c>
      <c r="K137" s="87">
        <v>-77.654549000000003</v>
      </c>
      <c r="L137" s="87">
        <v>-69.809250000000006</v>
      </c>
      <c r="N137" s="6">
        <f t="shared" si="23"/>
        <v>24.969777777777999</v>
      </c>
      <c r="O137" s="6">
        <f t="shared" si="21"/>
        <v>-46.091915</v>
      </c>
    </row>
    <row r="138" spans="2:15" x14ac:dyDescent="0.25">
      <c r="B138" s="87">
        <v>32818000000</v>
      </c>
      <c r="C138" s="87">
        <v>-65.181884999999994</v>
      </c>
      <c r="D138" s="87">
        <v>-54.469020999999998</v>
      </c>
      <c r="F138" s="6">
        <f t="shared" si="22"/>
        <v>46.818111111111001</v>
      </c>
      <c r="G138" s="6">
        <f t="shared" si="20"/>
        <v>-59.470238000000002</v>
      </c>
      <c r="J138" s="87">
        <v>19091000000</v>
      </c>
      <c r="K138" s="87">
        <v>-77.340164000000001</v>
      </c>
      <c r="L138" s="87">
        <v>-69.967360999999997</v>
      </c>
      <c r="N138" s="6">
        <f t="shared" si="23"/>
        <v>25.848555555556</v>
      </c>
      <c r="O138" s="6">
        <f t="shared" si="21"/>
        <v>-45.203209000000001</v>
      </c>
    </row>
    <row r="139" spans="2:15" x14ac:dyDescent="0.25">
      <c r="B139" s="87">
        <v>34151333333.333</v>
      </c>
      <c r="C139" s="87">
        <v>-69.927811000000005</v>
      </c>
      <c r="D139" s="87">
        <v>-59.783709999999999</v>
      </c>
      <c r="F139" s="6">
        <f t="shared" si="22"/>
        <v>47.272666666667</v>
      </c>
      <c r="G139" s="6">
        <f t="shared" si="20"/>
        <v>-51.786613000000003</v>
      </c>
      <c r="J139" s="87">
        <v>20303111111.111</v>
      </c>
      <c r="K139" s="87">
        <v>-65.512939000000003</v>
      </c>
      <c r="L139" s="87">
        <v>-58.767364999999998</v>
      </c>
      <c r="N139" s="6">
        <f t="shared" si="23"/>
        <v>26.727333333333</v>
      </c>
      <c r="O139" s="6">
        <f t="shared" si="21"/>
        <v>-41.494304999999997</v>
      </c>
    </row>
    <row r="140" spans="2:15" x14ac:dyDescent="0.25">
      <c r="B140" s="87">
        <v>35484666666.667</v>
      </c>
      <c r="C140" s="87">
        <v>-62.670383000000001</v>
      </c>
      <c r="D140" s="87">
        <v>-53.650230000000001</v>
      </c>
      <c r="F140" s="6">
        <f t="shared" si="22"/>
        <v>47.727222222221997</v>
      </c>
      <c r="G140" s="6">
        <f t="shared" si="20"/>
        <v>-56.028748</v>
      </c>
      <c r="J140" s="87">
        <v>21515222222.222</v>
      </c>
      <c r="K140" s="87">
        <v>-66.941986</v>
      </c>
      <c r="L140" s="87">
        <v>-60.129283999999998</v>
      </c>
      <c r="N140" s="6">
        <f t="shared" si="23"/>
        <v>27.606111111111002</v>
      </c>
      <c r="O140" s="6">
        <f t="shared" si="21"/>
        <v>-37.867386000000003</v>
      </c>
    </row>
    <row r="141" spans="2:15" x14ac:dyDescent="0.25">
      <c r="B141" s="87">
        <v>36818000000</v>
      </c>
      <c r="C141" s="87">
        <v>-67.832024000000004</v>
      </c>
      <c r="D141" s="87">
        <v>-58.336193000000002</v>
      </c>
      <c r="F141" s="6">
        <f t="shared" si="22"/>
        <v>48.181777777778002</v>
      </c>
      <c r="G141" s="6">
        <f t="shared" si="20"/>
        <v>-51.487831</v>
      </c>
      <c r="J141" s="87">
        <v>22727333333.333</v>
      </c>
      <c r="K141" s="87">
        <v>-72.377251000000001</v>
      </c>
      <c r="L141" s="87">
        <v>-64.705696000000003</v>
      </c>
      <c r="N141" s="6">
        <f t="shared" si="23"/>
        <v>28.484888888889</v>
      </c>
      <c r="O141" s="6">
        <f t="shared" si="21"/>
        <v>-33.522185999999998</v>
      </c>
    </row>
    <row r="142" spans="2:15" x14ac:dyDescent="0.25">
      <c r="B142" s="87">
        <v>38151333333.333</v>
      </c>
      <c r="C142" s="87">
        <v>-68.134604999999993</v>
      </c>
      <c r="D142" s="87">
        <v>-57.876736000000001</v>
      </c>
      <c r="F142" s="6">
        <f t="shared" si="22"/>
        <v>48.636333333332999</v>
      </c>
      <c r="G142" s="6">
        <f t="shared" si="20"/>
        <v>-53.917416000000003</v>
      </c>
      <c r="J142" s="87">
        <v>23939444444.444</v>
      </c>
      <c r="K142" s="87">
        <v>-64.267830000000004</v>
      </c>
      <c r="L142" s="87">
        <v>-55.068707000000003</v>
      </c>
      <c r="N142" s="6">
        <f t="shared" si="23"/>
        <v>29.363666666667001</v>
      </c>
      <c r="O142" s="6">
        <f t="shared" si="21"/>
        <v>-30.381830000000001</v>
      </c>
    </row>
    <row r="143" spans="2:15" x14ac:dyDescent="0.25">
      <c r="B143" s="87">
        <v>39484666666.667</v>
      </c>
      <c r="C143" s="87">
        <v>-78.731110000000001</v>
      </c>
      <c r="D143" s="87">
        <v>-68.428039999999996</v>
      </c>
      <c r="F143" s="6">
        <f t="shared" si="22"/>
        <v>49.090888888888998</v>
      </c>
      <c r="G143" s="6">
        <f t="shared" si="20"/>
        <v>-58.273074999999999</v>
      </c>
      <c r="J143" s="87">
        <v>25151555555.556</v>
      </c>
      <c r="K143" s="87">
        <v>-60.879925</v>
      </c>
      <c r="L143" s="87">
        <v>-51.380775</v>
      </c>
      <c r="N143" s="6">
        <f t="shared" si="23"/>
        <v>30.242444444444001</v>
      </c>
      <c r="O143" s="6">
        <f t="shared" si="21"/>
        <v>-30.992691000000001</v>
      </c>
    </row>
    <row r="144" spans="2:15" x14ac:dyDescent="0.25">
      <c r="B144" s="87">
        <v>40818000000</v>
      </c>
      <c r="C144" s="87">
        <v>-65.997001999999995</v>
      </c>
      <c r="D144" s="87">
        <v>-55.060051000000001</v>
      </c>
      <c r="F144" s="6">
        <f t="shared" si="22"/>
        <v>49.545444444444001</v>
      </c>
      <c r="G144" s="6">
        <f t="shared" si="20"/>
        <v>-55.295043999999997</v>
      </c>
      <c r="J144" s="87">
        <v>26363666666.667</v>
      </c>
      <c r="K144" s="87">
        <v>-60.231121000000002</v>
      </c>
      <c r="L144" s="87">
        <v>-50.409224999999999</v>
      </c>
      <c r="N144" s="6">
        <f t="shared" si="23"/>
        <v>31.121222222221999</v>
      </c>
      <c r="O144" s="6">
        <f t="shared" si="21"/>
        <v>-34.279854</v>
      </c>
    </row>
    <row r="145" spans="2:16" x14ac:dyDescent="0.25">
      <c r="B145" s="87">
        <v>42151333333.333</v>
      </c>
      <c r="C145" s="87">
        <v>-70.121573999999995</v>
      </c>
      <c r="D145" s="87">
        <v>-60.235584000000003</v>
      </c>
      <c r="F145" s="6">
        <f t="shared" si="22"/>
        <v>50</v>
      </c>
      <c r="G145" s="6">
        <f t="shared" si="20"/>
        <v>-55.009663000000003</v>
      </c>
      <c r="J145" s="87">
        <v>27575777777.778</v>
      </c>
      <c r="K145" s="87">
        <v>-62.966071999999997</v>
      </c>
      <c r="L145" s="87">
        <v>-53.606845999999997</v>
      </c>
      <c r="N145" s="6">
        <f t="shared" si="23"/>
        <v>32</v>
      </c>
      <c r="O145" s="6">
        <f t="shared" si="21"/>
        <v>-38.904105999999999</v>
      </c>
    </row>
    <row r="146" spans="2:16" x14ac:dyDescent="0.25">
      <c r="B146" s="87">
        <v>43484666666.667</v>
      </c>
      <c r="C146" s="87">
        <v>-63.770878000000003</v>
      </c>
      <c r="D146" s="87">
        <v>-54.635029000000003</v>
      </c>
      <c r="F146" s="6" t="s">
        <v>21</v>
      </c>
      <c r="J146" s="87">
        <v>28787888888.889</v>
      </c>
      <c r="K146" s="87">
        <v>-65.987679</v>
      </c>
      <c r="L146" s="87">
        <v>-56.936996000000001</v>
      </c>
      <c r="N146" s="6" t="s">
        <v>21</v>
      </c>
    </row>
    <row r="147" spans="2:16" x14ac:dyDescent="0.25">
      <c r="B147" s="87">
        <v>44818000000</v>
      </c>
      <c r="C147" s="87">
        <v>-73.440048000000004</v>
      </c>
      <c r="D147" s="87">
        <v>-62.889102999999999</v>
      </c>
      <c r="J147" s="87">
        <v>30000000000</v>
      </c>
      <c r="K147" s="87">
        <v>-71.999199000000004</v>
      </c>
      <c r="L147" s="87">
        <v>-61.946739000000001</v>
      </c>
    </row>
    <row r="148" spans="2:16" x14ac:dyDescent="0.25">
      <c r="B148" s="87" t="s">
        <v>21</v>
      </c>
      <c r="J148" s="87" t="s">
        <v>21</v>
      </c>
    </row>
    <row r="149" spans="2:16" x14ac:dyDescent="0.25">
      <c r="F149" s="6" t="s">
        <v>37</v>
      </c>
      <c r="N149" s="6" t="s">
        <v>37</v>
      </c>
    </row>
    <row r="150" spans="2:16" ht="15.75" x14ac:dyDescent="0.25">
      <c r="F150" s="6" t="s">
        <v>19</v>
      </c>
      <c r="G150" s="6" t="str">
        <f t="shared" ref="G150:G169" si="24">D176</f>
        <v>2Ix3L dBc Log Mag(dB)</v>
      </c>
      <c r="H150" s="34">
        <v>2</v>
      </c>
      <c r="N150" s="6" t="s">
        <v>19</v>
      </c>
      <c r="O150" s="6" t="str">
        <f t="shared" ref="O150:O169" si="25">L176</f>
        <v>2Ix3L dBc Log Mag(dB)</v>
      </c>
      <c r="P150" s="34">
        <v>2</v>
      </c>
    </row>
    <row r="151" spans="2:16" ht="15.75" x14ac:dyDescent="0.25">
      <c r="B151" s="87" t="s">
        <v>35</v>
      </c>
      <c r="F151" s="6">
        <f t="shared" ref="F151:F169" si="26">B177/1000000000</f>
        <v>32.978000000000002</v>
      </c>
      <c r="G151" s="6">
        <f t="shared" si="24"/>
        <v>-61.406596999999998</v>
      </c>
      <c r="H151" s="35">
        <f>ABS(AVERAGE(G151:G164)-(H150-1)*5)</f>
        <v>63.236120928571424</v>
      </c>
      <c r="J151" s="87" t="s">
        <v>35</v>
      </c>
      <c r="N151" s="6">
        <f t="shared" ref="N151:N169" si="27">J177/1000000000</f>
        <v>24.181999999999999</v>
      </c>
      <c r="O151" s="6">
        <f t="shared" si="25"/>
        <v>-57.708328000000002</v>
      </c>
      <c r="P151" s="35">
        <f>ABS(AVERAGE(O151:O169)-(P150-1)*5)</f>
        <v>66.21949089473685</v>
      </c>
    </row>
    <row r="152" spans="2:16" x14ac:dyDescent="0.25">
      <c r="B152" s="87" t="s">
        <v>19</v>
      </c>
      <c r="C152" s="87" t="s">
        <v>143</v>
      </c>
      <c r="D152" s="87" t="s">
        <v>76</v>
      </c>
      <c r="F152" s="6">
        <f t="shared" si="26"/>
        <v>33.923666666667003</v>
      </c>
      <c r="G152" s="6">
        <f t="shared" si="24"/>
        <v>-61.206859999999999</v>
      </c>
      <c r="J152" s="87" t="s">
        <v>19</v>
      </c>
      <c r="K152" s="87" t="s">
        <v>143</v>
      </c>
      <c r="L152" s="87" t="s">
        <v>76</v>
      </c>
      <c r="N152" s="6">
        <f t="shared" si="27"/>
        <v>24.616333333332999</v>
      </c>
      <c r="O152" s="6">
        <f t="shared" si="25"/>
        <v>-62.280673999999998</v>
      </c>
    </row>
    <row r="153" spans="2:16" x14ac:dyDescent="0.25">
      <c r="B153" s="87">
        <v>41818000000</v>
      </c>
      <c r="C153" s="87">
        <v>-65.618103000000005</v>
      </c>
      <c r="D153" s="87">
        <v>-59.576092000000003</v>
      </c>
      <c r="F153" s="6">
        <f t="shared" si="26"/>
        <v>34.869333333333003</v>
      </c>
      <c r="G153" s="6">
        <f t="shared" si="24"/>
        <v>-59.057727999999997</v>
      </c>
      <c r="J153" s="87">
        <v>16182000000</v>
      </c>
      <c r="K153" s="87">
        <v>-41.956688</v>
      </c>
      <c r="L153" s="87">
        <v>-34.448174000000002</v>
      </c>
      <c r="N153" s="6">
        <f t="shared" si="27"/>
        <v>25.050666666666999</v>
      </c>
      <c r="O153" s="6">
        <f t="shared" si="25"/>
        <v>-60.743378</v>
      </c>
    </row>
    <row r="154" spans="2:16" x14ac:dyDescent="0.25">
      <c r="B154" s="87">
        <v>42272555555.556</v>
      </c>
      <c r="C154" s="87">
        <v>-60.825068999999999</v>
      </c>
      <c r="D154" s="87">
        <v>-55.109589</v>
      </c>
      <c r="F154" s="6">
        <f t="shared" si="26"/>
        <v>35.814999999999998</v>
      </c>
      <c r="G154" s="6">
        <f t="shared" si="24"/>
        <v>-54.816502</v>
      </c>
      <c r="J154" s="87">
        <v>17060777777.778</v>
      </c>
      <c r="K154" s="87">
        <v>-47.420444000000003</v>
      </c>
      <c r="L154" s="87">
        <v>-39.837741999999999</v>
      </c>
      <c r="N154" s="6">
        <f t="shared" si="27"/>
        <v>25.484999999999999</v>
      </c>
      <c r="O154" s="6">
        <f t="shared" si="25"/>
        <v>-58.852257000000002</v>
      </c>
    </row>
    <row r="155" spans="2:16" x14ac:dyDescent="0.25">
      <c r="B155" s="87">
        <v>42727111111.111</v>
      </c>
      <c r="C155" s="87">
        <v>-59.890675000000002</v>
      </c>
      <c r="D155" s="87">
        <v>-54.063896</v>
      </c>
      <c r="F155" s="6">
        <f t="shared" si="26"/>
        <v>36.760666666666999</v>
      </c>
      <c r="G155" s="6">
        <f t="shared" si="24"/>
        <v>-55.696747000000002</v>
      </c>
      <c r="J155" s="87">
        <v>17939555555.556</v>
      </c>
      <c r="K155" s="87">
        <v>-53.410069</v>
      </c>
      <c r="L155" s="87">
        <v>-45.813907999999998</v>
      </c>
      <c r="N155" s="6">
        <f t="shared" si="27"/>
        <v>25.919333333333</v>
      </c>
      <c r="O155" s="6">
        <f t="shared" si="25"/>
        <v>-63.304535000000001</v>
      </c>
    </row>
    <row r="156" spans="2:16" x14ac:dyDescent="0.25">
      <c r="B156" s="87">
        <v>43181666666.667</v>
      </c>
      <c r="C156" s="87">
        <v>-58.867942999999997</v>
      </c>
      <c r="D156" s="87">
        <v>-51.862499</v>
      </c>
      <c r="F156" s="6">
        <f t="shared" si="26"/>
        <v>37.706333333332999</v>
      </c>
      <c r="G156" s="6">
        <f t="shared" si="24"/>
        <v>-65.844588999999999</v>
      </c>
      <c r="J156" s="87">
        <v>18818333333.333</v>
      </c>
      <c r="K156" s="87">
        <v>-56.612414999999999</v>
      </c>
      <c r="L156" s="87">
        <v>-49.339950999999999</v>
      </c>
      <c r="N156" s="6">
        <f t="shared" si="27"/>
        <v>26.353666666666999</v>
      </c>
      <c r="O156" s="6">
        <f t="shared" si="25"/>
        <v>-59.820163999999998</v>
      </c>
    </row>
    <row r="157" spans="2:16" x14ac:dyDescent="0.25">
      <c r="B157" s="87">
        <v>43636222222.222</v>
      </c>
      <c r="C157" s="87">
        <v>-55.723652000000001</v>
      </c>
      <c r="D157" s="87">
        <v>-48.544730999999999</v>
      </c>
      <c r="F157" s="6">
        <f t="shared" si="26"/>
        <v>38.652000000000001</v>
      </c>
      <c r="G157" s="6">
        <f t="shared" si="24"/>
        <v>-54.157631000000002</v>
      </c>
      <c r="J157" s="87">
        <v>19697111111.111</v>
      </c>
      <c r="K157" s="87">
        <v>-60.361080000000001</v>
      </c>
      <c r="L157" s="87">
        <v>-53.614510000000003</v>
      </c>
      <c r="N157" s="6">
        <f t="shared" si="27"/>
        <v>26.788</v>
      </c>
      <c r="O157" s="6">
        <f t="shared" si="25"/>
        <v>-58.508495000000003</v>
      </c>
    </row>
    <row r="158" spans="2:16" x14ac:dyDescent="0.25">
      <c r="B158" s="87">
        <v>44090777777.778</v>
      </c>
      <c r="C158" s="87">
        <v>-54.965316999999999</v>
      </c>
      <c r="D158" s="87">
        <v>-47.569060999999998</v>
      </c>
      <c r="F158" s="6">
        <f t="shared" si="26"/>
        <v>39.597666666667003</v>
      </c>
      <c r="G158" s="6">
        <f t="shared" si="24"/>
        <v>-57.148848999999998</v>
      </c>
      <c r="J158" s="87">
        <v>20575888888.889</v>
      </c>
      <c r="K158" s="87">
        <v>-57.464516000000003</v>
      </c>
      <c r="L158" s="87">
        <v>-50.331398</v>
      </c>
      <c r="N158" s="6">
        <f t="shared" si="27"/>
        <v>27.222333333333001</v>
      </c>
      <c r="O158" s="6">
        <f t="shared" si="25"/>
        <v>-61.866325000000003</v>
      </c>
    </row>
    <row r="159" spans="2:16" x14ac:dyDescent="0.25">
      <c r="B159" s="87">
        <v>44545333333.333</v>
      </c>
      <c r="C159" s="87">
        <v>-57.187801</v>
      </c>
      <c r="D159" s="87">
        <v>-49.197780999999999</v>
      </c>
      <c r="F159" s="6">
        <f t="shared" si="26"/>
        <v>40.543333333333003</v>
      </c>
      <c r="G159" s="6">
        <f t="shared" si="24"/>
        <v>-54.911777000000001</v>
      </c>
      <c r="J159" s="87">
        <v>21454666666.667</v>
      </c>
      <c r="K159" s="87">
        <v>-52.604767000000002</v>
      </c>
      <c r="L159" s="87">
        <v>-44.757384999999999</v>
      </c>
      <c r="N159" s="6">
        <f t="shared" si="27"/>
        <v>27.656666666667</v>
      </c>
      <c r="O159" s="6">
        <f t="shared" si="25"/>
        <v>-65.613335000000006</v>
      </c>
    </row>
    <row r="160" spans="2:16" x14ac:dyDescent="0.25">
      <c r="B160" s="87">
        <v>44999888888.889</v>
      </c>
      <c r="C160" s="87">
        <v>-69.401793999999995</v>
      </c>
      <c r="D160" s="87">
        <v>-60.074264999999997</v>
      </c>
      <c r="F160" s="6">
        <f t="shared" si="26"/>
        <v>41.488999999999997</v>
      </c>
      <c r="G160" s="6">
        <f t="shared" si="24"/>
        <v>-58.913989999999998</v>
      </c>
      <c r="J160" s="87">
        <v>22333444444.444</v>
      </c>
      <c r="K160" s="87">
        <v>-48.775641999999998</v>
      </c>
      <c r="L160" s="87">
        <v>-41.014954000000003</v>
      </c>
      <c r="N160" s="6">
        <f t="shared" si="27"/>
        <v>28.091000000000001</v>
      </c>
      <c r="O160" s="6">
        <f t="shared" si="25"/>
        <v>-74.421531999999999</v>
      </c>
    </row>
    <row r="161" spans="2:16" x14ac:dyDescent="0.25">
      <c r="B161" s="87">
        <v>45454444444.444</v>
      </c>
      <c r="C161" s="87">
        <v>-69.788680999999997</v>
      </c>
      <c r="D161" s="87">
        <v>-60.515540999999999</v>
      </c>
      <c r="F161" s="6">
        <f t="shared" si="26"/>
        <v>42.434666666666999</v>
      </c>
      <c r="G161" s="6">
        <f t="shared" si="24"/>
        <v>-58.208519000000003</v>
      </c>
      <c r="J161" s="87">
        <v>23212222222.222</v>
      </c>
      <c r="K161" s="87">
        <v>-47.585845999999997</v>
      </c>
      <c r="L161" s="87">
        <v>-39.740551000000004</v>
      </c>
      <c r="N161" s="6">
        <f t="shared" si="27"/>
        <v>28.525333333333002</v>
      </c>
      <c r="O161" s="6">
        <f t="shared" si="25"/>
        <v>-64.788559000000006</v>
      </c>
    </row>
    <row r="162" spans="2:16" x14ac:dyDescent="0.25">
      <c r="B162" s="87">
        <v>45909000000</v>
      </c>
      <c r="C162" s="87">
        <v>-62.596908999999997</v>
      </c>
      <c r="D162" s="87">
        <v>-51.884041000000003</v>
      </c>
      <c r="F162" s="6">
        <f t="shared" si="26"/>
        <v>43.380333333332999</v>
      </c>
      <c r="G162" s="6">
        <f t="shared" si="24"/>
        <v>-56.613647</v>
      </c>
      <c r="J162" s="87">
        <v>24091000000</v>
      </c>
      <c r="K162" s="87">
        <v>-51.400905999999999</v>
      </c>
      <c r="L162" s="87">
        <v>-44.028103000000002</v>
      </c>
      <c r="N162" s="6">
        <f t="shared" si="27"/>
        <v>28.959666666667001</v>
      </c>
      <c r="O162" s="6">
        <f t="shared" si="25"/>
        <v>-65.072479000000001</v>
      </c>
    </row>
    <row r="163" spans="2:16" x14ac:dyDescent="0.25">
      <c r="B163" s="87">
        <v>46363555555.556</v>
      </c>
      <c r="C163" s="87">
        <v>-63.506149000000001</v>
      </c>
      <c r="D163" s="87">
        <v>-53.362045000000002</v>
      </c>
      <c r="F163" s="6">
        <f t="shared" si="26"/>
        <v>44.326000000000001</v>
      </c>
      <c r="G163" s="6">
        <f t="shared" si="24"/>
        <v>-58.628036000000002</v>
      </c>
      <c r="J163" s="87">
        <v>24969777777.778</v>
      </c>
      <c r="K163" s="87">
        <v>-52.837494</v>
      </c>
      <c r="L163" s="87">
        <v>-46.091915</v>
      </c>
      <c r="N163" s="6">
        <f t="shared" si="27"/>
        <v>29.393999999999998</v>
      </c>
      <c r="O163" s="6">
        <f t="shared" si="25"/>
        <v>-58.020102999999999</v>
      </c>
    </row>
    <row r="164" spans="2:16" x14ac:dyDescent="0.25">
      <c r="B164" s="87">
        <v>46818111111.111</v>
      </c>
      <c r="C164" s="87">
        <v>-68.490386999999998</v>
      </c>
      <c r="D164" s="87">
        <v>-59.470238000000002</v>
      </c>
      <c r="F164" s="6">
        <f t="shared" si="26"/>
        <v>45.271666666667002</v>
      </c>
      <c r="G164" s="6">
        <f t="shared" si="24"/>
        <v>-58.694220999999999</v>
      </c>
      <c r="J164" s="87">
        <v>25848555555.556</v>
      </c>
      <c r="K164" s="87">
        <v>-52.015915</v>
      </c>
      <c r="L164" s="87">
        <v>-45.203209000000001</v>
      </c>
      <c r="N164" s="6">
        <f t="shared" si="27"/>
        <v>29.828333333332999</v>
      </c>
      <c r="O164" s="6">
        <f t="shared" si="25"/>
        <v>-60.955852999999998</v>
      </c>
    </row>
    <row r="165" spans="2:16" x14ac:dyDescent="0.25">
      <c r="B165" s="87">
        <v>47272666666.667</v>
      </c>
      <c r="C165" s="87">
        <v>-61.282440000000001</v>
      </c>
      <c r="D165" s="87">
        <v>-51.786613000000003</v>
      </c>
      <c r="F165" s="6">
        <f t="shared" si="26"/>
        <v>46.217333333333002</v>
      </c>
      <c r="G165" s="6">
        <f t="shared" si="24"/>
        <v>-60.403613999999997</v>
      </c>
      <c r="J165" s="87">
        <v>26727333333.333</v>
      </c>
      <c r="K165" s="87">
        <v>-49.165863000000002</v>
      </c>
      <c r="L165" s="87">
        <v>-41.494304999999997</v>
      </c>
      <c r="N165" s="6">
        <f t="shared" si="27"/>
        <v>30.262666666666998</v>
      </c>
      <c r="O165" s="6">
        <f t="shared" si="25"/>
        <v>-60.760620000000003</v>
      </c>
    </row>
    <row r="166" spans="2:16" x14ac:dyDescent="0.25">
      <c r="B166" s="87">
        <v>47727222222.222</v>
      </c>
      <c r="C166" s="87">
        <v>-66.286613000000003</v>
      </c>
      <c r="D166" s="87">
        <v>-56.028748</v>
      </c>
      <c r="F166" s="6">
        <f t="shared" si="26"/>
        <v>47.162999999999997</v>
      </c>
      <c r="G166" s="6">
        <f t="shared" si="24"/>
        <v>-68.465096000000003</v>
      </c>
      <c r="J166" s="87">
        <v>27606111111.111</v>
      </c>
      <c r="K166" s="87">
        <v>-47.066513</v>
      </c>
      <c r="L166" s="87">
        <v>-37.867386000000003</v>
      </c>
      <c r="N166" s="6">
        <f t="shared" si="27"/>
        <v>30.696999999999999</v>
      </c>
      <c r="O166" s="6">
        <f t="shared" si="25"/>
        <v>-57.769806000000003</v>
      </c>
    </row>
    <row r="167" spans="2:16" x14ac:dyDescent="0.25">
      <c r="B167" s="87">
        <v>48181777777.778</v>
      </c>
      <c r="C167" s="87">
        <v>-61.790900999999998</v>
      </c>
      <c r="D167" s="87">
        <v>-51.487831</v>
      </c>
      <c r="F167" s="6">
        <f t="shared" si="26"/>
        <v>48.108666666666998</v>
      </c>
      <c r="G167" s="6">
        <f t="shared" si="24"/>
        <v>-53.262306000000002</v>
      </c>
      <c r="J167" s="87">
        <v>28484888888.889</v>
      </c>
      <c r="K167" s="87">
        <v>-43.021335999999998</v>
      </c>
      <c r="L167" s="87">
        <v>-33.522185999999998</v>
      </c>
      <c r="N167" s="6">
        <f t="shared" si="27"/>
        <v>31.131333333333</v>
      </c>
      <c r="O167" s="6">
        <f t="shared" si="25"/>
        <v>-60.732894999999999</v>
      </c>
    </row>
    <row r="168" spans="2:16" x14ac:dyDescent="0.25">
      <c r="B168" s="87">
        <v>48636333333.333</v>
      </c>
      <c r="C168" s="87">
        <v>-64.854361999999995</v>
      </c>
      <c r="D168" s="87">
        <v>-53.917416000000003</v>
      </c>
      <c r="F168" s="6">
        <f t="shared" si="26"/>
        <v>49.054333333332998</v>
      </c>
      <c r="G168" s="6">
        <f t="shared" si="24"/>
        <v>-55.901974000000003</v>
      </c>
      <c r="J168" s="87">
        <v>29363666666.667</v>
      </c>
      <c r="K168" s="87">
        <v>-40.203727999999998</v>
      </c>
      <c r="L168" s="87">
        <v>-30.381830000000001</v>
      </c>
      <c r="N168" s="6">
        <f t="shared" si="27"/>
        <v>31.565666666666999</v>
      </c>
      <c r="O168" s="6">
        <f t="shared" si="25"/>
        <v>-58.826889000000001</v>
      </c>
    </row>
    <row r="169" spans="2:16" x14ac:dyDescent="0.25">
      <c r="B169" s="87">
        <v>49090888888.889</v>
      </c>
      <c r="C169" s="87">
        <v>-68.159064999999998</v>
      </c>
      <c r="D169" s="87">
        <v>-58.273074999999999</v>
      </c>
      <c r="F169" s="6">
        <f t="shared" si="26"/>
        <v>50</v>
      </c>
      <c r="G169" s="6">
        <f t="shared" si="24"/>
        <v>-55.733302999999999</v>
      </c>
      <c r="J169" s="87">
        <v>30242444444.444</v>
      </c>
      <c r="K169" s="87">
        <v>-40.351913000000003</v>
      </c>
      <c r="L169" s="87">
        <v>-30.992691000000001</v>
      </c>
      <c r="N169" s="6">
        <f t="shared" si="27"/>
        <v>32</v>
      </c>
      <c r="O169" s="6">
        <f t="shared" si="25"/>
        <v>-53.124099999999999</v>
      </c>
    </row>
    <row r="170" spans="2:16" x14ac:dyDescent="0.25">
      <c r="B170" s="87">
        <v>49545444444.444</v>
      </c>
      <c r="C170" s="87">
        <v>-64.430892999999998</v>
      </c>
      <c r="D170" s="87">
        <v>-55.295043999999997</v>
      </c>
      <c r="F170" s="6" t="s">
        <v>21</v>
      </c>
      <c r="J170" s="87">
        <v>31121222222.222</v>
      </c>
      <c r="K170" s="87">
        <v>-43.330536000000002</v>
      </c>
      <c r="L170" s="87">
        <v>-34.279854</v>
      </c>
      <c r="N170" s="6" t="s">
        <v>21</v>
      </c>
    </row>
    <row r="171" spans="2:16" x14ac:dyDescent="0.25">
      <c r="B171" s="87">
        <v>50000000000</v>
      </c>
      <c r="C171" s="87">
        <v>-65.560608000000002</v>
      </c>
      <c r="D171" s="87">
        <v>-55.009663000000003</v>
      </c>
      <c r="J171" s="87">
        <v>32000000000</v>
      </c>
      <c r="K171" s="87">
        <v>-48.956561999999998</v>
      </c>
      <c r="L171" s="87">
        <v>-38.904105999999999</v>
      </c>
    </row>
    <row r="172" spans="2:16" x14ac:dyDescent="0.25">
      <c r="B172" s="87" t="s">
        <v>21</v>
      </c>
      <c r="J172" s="87" t="s">
        <v>21</v>
      </c>
    </row>
    <row r="173" spans="2:16" x14ac:dyDescent="0.25">
      <c r="F173" s="6" t="s">
        <v>39</v>
      </c>
      <c r="N173" s="6" t="s">
        <v>39</v>
      </c>
    </row>
    <row r="174" spans="2:16" ht="15.75" x14ac:dyDescent="0.25">
      <c r="F174" s="6" t="s">
        <v>19</v>
      </c>
      <c r="G174" s="6" t="str">
        <f t="shared" ref="G174:G193" si="28">D200</f>
        <v>2Ix4L dBc Log Mag(dB)</v>
      </c>
      <c r="H174" s="34">
        <v>2</v>
      </c>
      <c r="N174" s="6" t="s">
        <v>19</v>
      </c>
      <c r="O174" s="6" t="str">
        <f t="shared" ref="O174:O193" si="29">L200</f>
        <v>2Ix4L dBc Log Mag(dB)</v>
      </c>
      <c r="P174" s="34">
        <v>2</v>
      </c>
    </row>
    <row r="175" spans="2:16" ht="15.75" x14ac:dyDescent="0.25">
      <c r="B175" s="87" t="s">
        <v>37</v>
      </c>
      <c r="F175" s="6">
        <f t="shared" ref="F175:F193" si="30">B201/1000000000</f>
        <v>43.978000000000002</v>
      </c>
      <c r="G175" s="6">
        <f t="shared" si="28"/>
        <v>-74.591682000000006</v>
      </c>
      <c r="H175" s="35">
        <f>ABS(AVERAGE(G175:G187)-(H174-1)*5)</f>
        <v>70.75310223076923</v>
      </c>
      <c r="J175" s="87" t="s">
        <v>37</v>
      </c>
      <c r="N175" s="6">
        <f t="shared" ref="N175:N193" si="31">J201/1000000000</f>
        <v>31.818000000000001</v>
      </c>
      <c r="O175" s="6">
        <f t="shared" si="29"/>
        <v>-60.893580999999998</v>
      </c>
      <c r="P175" s="35">
        <f>ABS(AVERAGE(O175:O193)-(P174-1)*5)</f>
        <v>64.021739157894729</v>
      </c>
    </row>
    <row r="176" spans="2:16" x14ac:dyDescent="0.25">
      <c r="B176" s="87" t="s">
        <v>19</v>
      </c>
      <c r="C176" s="87" t="s">
        <v>144</v>
      </c>
      <c r="D176" s="87" t="s">
        <v>77</v>
      </c>
      <c r="F176" s="6">
        <f t="shared" si="30"/>
        <v>44.312555555556003</v>
      </c>
      <c r="G176" s="6">
        <f t="shared" si="28"/>
        <v>-71.088638000000003</v>
      </c>
      <c r="J176" s="87" t="s">
        <v>19</v>
      </c>
      <c r="K176" s="87" t="s">
        <v>144</v>
      </c>
      <c r="L176" s="87" t="s">
        <v>77</v>
      </c>
      <c r="N176" s="6">
        <f t="shared" si="31"/>
        <v>31.828111111110999</v>
      </c>
      <c r="O176" s="6">
        <f t="shared" si="29"/>
        <v>-61.475619999999999</v>
      </c>
    </row>
    <row r="177" spans="2:15" x14ac:dyDescent="0.25">
      <c r="B177" s="87">
        <v>32978000000</v>
      </c>
      <c r="C177" s="87">
        <v>-67.448607999999993</v>
      </c>
      <c r="D177" s="87">
        <v>-61.406596999999998</v>
      </c>
      <c r="F177" s="6">
        <f t="shared" si="30"/>
        <v>44.647111111111002</v>
      </c>
      <c r="G177" s="6">
        <f t="shared" si="28"/>
        <v>-63.695701999999997</v>
      </c>
      <c r="J177" s="87">
        <v>24182000000</v>
      </c>
      <c r="K177" s="87">
        <v>-65.216842999999997</v>
      </c>
      <c r="L177" s="87">
        <v>-57.708328000000002</v>
      </c>
      <c r="N177" s="6">
        <f t="shared" si="31"/>
        <v>31.838222222222001</v>
      </c>
      <c r="O177" s="6">
        <f t="shared" si="29"/>
        <v>-61.937533999999999</v>
      </c>
    </row>
    <row r="178" spans="2:15" x14ac:dyDescent="0.25">
      <c r="B178" s="87">
        <v>33923666666.667</v>
      </c>
      <c r="C178" s="87">
        <v>-66.922340000000005</v>
      </c>
      <c r="D178" s="87">
        <v>-61.206859999999999</v>
      </c>
      <c r="F178" s="6">
        <f t="shared" si="30"/>
        <v>44.981666666667003</v>
      </c>
      <c r="G178" s="6">
        <f t="shared" si="28"/>
        <v>-58.955074000000003</v>
      </c>
      <c r="J178" s="87">
        <v>24616333333.333</v>
      </c>
      <c r="K178" s="87">
        <v>-69.863372999999996</v>
      </c>
      <c r="L178" s="87">
        <v>-62.280673999999998</v>
      </c>
      <c r="N178" s="6">
        <f t="shared" si="31"/>
        <v>31.848333333332999</v>
      </c>
      <c r="O178" s="6">
        <f t="shared" si="29"/>
        <v>-61.752974999999999</v>
      </c>
    </row>
    <row r="179" spans="2:15" x14ac:dyDescent="0.25">
      <c r="B179" s="87">
        <v>34869333333.333</v>
      </c>
      <c r="C179" s="87">
        <v>-64.884506000000002</v>
      </c>
      <c r="D179" s="87">
        <v>-59.057727999999997</v>
      </c>
      <c r="F179" s="6">
        <f t="shared" si="30"/>
        <v>45.316222222222002</v>
      </c>
      <c r="G179" s="6">
        <f t="shared" si="28"/>
        <v>-59.083302000000003</v>
      </c>
      <c r="J179" s="87">
        <v>25050666666.667</v>
      </c>
      <c r="K179" s="87">
        <v>-68.339539000000002</v>
      </c>
      <c r="L179" s="87">
        <v>-60.743378</v>
      </c>
      <c r="N179" s="6">
        <f t="shared" si="31"/>
        <v>31.858444444444</v>
      </c>
      <c r="O179" s="6">
        <f t="shared" si="29"/>
        <v>-61.069015999999998</v>
      </c>
    </row>
    <row r="180" spans="2:15" x14ac:dyDescent="0.25">
      <c r="B180" s="87">
        <v>35815000000</v>
      </c>
      <c r="C180" s="87">
        <v>-61.821944999999999</v>
      </c>
      <c r="D180" s="87">
        <v>-54.816502</v>
      </c>
      <c r="F180" s="6">
        <f t="shared" si="30"/>
        <v>45.650777777777996</v>
      </c>
      <c r="G180" s="6">
        <f t="shared" si="28"/>
        <v>-65.02919</v>
      </c>
      <c r="J180" s="87">
        <v>25485000000</v>
      </c>
      <c r="K180" s="87">
        <v>-66.124724999999998</v>
      </c>
      <c r="L180" s="87">
        <v>-58.852257000000002</v>
      </c>
      <c r="N180" s="6">
        <f t="shared" si="31"/>
        <v>31.868555555556</v>
      </c>
      <c r="O180" s="6">
        <f t="shared" si="29"/>
        <v>-60.523808000000002</v>
      </c>
    </row>
    <row r="181" spans="2:15" x14ac:dyDescent="0.25">
      <c r="B181" s="87">
        <v>36760666666.667</v>
      </c>
      <c r="C181" s="87">
        <v>-62.875667999999997</v>
      </c>
      <c r="D181" s="87">
        <v>-55.696747000000002</v>
      </c>
      <c r="F181" s="6">
        <f t="shared" si="30"/>
        <v>45.985333333333003</v>
      </c>
      <c r="G181" s="6">
        <f t="shared" si="28"/>
        <v>-65.173484999999999</v>
      </c>
      <c r="J181" s="87">
        <v>25919333333.333</v>
      </c>
      <c r="K181" s="87">
        <v>-70.051102</v>
      </c>
      <c r="L181" s="87">
        <v>-63.304535000000001</v>
      </c>
      <c r="N181" s="6">
        <f t="shared" si="31"/>
        <v>31.878666666667002</v>
      </c>
      <c r="O181" s="6">
        <f t="shared" si="29"/>
        <v>-59.727477999999998</v>
      </c>
    </row>
    <row r="182" spans="2:15" x14ac:dyDescent="0.25">
      <c r="B182" s="87">
        <v>37706333333.333</v>
      </c>
      <c r="C182" s="87">
        <v>-73.240844999999993</v>
      </c>
      <c r="D182" s="87">
        <v>-65.844588999999999</v>
      </c>
      <c r="F182" s="6">
        <f t="shared" si="30"/>
        <v>46.319888888888997</v>
      </c>
      <c r="G182" s="6">
        <f t="shared" si="28"/>
        <v>-67.275833000000006</v>
      </c>
      <c r="J182" s="87">
        <v>26353666666.667</v>
      </c>
      <c r="K182" s="87">
        <v>-66.953277999999997</v>
      </c>
      <c r="L182" s="87">
        <v>-59.820163999999998</v>
      </c>
      <c r="N182" s="6">
        <f t="shared" si="31"/>
        <v>31.888777777777999</v>
      </c>
      <c r="O182" s="6">
        <f t="shared" si="29"/>
        <v>-59.221415999999998</v>
      </c>
    </row>
    <row r="183" spans="2:15" x14ac:dyDescent="0.25">
      <c r="B183" s="87">
        <v>38652000000</v>
      </c>
      <c r="C183" s="87">
        <v>-62.147652000000001</v>
      </c>
      <c r="D183" s="87">
        <v>-54.157631000000002</v>
      </c>
      <c r="F183" s="6">
        <f t="shared" si="30"/>
        <v>46.654444444444003</v>
      </c>
      <c r="G183" s="6">
        <f t="shared" si="28"/>
        <v>-67.712958999999998</v>
      </c>
      <c r="J183" s="87">
        <v>26788000000</v>
      </c>
      <c r="K183" s="87">
        <v>-66.355873000000003</v>
      </c>
      <c r="L183" s="87">
        <v>-58.508495000000003</v>
      </c>
      <c r="N183" s="6">
        <f t="shared" si="31"/>
        <v>31.898888888889001</v>
      </c>
      <c r="O183" s="6">
        <f t="shared" si="29"/>
        <v>-58.932319999999997</v>
      </c>
    </row>
    <row r="184" spans="2:15" x14ac:dyDescent="0.25">
      <c r="B184" s="87">
        <v>39597666666.667</v>
      </c>
      <c r="C184" s="87">
        <v>-66.476378999999994</v>
      </c>
      <c r="D184" s="87">
        <v>-57.148848999999998</v>
      </c>
      <c r="F184" s="6">
        <f t="shared" si="30"/>
        <v>46.988999999999997</v>
      </c>
      <c r="G184" s="6">
        <f t="shared" si="28"/>
        <v>-67.832740999999999</v>
      </c>
      <c r="J184" s="87">
        <v>27222333333.333</v>
      </c>
      <c r="K184" s="87">
        <v>-69.627014000000003</v>
      </c>
      <c r="L184" s="87">
        <v>-61.866325000000003</v>
      </c>
      <c r="N184" s="6">
        <f t="shared" si="31"/>
        <v>31.908999999999999</v>
      </c>
      <c r="O184" s="6">
        <f t="shared" si="29"/>
        <v>-58.292926999999999</v>
      </c>
    </row>
    <row r="185" spans="2:15" x14ac:dyDescent="0.25">
      <c r="B185" s="87">
        <v>40543333333.333</v>
      </c>
      <c r="C185" s="87">
        <v>-64.184914000000006</v>
      </c>
      <c r="D185" s="87">
        <v>-54.911777000000001</v>
      </c>
      <c r="F185" s="6">
        <f t="shared" si="30"/>
        <v>47.323555555555998</v>
      </c>
      <c r="G185" s="6">
        <f t="shared" si="28"/>
        <v>-72.229545999999999</v>
      </c>
      <c r="J185" s="87">
        <v>27656666666.667</v>
      </c>
      <c r="K185" s="87">
        <v>-73.458625999999995</v>
      </c>
      <c r="L185" s="87">
        <v>-65.613335000000006</v>
      </c>
      <c r="N185" s="6">
        <f t="shared" si="31"/>
        <v>31.919111111111</v>
      </c>
      <c r="O185" s="6">
        <f t="shared" si="29"/>
        <v>-58.807270000000003</v>
      </c>
    </row>
    <row r="186" spans="2:15" x14ac:dyDescent="0.25">
      <c r="B186" s="87">
        <v>41489000000</v>
      </c>
      <c r="C186" s="87">
        <v>-69.626862000000003</v>
      </c>
      <c r="D186" s="87">
        <v>-58.913989999999998</v>
      </c>
      <c r="F186" s="6">
        <f t="shared" si="30"/>
        <v>47.658111111110998</v>
      </c>
      <c r="G186" s="6">
        <f t="shared" si="28"/>
        <v>-62.395263999999997</v>
      </c>
      <c r="J186" s="87">
        <v>28091000000</v>
      </c>
      <c r="K186" s="87">
        <v>-81.794334000000006</v>
      </c>
      <c r="L186" s="87">
        <v>-74.421531999999999</v>
      </c>
      <c r="N186" s="6">
        <f t="shared" si="31"/>
        <v>31.929222222221998</v>
      </c>
      <c r="O186" s="6">
        <f t="shared" si="29"/>
        <v>-58.495953</v>
      </c>
    </row>
    <row r="187" spans="2:15" x14ac:dyDescent="0.25">
      <c r="B187" s="87">
        <v>42434666666.667</v>
      </c>
      <c r="C187" s="87">
        <v>-68.352622999999994</v>
      </c>
      <c r="D187" s="87">
        <v>-58.208519000000003</v>
      </c>
      <c r="F187" s="6">
        <f t="shared" si="30"/>
        <v>47.992666666666999</v>
      </c>
      <c r="G187" s="6">
        <f t="shared" si="28"/>
        <v>-59.726913000000003</v>
      </c>
      <c r="J187" s="87">
        <v>28525333333.333</v>
      </c>
      <c r="K187" s="87">
        <v>-71.534133999999995</v>
      </c>
      <c r="L187" s="87">
        <v>-64.788559000000006</v>
      </c>
      <c r="N187" s="6">
        <f t="shared" si="31"/>
        <v>31.939333333333</v>
      </c>
      <c r="O187" s="6">
        <f t="shared" si="29"/>
        <v>-57.610469999999999</v>
      </c>
    </row>
    <row r="188" spans="2:15" x14ac:dyDescent="0.25">
      <c r="B188" s="87">
        <v>43380333333.333</v>
      </c>
      <c r="C188" s="87">
        <v>-65.633797000000001</v>
      </c>
      <c r="D188" s="87">
        <v>-56.613647</v>
      </c>
      <c r="F188" s="6">
        <f t="shared" si="30"/>
        <v>48.327222222221998</v>
      </c>
      <c r="G188" s="6">
        <f t="shared" si="28"/>
        <v>-62.131377999999998</v>
      </c>
      <c r="J188" s="87">
        <v>28959666666.667</v>
      </c>
      <c r="K188" s="87">
        <v>-71.885185000000007</v>
      </c>
      <c r="L188" s="87">
        <v>-65.072479000000001</v>
      </c>
      <c r="N188" s="6">
        <f t="shared" si="31"/>
        <v>31.949444444444001</v>
      </c>
      <c r="O188" s="6">
        <f t="shared" si="29"/>
        <v>-55.936317000000003</v>
      </c>
    </row>
    <row r="189" spans="2:15" x14ac:dyDescent="0.25">
      <c r="B189" s="87">
        <v>44326000000</v>
      </c>
      <c r="C189" s="87">
        <v>-68.123863</v>
      </c>
      <c r="D189" s="87">
        <v>-58.628036000000002</v>
      </c>
      <c r="F189" s="6">
        <f t="shared" si="30"/>
        <v>48.661777777777999</v>
      </c>
      <c r="G189" s="6">
        <f t="shared" si="28"/>
        <v>-59.265858000000001</v>
      </c>
      <c r="J189" s="87">
        <v>29394000000</v>
      </c>
      <c r="K189" s="87">
        <v>-65.691665999999998</v>
      </c>
      <c r="L189" s="87">
        <v>-58.020102999999999</v>
      </c>
      <c r="N189" s="6">
        <f t="shared" si="31"/>
        <v>31.959555555556001</v>
      </c>
      <c r="O189" s="6">
        <f t="shared" si="29"/>
        <v>-56.699238000000001</v>
      </c>
    </row>
    <row r="190" spans="2:15" x14ac:dyDescent="0.25">
      <c r="B190" s="87">
        <v>45271666666.667</v>
      </c>
      <c r="C190" s="87">
        <v>-68.952087000000006</v>
      </c>
      <c r="D190" s="87">
        <v>-58.694220999999999</v>
      </c>
      <c r="F190" s="6">
        <f t="shared" si="30"/>
        <v>48.996333333332998</v>
      </c>
      <c r="G190" s="6">
        <f t="shared" si="28"/>
        <v>-56.286029999999997</v>
      </c>
      <c r="J190" s="87">
        <v>29828333333.333</v>
      </c>
      <c r="K190" s="87">
        <v>-70.154976000000005</v>
      </c>
      <c r="L190" s="87">
        <v>-60.955852999999998</v>
      </c>
      <c r="N190" s="6">
        <f t="shared" si="31"/>
        <v>31.969666666666999</v>
      </c>
      <c r="O190" s="6">
        <f t="shared" si="29"/>
        <v>-56.899391000000001</v>
      </c>
    </row>
    <row r="191" spans="2:15" x14ac:dyDescent="0.25">
      <c r="B191" s="87">
        <v>46217333333.333</v>
      </c>
      <c r="C191" s="87">
        <v>-70.706688</v>
      </c>
      <c r="D191" s="87">
        <v>-60.403613999999997</v>
      </c>
      <c r="F191" s="6">
        <f t="shared" si="30"/>
        <v>49.330888888889</v>
      </c>
      <c r="G191" s="6">
        <f t="shared" si="28"/>
        <v>-59.382812999999999</v>
      </c>
      <c r="J191" s="87">
        <v>30262666666.667</v>
      </c>
      <c r="K191" s="87">
        <v>-70.259772999999996</v>
      </c>
      <c r="L191" s="87">
        <v>-60.760620000000003</v>
      </c>
      <c r="N191" s="6">
        <f t="shared" si="31"/>
        <v>31.979777777778001</v>
      </c>
      <c r="O191" s="6">
        <f t="shared" si="29"/>
        <v>-57.558453</v>
      </c>
    </row>
    <row r="192" spans="2:15" x14ac:dyDescent="0.25">
      <c r="B192" s="87">
        <v>47163000000</v>
      </c>
      <c r="C192" s="87">
        <v>-79.402045999999999</v>
      </c>
      <c r="D192" s="87">
        <v>-68.465096000000003</v>
      </c>
      <c r="F192" s="6">
        <f t="shared" si="30"/>
        <v>49.665444444443999</v>
      </c>
      <c r="G192" s="6">
        <f t="shared" si="28"/>
        <v>-60.126773999999997</v>
      </c>
      <c r="J192" s="87">
        <v>30697000000</v>
      </c>
      <c r="K192" s="87">
        <v>-67.591705000000005</v>
      </c>
      <c r="L192" s="87">
        <v>-57.769806000000003</v>
      </c>
      <c r="N192" s="6">
        <f t="shared" si="31"/>
        <v>31.989888888888999</v>
      </c>
      <c r="O192" s="6">
        <f t="shared" si="29"/>
        <v>-58.193432000000001</v>
      </c>
    </row>
    <row r="193" spans="2:16" x14ac:dyDescent="0.25">
      <c r="B193" s="87">
        <v>48108666666.667</v>
      </c>
      <c r="C193" s="87">
        <v>-63.148296000000002</v>
      </c>
      <c r="D193" s="87">
        <v>-53.262306000000002</v>
      </c>
      <c r="F193" s="6">
        <f t="shared" si="30"/>
        <v>50</v>
      </c>
      <c r="G193" s="6">
        <f t="shared" si="28"/>
        <v>-60.571807999999997</v>
      </c>
      <c r="J193" s="87">
        <v>31131333333.333</v>
      </c>
      <c r="K193" s="87">
        <v>-70.092117000000002</v>
      </c>
      <c r="L193" s="87">
        <v>-60.732894999999999</v>
      </c>
      <c r="N193" s="6">
        <f t="shared" si="31"/>
        <v>32</v>
      </c>
      <c r="O193" s="6">
        <f t="shared" si="29"/>
        <v>-57.385845000000003</v>
      </c>
    </row>
    <row r="194" spans="2:16" x14ac:dyDescent="0.25">
      <c r="B194" s="87">
        <v>49054333333.333</v>
      </c>
      <c r="C194" s="87">
        <v>-65.037818999999999</v>
      </c>
      <c r="D194" s="87">
        <v>-55.901974000000003</v>
      </c>
      <c r="F194" s="6" t="s">
        <v>21</v>
      </c>
      <c r="J194" s="87">
        <v>31565666666.667</v>
      </c>
      <c r="K194" s="87">
        <v>-67.877571000000003</v>
      </c>
      <c r="L194" s="87">
        <v>-58.826889000000001</v>
      </c>
      <c r="N194" s="6" t="s">
        <v>21</v>
      </c>
    </row>
    <row r="195" spans="2:16" x14ac:dyDescent="0.25">
      <c r="B195" s="87">
        <v>50000000000</v>
      </c>
      <c r="C195" s="87">
        <v>-66.284248000000005</v>
      </c>
      <c r="D195" s="87">
        <v>-55.733302999999999</v>
      </c>
      <c r="J195" s="87">
        <v>32000000000</v>
      </c>
      <c r="K195" s="87">
        <v>-63.176555999999998</v>
      </c>
      <c r="L195" s="87">
        <v>-53.124099999999999</v>
      </c>
    </row>
    <row r="196" spans="2:16" x14ac:dyDescent="0.25">
      <c r="B196" s="87" t="s">
        <v>21</v>
      </c>
      <c r="J196" s="87" t="s">
        <v>21</v>
      </c>
    </row>
    <row r="197" spans="2:16" x14ac:dyDescent="0.25">
      <c r="F197" s="6" t="s">
        <v>41</v>
      </c>
      <c r="N197" s="6" t="s">
        <v>41</v>
      </c>
    </row>
    <row r="198" spans="2:16" ht="15.75" x14ac:dyDescent="0.25">
      <c r="F198" s="6" t="s">
        <v>19</v>
      </c>
      <c r="G198" s="6" t="str">
        <f t="shared" ref="G198:G217" si="32">D224</f>
        <v>2Ix5L dBc Log Mag(dB)</v>
      </c>
      <c r="H198" s="34">
        <v>2</v>
      </c>
      <c r="N198" s="6" t="s">
        <v>19</v>
      </c>
      <c r="O198" s="6" t="str">
        <f t="shared" ref="O198:O217" si="33">L224</f>
        <v>2Ix5L dBc Log Mag(dB)</v>
      </c>
      <c r="P198" s="34">
        <v>2</v>
      </c>
    </row>
    <row r="199" spans="2:16" ht="15.75" x14ac:dyDescent="0.25">
      <c r="B199" s="87" t="s">
        <v>39</v>
      </c>
      <c r="F199" s="6">
        <f t="shared" ref="F199:F217" si="34">B225/1000000000</f>
        <v>49.978000000000002</v>
      </c>
      <c r="G199" s="6">
        <f t="shared" si="32"/>
        <v>0</v>
      </c>
      <c r="H199" s="35" t="s">
        <v>313</v>
      </c>
      <c r="J199" s="87" t="s">
        <v>39</v>
      </c>
      <c r="N199" s="6">
        <f t="shared" ref="N199:N217" si="35">J225/1000000000</f>
        <v>29.797999999999998</v>
      </c>
      <c r="O199" s="6">
        <f t="shared" si="33"/>
        <v>-57.259765999999999</v>
      </c>
      <c r="P199" s="35">
        <f>ABS(AVERAGE(O199:O217)-(P198-1)*5)</f>
        <v>58.499464526315798</v>
      </c>
    </row>
    <row r="200" spans="2:16" x14ac:dyDescent="0.25">
      <c r="B200" s="87" t="s">
        <v>19</v>
      </c>
      <c r="C200" s="87" t="s">
        <v>145</v>
      </c>
      <c r="D200" s="87" t="s">
        <v>78</v>
      </c>
      <c r="F200" s="6">
        <f t="shared" si="34"/>
        <v>49.979222222221999</v>
      </c>
      <c r="G200" s="6">
        <f t="shared" si="32"/>
        <v>0</v>
      </c>
      <c r="J200" s="87" t="s">
        <v>19</v>
      </c>
      <c r="K200" s="87" t="s">
        <v>145</v>
      </c>
      <c r="L200" s="87" t="s">
        <v>78</v>
      </c>
      <c r="N200" s="6">
        <f t="shared" si="35"/>
        <v>29.920333333333001</v>
      </c>
      <c r="O200" s="6">
        <f t="shared" si="33"/>
        <v>-54.405780999999998</v>
      </c>
    </row>
    <row r="201" spans="2:16" x14ac:dyDescent="0.25">
      <c r="B201" s="87">
        <v>43978000000</v>
      </c>
      <c r="C201" s="87">
        <v>-80.633697999999995</v>
      </c>
      <c r="D201" s="87">
        <v>-74.591682000000006</v>
      </c>
      <c r="F201" s="6">
        <f t="shared" si="34"/>
        <v>49.980444444444004</v>
      </c>
      <c r="G201" s="6">
        <f t="shared" si="32"/>
        <v>0</v>
      </c>
      <c r="J201" s="87">
        <v>31818000000</v>
      </c>
      <c r="K201" s="87">
        <v>-68.402091999999996</v>
      </c>
      <c r="L201" s="87">
        <v>-60.893580999999998</v>
      </c>
      <c r="N201" s="6">
        <f t="shared" si="35"/>
        <v>30.042666666666999</v>
      </c>
      <c r="O201" s="6">
        <f t="shared" si="33"/>
        <v>-55.085354000000002</v>
      </c>
    </row>
    <row r="202" spans="2:16" x14ac:dyDescent="0.25">
      <c r="B202" s="87">
        <v>44312555555.556</v>
      </c>
      <c r="C202" s="87">
        <v>-76.804114999999996</v>
      </c>
      <c r="D202" s="87">
        <v>-71.088638000000003</v>
      </c>
      <c r="F202" s="6">
        <f t="shared" si="34"/>
        <v>49.981666666667003</v>
      </c>
      <c r="G202" s="6">
        <f t="shared" si="32"/>
        <v>0</v>
      </c>
      <c r="J202" s="87">
        <v>31828111111.111</v>
      </c>
      <c r="K202" s="87">
        <v>-69.058318999999997</v>
      </c>
      <c r="L202" s="87">
        <v>-61.475619999999999</v>
      </c>
      <c r="N202" s="6">
        <f t="shared" si="35"/>
        <v>30.164999999999999</v>
      </c>
      <c r="O202" s="6">
        <f t="shared" si="33"/>
        <v>-57.680508000000003</v>
      </c>
    </row>
    <row r="203" spans="2:16" x14ac:dyDescent="0.25">
      <c r="B203" s="87">
        <v>44647111111.111</v>
      </c>
      <c r="C203" s="87">
        <v>-69.522475999999997</v>
      </c>
      <c r="D203" s="87">
        <v>-63.695701999999997</v>
      </c>
      <c r="F203" s="6">
        <f t="shared" si="34"/>
        <v>49.982888888889001</v>
      </c>
      <c r="G203" s="6">
        <f t="shared" si="32"/>
        <v>0</v>
      </c>
      <c r="J203" s="87">
        <v>31838222222.222</v>
      </c>
      <c r="K203" s="87">
        <v>-69.533691000000005</v>
      </c>
      <c r="L203" s="87">
        <v>-61.937533999999999</v>
      </c>
      <c r="N203" s="6">
        <f t="shared" si="35"/>
        <v>30.287333333332999</v>
      </c>
      <c r="O203" s="6">
        <f t="shared" si="33"/>
        <v>-54.337085999999999</v>
      </c>
    </row>
    <row r="204" spans="2:16" x14ac:dyDescent="0.25">
      <c r="B204" s="87">
        <v>44981666666.667</v>
      </c>
      <c r="C204" s="87">
        <v>-65.960517999999993</v>
      </c>
      <c r="D204" s="87">
        <v>-58.955074000000003</v>
      </c>
      <c r="F204" s="6">
        <f t="shared" si="34"/>
        <v>49.984111111110998</v>
      </c>
      <c r="G204" s="6">
        <f t="shared" si="32"/>
        <v>0</v>
      </c>
      <c r="J204" s="87">
        <v>31848333333.333</v>
      </c>
      <c r="K204" s="87">
        <v>-69.025435999999999</v>
      </c>
      <c r="L204" s="87">
        <v>-61.752974999999999</v>
      </c>
      <c r="N204" s="6">
        <f t="shared" si="35"/>
        <v>30.409666666667</v>
      </c>
      <c r="O204" s="6">
        <f t="shared" si="33"/>
        <v>-55.922817000000002</v>
      </c>
    </row>
    <row r="205" spans="2:16" x14ac:dyDescent="0.25">
      <c r="B205" s="87">
        <v>45316222222.222</v>
      </c>
      <c r="C205" s="87">
        <v>-66.262221999999994</v>
      </c>
      <c r="D205" s="87">
        <v>-59.083302000000003</v>
      </c>
      <c r="F205" s="6">
        <f t="shared" si="34"/>
        <v>49.985333333333003</v>
      </c>
      <c r="G205" s="6">
        <f t="shared" si="32"/>
        <v>0</v>
      </c>
      <c r="J205" s="87">
        <v>31858444444.444</v>
      </c>
      <c r="K205" s="87">
        <v>-67.81559</v>
      </c>
      <c r="L205" s="87">
        <v>-61.069015999999998</v>
      </c>
      <c r="N205" s="6">
        <f t="shared" si="35"/>
        <v>30.532</v>
      </c>
      <c r="O205" s="6">
        <f t="shared" si="33"/>
        <v>-58.207408999999998</v>
      </c>
    </row>
    <row r="206" spans="2:16" x14ac:dyDescent="0.25">
      <c r="B206" s="87">
        <v>45650777777.778</v>
      </c>
      <c r="C206" s="87">
        <v>-72.425445999999994</v>
      </c>
      <c r="D206" s="87">
        <v>-65.02919</v>
      </c>
      <c r="F206" s="6">
        <f t="shared" si="34"/>
        <v>49.986555555556002</v>
      </c>
      <c r="G206" s="6">
        <f t="shared" si="32"/>
        <v>0</v>
      </c>
      <c r="J206" s="87">
        <v>31868555555.556</v>
      </c>
      <c r="K206" s="87">
        <v>-67.656929000000005</v>
      </c>
      <c r="L206" s="87">
        <v>-60.523808000000002</v>
      </c>
      <c r="N206" s="6">
        <f t="shared" si="35"/>
        <v>30.654333333333</v>
      </c>
      <c r="O206" s="6">
        <f t="shared" si="33"/>
        <v>-53.962051000000002</v>
      </c>
    </row>
    <row r="207" spans="2:16" x14ac:dyDescent="0.25">
      <c r="B207" s="87">
        <v>45985333333.333</v>
      </c>
      <c r="C207" s="87">
        <v>-73.163505999999998</v>
      </c>
      <c r="D207" s="87">
        <v>-65.173484999999999</v>
      </c>
      <c r="F207" s="6">
        <f t="shared" si="34"/>
        <v>49.987777777778</v>
      </c>
      <c r="G207" s="6">
        <f t="shared" si="32"/>
        <v>0</v>
      </c>
      <c r="J207" s="87">
        <v>31878666666.667</v>
      </c>
      <c r="K207" s="87">
        <v>-67.574860000000001</v>
      </c>
      <c r="L207" s="87">
        <v>-59.727477999999998</v>
      </c>
      <c r="N207" s="6">
        <f t="shared" si="35"/>
        <v>30.776666666667001</v>
      </c>
      <c r="O207" s="6">
        <f t="shared" si="33"/>
        <v>-53.759571000000001</v>
      </c>
    </row>
    <row r="208" spans="2:16" x14ac:dyDescent="0.25">
      <c r="B208" s="87">
        <v>46319888888.889</v>
      </c>
      <c r="C208" s="87">
        <v>-76.603363000000002</v>
      </c>
      <c r="D208" s="87">
        <v>-67.275833000000006</v>
      </c>
      <c r="F208" s="6">
        <f t="shared" si="34"/>
        <v>49.988999999999997</v>
      </c>
      <c r="G208" s="6">
        <f t="shared" si="32"/>
        <v>0</v>
      </c>
      <c r="J208" s="87">
        <v>31888777777.778</v>
      </c>
      <c r="K208" s="87">
        <v>-66.982108999999994</v>
      </c>
      <c r="L208" s="87">
        <v>-59.221415999999998</v>
      </c>
      <c r="N208" s="6">
        <f t="shared" si="35"/>
        <v>30.899000000000001</v>
      </c>
      <c r="O208" s="6">
        <f t="shared" si="33"/>
        <v>-56.746062999999999</v>
      </c>
    </row>
    <row r="209" spans="2:16" x14ac:dyDescent="0.25">
      <c r="B209" s="87">
        <v>46654444444.444</v>
      </c>
      <c r="C209" s="87">
        <v>-76.986098999999996</v>
      </c>
      <c r="D209" s="87">
        <v>-67.712958999999998</v>
      </c>
      <c r="F209" s="6">
        <f t="shared" si="34"/>
        <v>49.990222222222002</v>
      </c>
      <c r="G209" s="6">
        <f t="shared" si="32"/>
        <v>0</v>
      </c>
      <c r="J209" s="87">
        <v>31898888888.889</v>
      </c>
      <c r="K209" s="87">
        <v>-66.777618000000004</v>
      </c>
      <c r="L209" s="87">
        <v>-58.932319999999997</v>
      </c>
      <c r="N209" s="6">
        <f t="shared" si="35"/>
        <v>31.021333333333001</v>
      </c>
      <c r="O209" s="6">
        <f t="shared" si="33"/>
        <v>-54.40052</v>
      </c>
    </row>
    <row r="210" spans="2:16" x14ac:dyDescent="0.25">
      <c r="B210" s="87">
        <v>46989000000</v>
      </c>
      <c r="C210" s="87">
        <v>-78.545608999999999</v>
      </c>
      <c r="D210" s="87">
        <v>-67.832740999999999</v>
      </c>
      <c r="F210" s="6">
        <f t="shared" si="34"/>
        <v>49.991444444443999</v>
      </c>
      <c r="G210" s="6">
        <f t="shared" si="32"/>
        <v>0</v>
      </c>
      <c r="J210" s="87">
        <v>31909000000</v>
      </c>
      <c r="K210" s="87">
        <v>-65.665733000000003</v>
      </c>
      <c r="L210" s="87">
        <v>-58.292926999999999</v>
      </c>
      <c r="N210" s="6">
        <f t="shared" si="35"/>
        <v>31.143666666666999</v>
      </c>
      <c r="O210" s="6">
        <f t="shared" si="33"/>
        <v>-54.192959000000002</v>
      </c>
    </row>
    <row r="211" spans="2:16" x14ac:dyDescent="0.25">
      <c r="B211" s="87">
        <v>47323555555.556</v>
      </c>
      <c r="C211" s="87">
        <v>-82.373649999999998</v>
      </c>
      <c r="D211" s="87">
        <v>-72.229545999999999</v>
      </c>
      <c r="F211" s="6">
        <f t="shared" si="34"/>
        <v>49.992666666666999</v>
      </c>
      <c r="G211" s="6">
        <f t="shared" si="32"/>
        <v>0</v>
      </c>
      <c r="J211" s="87">
        <v>31919111111.111</v>
      </c>
      <c r="K211" s="87">
        <v>-65.552841000000001</v>
      </c>
      <c r="L211" s="87">
        <v>-58.807270000000003</v>
      </c>
      <c r="N211" s="6">
        <f t="shared" si="35"/>
        <v>31.265999999999998</v>
      </c>
      <c r="O211" s="6">
        <f t="shared" si="33"/>
        <v>-55.561813000000001</v>
      </c>
    </row>
    <row r="212" spans="2:16" x14ac:dyDescent="0.25">
      <c r="B212" s="87">
        <v>47658111111.111</v>
      </c>
      <c r="C212" s="87">
        <v>-71.415420999999995</v>
      </c>
      <c r="D212" s="87">
        <v>-62.395263999999997</v>
      </c>
      <c r="F212" s="6">
        <f t="shared" si="34"/>
        <v>49.993888888889003</v>
      </c>
      <c r="G212" s="6">
        <f t="shared" si="32"/>
        <v>0</v>
      </c>
      <c r="J212" s="87">
        <v>31929222222.222</v>
      </c>
      <c r="K212" s="87">
        <v>-65.308661999999998</v>
      </c>
      <c r="L212" s="87">
        <v>-58.495953</v>
      </c>
      <c r="N212" s="6">
        <f t="shared" si="35"/>
        <v>31.388333333333001</v>
      </c>
      <c r="O212" s="6">
        <f t="shared" si="33"/>
        <v>-51.039448</v>
      </c>
    </row>
    <row r="213" spans="2:16" x14ac:dyDescent="0.25">
      <c r="B213" s="87">
        <v>47992666666.667</v>
      </c>
      <c r="C213" s="87">
        <v>-69.222740000000002</v>
      </c>
      <c r="D213" s="87">
        <v>-59.726913000000003</v>
      </c>
      <c r="F213" s="6">
        <f t="shared" si="34"/>
        <v>49.995111111111001</v>
      </c>
      <c r="G213" s="6">
        <f t="shared" si="32"/>
        <v>0</v>
      </c>
      <c r="J213" s="87">
        <v>31939333333.333</v>
      </c>
      <c r="K213" s="87">
        <v>-65.282027999999997</v>
      </c>
      <c r="L213" s="87">
        <v>-57.610469999999999</v>
      </c>
      <c r="N213" s="6">
        <f t="shared" si="35"/>
        <v>31.510666666666999</v>
      </c>
      <c r="O213" s="6">
        <f t="shared" si="33"/>
        <v>-49.620865000000002</v>
      </c>
    </row>
    <row r="214" spans="2:16" x14ac:dyDescent="0.25">
      <c r="B214" s="87">
        <v>48327222222.222</v>
      </c>
      <c r="C214" s="87">
        <v>-72.389244000000005</v>
      </c>
      <c r="D214" s="87">
        <v>-62.131377999999998</v>
      </c>
      <c r="F214" s="6">
        <f t="shared" si="34"/>
        <v>49.996333333332998</v>
      </c>
      <c r="G214" s="6">
        <f t="shared" si="32"/>
        <v>0</v>
      </c>
      <c r="J214" s="87">
        <v>31949444444.444</v>
      </c>
      <c r="K214" s="87">
        <v>-65.135445000000004</v>
      </c>
      <c r="L214" s="87">
        <v>-55.936317000000003</v>
      </c>
      <c r="N214" s="6">
        <f t="shared" si="35"/>
        <v>31.632999999999999</v>
      </c>
      <c r="O214" s="6">
        <f t="shared" si="33"/>
        <v>-50.975814999999997</v>
      </c>
    </row>
    <row r="215" spans="2:16" x14ac:dyDescent="0.25">
      <c r="B215" s="87">
        <v>48661777777.778</v>
      </c>
      <c r="C215" s="87">
        <v>-69.568923999999996</v>
      </c>
      <c r="D215" s="87">
        <v>-59.265858000000001</v>
      </c>
      <c r="F215" s="6">
        <f t="shared" si="34"/>
        <v>49.997555555555998</v>
      </c>
      <c r="G215" s="6">
        <f t="shared" si="32"/>
        <v>0</v>
      </c>
      <c r="J215" s="87">
        <v>31959555555.556</v>
      </c>
      <c r="K215" s="87">
        <v>-66.198386999999997</v>
      </c>
      <c r="L215" s="87">
        <v>-56.699238000000001</v>
      </c>
      <c r="N215" s="6">
        <f t="shared" si="35"/>
        <v>31.755333333332999</v>
      </c>
      <c r="O215" s="6">
        <f t="shared" si="33"/>
        <v>-49.481608999999999</v>
      </c>
    </row>
    <row r="216" spans="2:16" x14ac:dyDescent="0.25">
      <c r="B216" s="87">
        <v>48996333333.333</v>
      </c>
      <c r="C216" s="87">
        <v>-67.222977</v>
      </c>
      <c r="D216" s="87">
        <v>-56.286029999999997</v>
      </c>
      <c r="F216" s="6">
        <f t="shared" si="34"/>
        <v>49.998777777778002</v>
      </c>
      <c r="G216" s="6">
        <f t="shared" si="32"/>
        <v>0</v>
      </c>
      <c r="J216" s="87">
        <v>31969666666.667</v>
      </c>
      <c r="K216" s="87">
        <v>-66.721290999999994</v>
      </c>
      <c r="L216" s="87">
        <v>-56.899391000000001</v>
      </c>
      <c r="N216" s="6">
        <f t="shared" si="35"/>
        <v>31.877666666667</v>
      </c>
      <c r="O216" s="6">
        <f t="shared" si="33"/>
        <v>-48.191142999999997</v>
      </c>
    </row>
    <row r="217" spans="2:16" x14ac:dyDescent="0.25">
      <c r="B217" s="87">
        <v>49330888888.889</v>
      </c>
      <c r="C217" s="87">
        <v>-69.268799000000001</v>
      </c>
      <c r="D217" s="87">
        <v>-59.382812999999999</v>
      </c>
      <c r="F217" s="6">
        <f t="shared" si="34"/>
        <v>50</v>
      </c>
      <c r="G217" s="6">
        <f t="shared" si="32"/>
        <v>0</v>
      </c>
      <c r="J217" s="87">
        <v>31979777777.778</v>
      </c>
      <c r="K217" s="87">
        <v>-66.917679000000007</v>
      </c>
      <c r="L217" s="87">
        <v>-57.558453</v>
      </c>
      <c r="N217" s="6">
        <f t="shared" si="35"/>
        <v>32</v>
      </c>
      <c r="O217" s="6">
        <f t="shared" si="33"/>
        <v>-45.659247999999998</v>
      </c>
    </row>
    <row r="218" spans="2:16" x14ac:dyDescent="0.25">
      <c r="B218" s="87">
        <v>49665444444.444</v>
      </c>
      <c r="C218" s="87">
        <v>-69.262619000000001</v>
      </c>
      <c r="D218" s="87">
        <v>-60.126773999999997</v>
      </c>
      <c r="F218" s="6" t="s">
        <v>21</v>
      </c>
      <c r="J218" s="87">
        <v>31989888888.889</v>
      </c>
      <c r="K218" s="87">
        <v>-67.244110000000006</v>
      </c>
      <c r="L218" s="87">
        <v>-58.193432000000001</v>
      </c>
      <c r="N218" s="6" t="s">
        <v>21</v>
      </c>
    </row>
    <row r="219" spans="2:16" x14ac:dyDescent="0.25">
      <c r="B219" s="87">
        <v>50000000000</v>
      </c>
      <c r="C219" s="87">
        <v>-71.122757000000007</v>
      </c>
      <c r="D219" s="87">
        <v>-60.571807999999997</v>
      </c>
      <c r="J219" s="87">
        <v>32000000000</v>
      </c>
      <c r="K219" s="87">
        <v>-67.438300999999996</v>
      </c>
      <c r="L219" s="87">
        <v>-57.385845000000003</v>
      </c>
    </row>
    <row r="220" spans="2:16" x14ac:dyDescent="0.25">
      <c r="B220" s="87" t="s">
        <v>21</v>
      </c>
      <c r="J220" s="87" t="s">
        <v>21</v>
      </c>
    </row>
    <row r="221" spans="2:16" x14ac:dyDescent="0.25">
      <c r="F221" s="6" t="s">
        <v>43</v>
      </c>
      <c r="N221" s="6" t="s">
        <v>43</v>
      </c>
    </row>
    <row r="222" spans="2:16" ht="15.75" x14ac:dyDescent="0.25">
      <c r="F222" s="6" t="s">
        <v>19</v>
      </c>
      <c r="G222" s="6" t="str">
        <f t="shared" ref="G222:G241" si="36">D248</f>
        <v>3Ix1L dBc Log Mag(dB)</v>
      </c>
      <c r="H222" s="34">
        <v>3</v>
      </c>
      <c r="N222" s="6" t="s">
        <v>19</v>
      </c>
      <c r="O222" s="6" t="str">
        <f t="shared" ref="O222:O241" si="37">L248</f>
        <v>3Ix1L dBc Log Mag(dB)</v>
      </c>
      <c r="P222" s="34">
        <v>3</v>
      </c>
    </row>
    <row r="223" spans="2:16" ht="15.75" x14ac:dyDescent="0.25">
      <c r="B223" s="87" t="s">
        <v>41</v>
      </c>
      <c r="F223" s="6">
        <f t="shared" ref="F223:F241" si="38">B249/1000000000</f>
        <v>20.727</v>
      </c>
      <c r="G223" s="6">
        <f t="shared" si="36"/>
        <v>-61.839767000000002</v>
      </c>
      <c r="H223" s="35">
        <f>ABS(AVERAGE(G223:G237)-(H222-1)*5)</f>
        <v>78.109976866666671</v>
      </c>
      <c r="J223" s="87" t="s">
        <v>41</v>
      </c>
      <c r="N223" s="6">
        <f t="shared" ref="N223:N241" si="39">J249/1000000000</f>
        <v>8.2729999999999997</v>
      </c>
      <c r="O223" s="6">
        <f t="shared" si="37"/>
        <v>-35.619644000000001</v>
      </c>
      <c r="P223" s="35">
        <f>ABS(AVERAGE(O223:O241)-(P222-1)*5)</f>
        <v>70.486229526315782</v>
      </c>
    </row>
    <row r="224" spans="2:16" x14ac:dyDescent="0.25">
      <c r="B224" s="87" t="s">
        <v>19</v>
      </c>
      <c r="C224" s="87" t="s">
        <v>146</v>
      </c>
      <c r="D224" s="87" t="s">
        <v>79</v>
      </c>
      <c r="F224" s="6">
        <f t="shared" si="38"/>
        <v>22.060333333332999</v>
      </c>
      <c r="G224" s="6">
        <f t="shared" si="36"/>
        <v>-57.541294000000001</v>
      </c>
      <c r="J224" s="87" t="s">
        <v>19</v>
      </c>
      <c r="K224" s="87" t="s">
        <v>146</v>
      </c>
      <c r="L224" s="87" t="s">
        <v>79</v>
      </c>
      <c r="N224" s="6">
        <f t="shared" si="39"/>
        <v>9.4800555555555999</v>
      </c>
      <c r="O224" s="6">
        <f t="shared" si="37"/>
        <v>-52.413142999999998</v>
      </c>
    </row>
    <row r="225" spans="2:15" x14ac:dyDescent="0.25">
      <c r="B225" s="87">
        <v>49978000000</v>
      </c>
      <c r="F225" s="6">
        <f t="shared" si="38"/>
        <v>23.393666666666999</v>
      </c>
      <c r="G225" s="6">
        <f t="shared" si="36"/>
        <v>-64.535186999999993</v>
      </c>
      <c r="J225" s="87">
        <v>29798000000</v>
      </c>
      <c r="K225" s="87">
        <v>-64.768280000000004</v>
      </c>
      <c r="L225" s="87">
        <v>-57.259765999999999</v>
      </c>
      <c r="N225" s="6">
        <f t="shared" si="39"/>
        <v>10.687111111110999</v>
      </c>
      <c r="O225" s="6">
        <f t="shared" si="37"/>
        <v>-58.203854</v>
      </c>
    </row>
    <row r="226" spans="2:15" x14ac:dyDescent="0.25">
      <c r="B226" s="87">
        <v>49979222222.222</v>
      </c>
      <c r="F226" s="6">
        <f t="shared" si="38"/>
        <v>24.727</v>
      </c>
      <c r="G226" s="6">
        <f t="shared" si="36"/>
        <v>-65.616530999999995</v>
      </c>
      <c r="J226" s="87">
        <v>29920333333.333</v>
      </c>
      <c r="K226" s="87">
        <v>-61.988483000000002</v>
      </c>
      <c r="L226" s="87">
        <v>-54.405780999999998</v>
      </c>
      <c r="N226" s="6">
        <f t="shared" si="39"/>
        <v>11.894166666666999</v>
      </c>
      <c r="O226" s="6">
        <f t="shared" si="37"/>
        <v>-63.311615000000003</v>
      </c>
    </row>
    <row r="227" spans="2:15" x14ac:dyDescent="0.25">
      <c r="B227" s="87">
        <v>49980444444.444</v>
      </c>
      <c r="F227" s="6">
        <f t="shared" si="38"/>
        <v>26.060333333332999</v>
      </c>
      <c r="G227" s="6">
        <f t="shared" si="36"/>
        <v>-69.732117000000002</v>
      </c>
      <c r="J227" s="87">
        <v>30042666666.667</v>
      </c>
      <c r="K227" s="87">
        <v>-62.681514999999997</v>
      </c>
      <c r="L227" s="87">
        <v>-55.085354000000002</v>
      </c>
      <c r="N227" s="6">
        <f t="shared" si="39"/>
        <v>13.101222222222001</v>
      </c>
      <c r="O227" s="6">
        <f t="shared" si="37"/>
        <v>-54.145794000000002</v>
      </c>
    </row>
    <row r="228" spans="2:15" x14ac:dyDescent="0.25">
      <c r="B228" s="87">
        <v>49981666666.667</v>
      </c>
      <c r="F228" s="6">
        <f t="shared" si="38"/>
        <v>27.393666666666999</v>
      </c>
      <c r="G228" s="6">
        <f t="shared" si="36"/>
        <v>-73.245543999999995</v>
      </c>
      <c r="J228" s="87">
        <v>30165000000</v>
      </c>
      <c r="K228" s="87">
        <v>-64.952972000000003</v>
      </c>
      <c r="L228" s="87">
        <v>-57.680508000000003</v>
      </c>
      <c r="N228" s="6">
        <f t="shared" si="39"/>
        <v>14.308277777778001</v>
      </c>
      <c r="O228" s="6">
        <f t="shared" si="37"/>
        <v>-50.378143000000001</v>
      </c>
    </row>
    <row r="229" spans="2:15" x14ac:dyDescent="0.25">
      <c r="B229" s="87">
        <v>49982888888.889</v>
      </c>
      <c r="F229" s="6">
        <f t="shared" si="38"/>
        <v>28.727</v>
      </c>
      <c r="G229" s="6">
        <f t="shared" si="36"/>
        <v>-71.025527999999994</v>
      </c>
      <c r="J229" s="87">
        <v>30287333333.333</v>
      </c>
      <c r="K229" s="87">
        <v>-61.083655999999998</v>
      </c>
      <c r="L229" s="87">
        <v>-54.337085999999999</v>
      </c>
      <c r="N229" s="6">
        <f t="shared" si="39"/>
        <v>15.515333333333</v>
      </c>
      <c r="O229" s="6">
        <f t="shared" si="37"/>
        <v>-64.816574000000003</v>
      </c>
    </row>
    <row r="230" spans="2:15" x14ac:dyDescent="0.25">
      <c r="B230" s="87">
        <v>49984111111.111</v>
      </c>
      <c r="F230" s="6">
        <f t="shared" si="38"/>
        <v>30.060333333332999</v>
      </c>
      <c r="G230" s="6">
        <f t="shared" si="36"/>
        <v>-64.308868000000004</v>
      </c>
      <c r="J230" s="87">
        <v>30409666666.667</v>
      </c>
      <c r="K230" s="87">
        <v>-63.055934999999998</v>
      </c>
      <c r="L230" s="87">
        <v>-55.922817000000002</v>
      </c>
      <c r="N230" s="6">
        <f t="shared" si="39"/>
        <v>16.722388888889</v>
      </c>
      <c r="O230" s="6">
        <f t="shared" si="37"/>
        <v>-69.435867000000002</v>
      </c>
    </row>
    <row r="231" spans="2:15" x14ac:dyDescent="0.25">
      <c r="B231" s="87">
        <v>49985333333.333</v>
      </c>
      <c r="F231" s="6">
        <f t="shared" si="38"/>
        <v>31.393666666666999</v>
      </c>
      <c r="G231" s="6">
        <f t="shared" si="36"/>
        <v>-70.583320999999998</v>
      </c>
      <c r="J231" s="87">
        <v>30532000000</v>
      </c>
      <c r="K231" s="87">
        <v>-66.054787000000005</v>
      </c>
      <c r="L231" s="87">
        <v>-58.207408999999998</v>
      </c>
      <c r="N231" s="6">
        <f t="shared" si="39"/>
        <v>17.929444444444002</v>
      </c>
      <c r="O231" s="6">
        <f t="shared" si="37"/>
        <v>-67.552611999999996</v>
      </c>
    </row>
    <row r="232" spans="2:15" x14ac:dyDescent="0.25">
      <c r="B232" s="87">
        <v>49986555555.556</v>
      </c>
      <c r="F232" s="6">
        <f t="shared" si="38"/>
        <v>32.726999999999997</v>
      </c>
      <c r="G232" s="6">
        <f t="shared" si="36"/>
        <v>-69.437316999999993</v>
      </c>
      <c r="J232" s="87">
        <v>30654333333.333</v>
      </c>
      <c r="K232" s="87">
        <v>-61.722740000000002</v>
      </c>
      <c r="L232" s="87">
        <v>-53.962051000000002</v>
      </c>
      <c r="N232" s="6">
        <f t="shared" si="39"/>
        <v>19.136500000000002</v>
      </c>
      <c r="O232" s="6">
        <f t="shared" si="37"/>
        <v>-74.919372999999993</v>
      </c>
    </row>
    <row r="233" spans="2:15" x14ac:dyDescent="0.25">
      <c r="B233" s="87">
        <v>49987777777.778</v>
      </c>
      <c r="F233" s="6">
        <f t="shared" si="38"/>
        <v>34.060333333332999</v>
      </c>
      <c r="G233" s="6">
        <f t="shared" si="36"/>
        <v>-74.410469000000006</v>
      </c>
      <c r="J233" s="87">
        <v>30776666666.667</v>
      </c>
      <c r="K233" s="87">
        <v>-61.604866000000001</v>
      </c>
      <c r="L233" s="87">
        <v>-53.759571000000001</v>
      </c>
      <c r="N233" s="6">
        <f t="shared" si="39"/>
        <v>20.343555555556001</v>
      </c>
      <c r="O233" s="6">
        <f t="shared" si="37"/>
        <v>-58.000221000000003</v>
      </c>
    </row>
    <row r="234" spans="2:15" x14ac:dyDescent="0.25">
      <c r="B234" s="87">
        <v>49989000000</v>
      </c>
      <c r="F234" s="6">
        <f t="shared" si="38"/>
        <v>35.393666666667002</v>
      </c>
      <c r="G234" s="6">
        <f t="shared" si="36"/>
        <v>-71.038398999999998</v>
      </c>
      <c r="J234" s="87">
        <v>30899000000</v>
      </c>
      <c r="K234" s="87">
        <v>-64.118865999999997</v>
      </c>
      <c r="L234" s="87">
        <v>-56.746062999999999</v>
      </c>
      <c r="N234" s="6">
        <f t="shared" si="39"/>
        <v>21.550611111110999</v>
      </c>
      <c r="O234" s="6">
        <f t="shared" si="37"/>
        <v>-64.650435999999999</v>
      </c>
    </row>
    <row r="235" spans="2:15" x14ac:dyDescent="0.25">
      <c r="B235" s="87">
        <v>49990222222.222</v>
      </c>
      <c r="F235" s="6">
        <f t="shared" si="38"/>
        <v>36.726999999999997</v>
      </c>
      <c r="G235" s="6">
        <f t="shared" si="36"/>
        <v>-72.373535000000004</v>
      </c>
      <c r="J235" s="87">
        <v>31021333333.333</v>
      </c>
      <c r="K235" s="87">
        <v>-61.146099</v>
      </c>
      <c r="L235" s="87">
        <v>-54.40052</v>
      </c>
      <c r="N235" s="6">
        <f t="shared" si="39"/>
        <v>22.757666666666999</v>
      </c>
      <c r="O235" s="6">
        <f t="shared" si="37"/>
        <v>-70.673896999999997</v>
      </c>
    </row>
    <row r="236" spans="2:15" x14ac:dyDescent="0.25">
      <c r="B236" s="87">
        <v>49991444444.444</v>
      </c>
      <c r="F236" s="6">
        <f t="shared" si="38"/>
        <v>38.060333333332999</v>
      </c>
      <c r="G236" s="6">
        <f t="shared" si="36"/>
        <v>-69.722549000000001</v>
      </c>
      <c r="J236" s="87">
        <v>31143666666.667</v>
      </c>
      <c r="K236" s="87">
        <v>-61.005665</v>
      </c>
      <c r="L236" s="87">
        <v>-54.192959000000002</v>
      </c>
      <c r="N236" s="6">
        <f t="shared" si="39"/>
        <v>23.964722222222001</v>
      </c>
      <c r="O236" s="6">
        <f t="shared" si="37"/>
        <v>-63.815094000000002</v>
      </c>
    </row>
    <row r="237" spans="2:15" x14ac:dyDescent="0.25">
      <c r="B237" s="87">
        <v>49992666666.667</v>
      </c>
      <c r="F237" s="6">
        <f t="shared" si="38"/>
        <v>39.393666666667002</v>
      </c>
      <c r="G237" s="6">
        <f t="shared" si="36"/>
        <v>-66.239227</v>
      </c>
      <c r="J237" s="87">
        <v>31266000000</v>
      </c>
      <c r="K237" s="87">
        <v>-63.233367999999999</v>
      </c>
      <c r="L237" s="87">
        <v>-55.561813000000001</v>
      </c>
      <c r="N237" s="6">
        <f t="shared" si="39"/>
        <v>25.171777777778001</v>
      </c>
      <c r="O237" s="6">
        <f t="shared" si="37"/>
        <v>-59.138195000000003</v>
      </c>
    </row>
    <row r="238" spans="2:15" x14ac:dyDescent="0.25">
      <c r="B238" s="87">
        <v>49993888888.889</v>
      </c>
      <c r="F238" s="6">
        <f t="shared" si="38"/>
        <v>40.726999999999997</v>
      </c>
      <c r="G238" s="6">
        <f t="shared" si="36"/>
        <v>-74.686881999999997</v>
      </c>
      <c r="J238" s="87">
        <v>31388333333.333</v>
      </c>
      <c r="K238" s="87">
        <v>-60.238574999999997</v>
      </c>
      <c r="L238" s="87">
        <v>-51.039448</v>
      </c>
      <c r="N238" s="6">
        <f t="shared" si="39"/>
        <v>26.378833333332999</v>
      </c>
      <c r="O238" s="6">
        <f t="shared" si="37"/>
        <v>-63.63937</v>
      </c>
    </row>
    <row r="239" spans="2:15" x14ac:dyDescent="0.25">
      <c r="B239" s="87">
        <v>49995111111.111</v>
      </c>
      <c r="F239" s="6">
        <f t="shared" si="38"/>
        <v>42.060333333332999</v>
      </c>
      <c r="G239" s="6">
        <f t="shared" si="36"/>
        <v>-66.420349000000002</v>
      </c>
      <c r="J239" s="87">
        <v>31510666666.667</v>
      </c>
      <c r="K239" s="87">
        <v>-59.120013999999998</v>
      </c>
      <c r="L239" s="87">
        <v>-49.620865000000002</v>
      </c>
      <c r="N239" s="6">
        <f t="shared" si="39"/>
        <v>27.585888888888999</v>
      </c>
      <c r="O239" s="6">
        <f t="shared" si="37"/>
        <v>-71.179924</v>
      </c>
    </row>
    <row r="240" spans="2:15" x14ac:dyDescent="0.25">
      <c r="B240" s="87">
        <v>49996333333.333</v>
      </c>
      <c r="F240" s="6">
        <f t="shared" si="38"/>
        <v>43.393666666667002</v>
      </c>
      <c r="G240" s="6">
        <f t="shared" si="36"/>
        <v>-63.257435000000001</v>
      </c>
      <c r="J240" s="87">
        <v>31633000000</v>
      </c>
      <c r="K240" s="87">
        <v>-60.797710000000002</v>
      </c>
      <c r="L240" s="87">
        <v>-50.975814999999997</v>
      </c>
      <c r="N240" s="6">
        <f t="shared" si="39"/>
        <v>28.792944444444</v>
      </c>
      <c r="O240" s="6">
        <f t="shared" si="37"/>
        <v>-54.115273000000002</v>
      </c>
    </row>
    <row r="241" spans="2:16" x14ac:dyDescent="0.25">
      <c r="B241" s="87">
        <v>49997555555.556</v>
      </c>
      <c r="F241" s="6">
        <f t="shared" si="38"/>
        <v>44.726999999999997</v>
      </c>
      <c r="G241" s="6">
        <f t="shared" si="36"/>
        <v>-70.029762000000005</v>
      </c>
      <c r="J241" s="87">
        <v>31755333333.333</v>
      </c>
      <c r="K241" s="87">
        <v>-58.840831999999999</v>
      </c>
      <c r="L241" s="87">
        <v>-49.481608999999999</v>
      </c>
      <c r="N241" s="6">
        <f t="shared" si="39"/>
        <v>30</v>
      </c>
      <c r="O241" s="6">
        <f t="shared" si="37"/>
        <v>-53.229331999999999</v>
      </c>
    </row>
    <row r="242" spans="2:16" x14ac:dyDescent="0.25">
      <c r="B242" s="87">
        <v>49998777777.778</v>
      </c>
      <c r="F242" s="6" t="s">
        <v>21</v>
      </c>
      <c r="J242" s="87">
        <v>31877666666.667</v>
      </c>
      <c r="K242" s="87">
        <v>-57.241821000000002</v>
      </c>
      <c r="L242" s="87">
        <v>-48.191142999999997</v>
      </c>
      <c r="N242" s="6" t="s">
        <v>21</v>
      </c>
    </row>
    <row r="243" spans="2:16" x14ac:dyDescent="0.25">
      <c r="B243" s="87">
        <v>50000000000</v>
      </c>
      <c r="J243" s="87">
        <v>32000000000</v>
      </c>
      <c r="K243" s="87">
        <v>-55.7117</v>
      </c>
      <c r="L243" s="87">
        <v>-45.659247999999998</v>
      </c>
    </row>
    <row r="244" spans="2:16" x14ac:dyDescent="0.25">
      <c r="B244" s="87" t="s">
        <v>21</v>
      </c>
      <c r="J244" s="87" t="s">
        <v>21</v>
      </c>
    </row>
    <row r="245" spans="2:16" x14ac:dyDescent="0.25">
      <c r="F245" s="6" t="s">
        <v>45</v>
      </c>
      <c r="N245" s="6" t="s">
        <v>45</v>
      </c>
    </row>
    <row r="246" spans="2:16" ht="15.75" x14ac:dyDescent="0.25">
      <c r="F246" s="6" t="s">
        <v>19</v>
      </c>
      <c r="G246" s="6" t="str">
        <f t="shared" ref="G246:G265" si="40">D272</f>
        <v>3Ix2L dBc Log Mag(dB)</v>
      </c>
      <c r="H246" s="34">
        <v>3</v>
      </c>
      <c r="N246" s="6" t="s">
        <v>19</v>
      </c>
      <c r="O246" s="6" t="str">
        <f t="shared" ref="O246:O265" si="41">L272</f>
        <v>3Ix2L dBc Log Mag(dB)</v>
      </c>
      <c r="P246" s="34">
        <v>3</v>
      </c>
    </row>
    <row r="247" spans="2:16" ht="15.75" x14ac:dyDescent="0.25">
      <c r="B247" s="87" t="s">
        <v>43</v>
      </c>
      <c r="F247" s="6">
        <f t="shared" ref="F247:F265" si="42">B273/1000000000</f>
        <v>41.726999999999997</v>
      </c>
      <c r="G247" s="6">
        <f t="shared" si="40"/>
        <v>-74.616744999999995</v>
      </c>
      <c r="H247" s="35">
        <f>ABS(AVERAGE(G247:G257)-(H246-1)*5)</f>
        <v>71.735340909090922</v>
      </c>
      <c r="J247" s="87" t="s">
        <v>43</v>
      </c>
      <c r="N247" s="6">
        <f t="shared" ref="N247:N265" si="43">J273/1000000000</f>
        <v>16.273</v>
      </c>
      <c r="O247" s="6">
        <f t="shared" si="41"/>
        <v>-63.899227000000003</v>
      </c>
      <c r="P247" s="35">
        <f>ABS(AVERAGE(O247:O265)-(P246-1)*5)</f>
        <v>85.686217157894731</v>
      </c>
    </row>
    <row r="248" spans="2:16" x14ac:dyDescent="0.25">
      <c r="B248" s="87" t="s">
        <v>19</v>
      </c>
      <c r="C248" s="87" t="s">
        <v>147</v>
      </c>
      <c r="D248" s="87" t="s">
        <v>80</v>
      </c>
      <c r="F248" s="6">
        <f t="shared" si="42"/>
        <v>42.186611111110999</v>
      </c>
      <c r="G248" s="6">
        <f t="shared" si="40"/>
        <v>-70.562568999999996</v>
      </c>
      <c r="J248" s="87" t="s">
        <v>19</v>
      </c>
      <c r="K248" s="87" t="s">
        <v>147</v>
      </c>
      <c r="L248" s="87" t="s">
        <v>80</v>
      </c>
      <c r="N248" s="6">
        <f t="shared" si="43"/>
        <v>17.146722222221999</v>
      </c>
      <c r="O248" s="6">
        <f t="shared" si="41"/>
        <v>-86.514495999999994</v>
      </c>
    </row>
    <row r="249" spans="2:16" x14ac:dyDescent="0.25">
      <c r="B249" s="87">
        <v>20727000000</v>
      </c>
      <c r="C249" s="87">
        <v>-67.881782999999999</v>
      </c>
      <c r="D249" s="87">
        <v>-61.839767000000002</v>
      </c>
      <c r="F249" s="6">
        <f t="shared" si="42"/>
        <v>42.646222222222001</v>
      </c>
      <c r="G249" s="6">
        <f t="shared" si="40"/>
        <v>-67.317345000000003</v>
      </c>
      <c r="J249" s="87">
        <v>8273000000</v>
      </c>
      <c r="K249" s="87">
        <v>-43.128155</v>
      </c>
      <c r="L249" s="87">
        <v>-35.619644000000001</v>
      </c>
      <c r="N249" s="6">
        <f t="shared" si="43"/>
        <v>18.020444444443999</v>
      </c>
      <c r="O249" s="6">
        <f t="shared" si="41"/>
        <v>-88.202347000000003</v>
      </c>
    </row>
    <row r="250" spans="2:16" x14ac:dyDescent="0.25">
      <c r="B250" s="87">
        <v>22060333333.333</v>
      </c>
      <c r="C250" s="87">
        <v>-63.256771000000001</v>
      </c>
      <c r="D250" s="87">
        <v>-57.541294000000001</v>
      </c>
      <c r="F250" s="6">
        <f t="shared" si="42"/>
        <v>43.105833333333003</v>
      </c>
      <c r="G250" s="6">
        <f t="shared" si="40"/>
        <v>-70.055237000000005</v>
      </c>
      <c r="J250" s="87">
        <v>9480055555.5555992</v>
      </c>
      <c r="K250" s="87">
        <v>-59.995842000000003</v>
      </c>
      <c r="L250" s="87">
        <v>-52.413142999999998</v>
      </c>
      <c r="N250" s="6">
        <f t="shared" si="43"/>
        <v>18.894166666667001</v>
      </c>
      <c r="O250" s="6">
        <f t="shared" si="41"/>
        <v>-79.723419000000007</v>
      </c>
    </row>
    <row r="251" spans="2:16" x14ac:dyDescent="0.25">
      <c r="B251" s="87">
        <v>23393666666.667</v>
      </c>
      <c r="C251" s="87">
        <v>-70.361960999999994</v>
      </c>
      <c r="D251" s="87">
        <v>-64.535186999999993</v>
      </c>
      <c r="F251" s="6">
        <f t="shared" si="42"/>
        <v>43.565444444443997</v>
      </c>
      <c r="G251" s="6">
        <f t="shared" si="40"/>
        <v>-59.040092000000001</v>
      </c>
      <c r="J251" s="87">
        <v>10687111111.111</v>
      </c>
      <c r="K251" s="87">
        <v>-65.800017999999994</v>
      </c>
      <c r="L251" s="87">
        <v>-58.203854</v>
      </c>
      <c r="N251" s="6">
        <f t="shared" si="43"/>
        <v>19.767888888889001</v>
      </c>
      <c r="O251" s="6">
        <f t="shared" si="41"/>
        <v>-74.569182999999995</v>
      </c>
    </row>
    <row r="252" spans="2:16" x14ac:dyDescent="0.25">
      <c r="B252" s="87">
        <v>24727000000</v>
      </c>
      <c r="C252" s="87">
        <v>-72.621971000000002</v>
      </c>
      <c r="D252" s="87">
        <v>-65.616530999999995</v>
      </c>
      <c r="F252" s="6">
        <f t="shared" si="42"/>
        <v>44.025055555556001</v>
      </c>
      <c r="G252" s="6">
        <f t="shared" si="40"/>
        <v>-56.494616999999998</v>
      </c>
      <c r="J252" s="87">
        <v>11894166666.667</v>
      </c>
      <c r="K252" s="87">
        <v>-70.584075999999996</v>
      </c>
      <c r="L252" s="87">
        <v>-63.311615000000003</v>
      </c>
      <c r="N252" s="6">
        <f t="shared" si="43"/>
        <v>20.641611111111001</v>
      </c>
      <c r="O252" s="6">
        <f t="shared" si="41"/>
        <v>-71.351333999999994</v>
      </c>
    </row>
    <row r="253" spans="2:16" x14ac:dyDescent="0.25">
      <c r="B253" s="87">
        <v>26060333333.333</v>
      </c>
      <c r="C253" s="87">
        <v>-76.911040999999997</v>
      </c>
      <c r="D253" s="87">
        <v>-69.732117000000002</v>
      </c>
      <c r="F253" s="6">
        <f t="shared" si="42"/>
        <v>44.484666666667003</v>
      </c>
      <c r="G253" s="6">
        <f t="shared" si="40"/>
        <v>-53.649399000000003</v>
      </c>
      <c r="J253" s="87">
        <v>13101222222.222</v>
      </c>
      <c r="K253" s="87">
        <v>-60.892364999999998</v>
      </c>
      <c r="L253" s="87">
        <v>-54.145794000000002</v>
      </c>
      <c r="N253" s="6">
        <f t="shared" si="43"/>
        <v>21.515333333333</v>
      </c>
      <c r="O253" s="6">
        <f t="shared" si="41"/>
        <v>-72.086753999999999</v>
      </c>
    </row>
    <row r="254" spans="2:16" x14ac:dyDescent="0.25">
      <c r="B254" s="87">
        <v>27393666666.667</v>
      </c>
      <c r="C254" s="87">
        <v>-80.641800000000003</v>
      </c>
      <c r="D254" s="87">
        <v>-73.245543999999995</v>
      </c>
      <c r="F254" s="6">
        <f t="shared" si="42"/>
        <v>44.944277777777998</v>
      </c>
      <c r="G254" s="6">
        <f t="shared" si="40"/>
        <v>-55.994106000000002</v>
      </c>
      <c r="J254" s="87">
        <v>14308277777.778</v>
      </c>
      <c r="K254" s="87">
        <v>-57.511260999999998</v>
      </c>
      <c r="L254" s="87">
        <v>-50.378143000000001</v>
      </c>
      <c r="N254" s="6">
        <f t="shared" si="43"/>
        <v>22.389055555555998</v>
      </c>
      <c r="O254" s="6">
        <f t="shared" si="41"/>
        <v>-70.336905999999999</v>
      </c>
    </row>
    <row r="255" spans="2:16" x14ac:dyDescent="0.25">
      <c r="B255" s="87">
        <v>28727000000</v>
      </c>
      <c r="C255" s="87">
        <v>-79.015548999999993</v>
      </c>
      <c r="D255" s="87">
        <v>-71.025527999999994</v>
      </c>
      <c r="F255" s="6">
        <f t="shared" si="42"/>
        <v>45.403888888889</v>
      </c>
      <c r="G255" s="6">
        <f t="shared" si="40"/>
        <v>-56.963012999999997</v>
      </c>
      <c r="J255" s="87">
        <v>15515333333.333</v>
      </c>
      <c r="K255" s="87">
        <v>-72.663955999999999</v>
      </c>
      <c r="L255" s="87">
        <v>-64.816574000000003</v>
      </c>
      <c r="N255" s="6">
        <f t="shared" si="43"/>
        <v>23.262777777777998</v>
      </c>
      <c r="O255" s="6">
        <f t="shared" si="41"/>
        <v>-72.557013999999995</v>
      </c>
    </row>
    <row r="256" spans="2:16" x14ac:dyDescent="0.25">
      <c r="B256" s="87">
        <v>30060333333.333</v>
      </c>
      <c r="C256" s="87">
        <v>-73.636398</v>
      </c>
      <c r="D256" s="87">
        <v>-64.308868000000004</v>
      </c>
      <c r="F256" s="6">
        <f t="shared" si="42"/>
        <v>45.863500000000002</v>
      </c>
      <c r="G256" s="6">
        <f t="shared" si="40"/>
        <v>-57.449368</v>
      </c>
      <c r="J256" s="87">
        <v>16722388888.889</v>
      </c>
      <c r="K256" s="87">
        <v>-77.196563999999995</v>
      </c>
      <c r="L256" s="87">
        <v>-69.435867000000002</v>
      </c>
      <c r="N256" s="6">
        <f t="shared" si="43"/>
        <v>24.136500000000002</v>
      </c>
      <c r="O256" s="6">
        <f t="shared" si="41"/>
        <v>-73.712135000000004</v>
      </c>
    </row>
    <row r="257" spans="2:16" x14ac:dyDescent="0.25">
      <c r="B257" s="87">
        <v>31393666666.667</v>
      </c>
      <c r="C257" s="87">
        <v>-79.856453000000002</v>
      </c>
      <c r="D257" s="87">
        <v>-70.583320999999998</v>
      </c>
      <c r="F257" s="6">
        <f t="shared" si="42"/>
        <v>46.323111111110997</v>
      </c>
      <c r="G257" s="6">
        <f t="shared" si="40"/>
        <v>-56.946258999999998</v>
      </c>
      <c r="J257" s="87">
        <v>17929444444.444</v>
      </c>
      <c r="K257" s="87">
        <v>-75.397902999999999</v>
      </c>
      <c r="L257" s="87">
        <v>-67.552611999999996</v>
      </c>
      <c r="N257" s="6">
        <f t="shared" si="43"/>
        <v>25.010222222222001</v>
      </c>
      <c r="O257" s="6">
        <f t="shared" si="41"/>
        <v>-74.081314000000006</v>
      </c>
    </row>
    <row r="258" spans="2:16" x14ac:dyDescent="0.25">
      <c r="B258" s="87">
        <v>32727000000</v>
      </c>
      <c r="C258" s="87">
        <v>-80.150184999999993</v>
      </c>
      <c r="D258" s="87">
        <v>-69.437316999999993</v>
      </c>
      <c r="F258" s="6">
        <f t="shared" si="42"/>
        <v>46.782722222221999</v>
      </c>
      <c r="G258" s="6">
        <f t="shared" si="40"/>
        <v>-58.579464000000002</v>
      </c>
      <c r="J258" s="87">
        <v>19136500000</v>
      </c>
      <c r="K258" s="87">
        <v>-82.292175</v>
      </c>
      <c r="L258" s="87">
        <v>-74.919372999999993</v>
      </c>
      <c r="N258" s="6">
        <f t="shared" si="43"/>
        <v>25.883944444444001</v>
      </c>
      <c r="O258" s="6">
        <f t="shared" si="41"/>
        <v>-88.742683</v>
      </c>
    </row>
    <row r="259" spans="2:16" x14ac:dyDescent="0.25">
      <c r="B259" s="87">
        <v>34060333333.333</v>
      </c>
      <c r="C259" s="87">
        <v>-84.554573000000005</v>
      </c>
      <c r="D259" s="87">
        <v>-74.410469000000006</v>
      </c>
      <c r="F259" s="6">
        <f t="shared" si="42"/>
        <v>47.242333333333001</v>
      </c>
      <c r="G259" s="6">
        <f t="shared" si="40"/>
        <v>-61.045276999999999</v>
      </c>
      <c r="J259" s="87">
        <v>20343555555.556</v>
      </c>
      <c r="K259" s="87">
        <v>-64.745795999999999</v>
      </c>
      <c r="L259" s="87">
        <v>-58.000221000000003</v>
      </c>
      <c r="N259" s="6">
        <f t="shared" si="43"/>
        <v>26.757666666666999</v>
      </c>
      <c r="O259" s="6">
        <f t="shared" si="41"/>
        <v>-88.449295000000006</v>
      </c>
    </row>
    <row r="260" spans="2:16" x14ac:dyDescent="0.25">
      <c r="B260" s="87">
        <v>35393666666.667</v>
      </c>
      <c r="C260" s="87">
        <v>-80.058555999999996</v>
      </c>
      <c r="D260" s="87">
        <v>-71.038398999999998</v>
      </c>
      <c r="F260" s="6">
        <f t="shared" si="42"/>
        <v>47.701944444444003</v>
      </c>
      <c r="G260" s="6">
        <f t="shared" si="40"/>
        <v>-65.443611000000004</v>
      </c>
      <c r="J260" s="87">
        <v>21550611111.111</v>
      </c>
      <c r="K260" s="87">
        <v>-71.463142000000005</v>
      </c>
      <c r="L260" s="87">
        <v>-64.650435999999999</v>
      </c>
      <c r="N260" s="6">
        <f t="shared" si="43"/>
        <v>27.631388888888999</v>
      </c>
      <c r="O260" s="6">
        <f t="shared" si="41"/>
        <v>-81.455962999999997</v>
      </c>
    </row>
    <row r="261" spans="2:16" x14ac:dyDescent="0.25">
      <c r="B261" s="87">
        <v>36727000000</v>
      </c>
      <c r="C261" s="87">
        <v>-81.869370000000004</v>
      </c>
      <c r="D261" s="87">
        <v>-72.373535000000004</v>
      </c>
      <c r="F261" s="6">
        <f t="shared" si="42"/>
        <v>48.161555555555999</v>
      </c>
      <c r="G261" s="6">
        <f t="shared" si="40"/>
        <v>-70.163025000000005</v>
      </c>
      <c r="J261" s="87">
        <v>22757666666.667</v>
      </c>
      <c r="K261" s="87">
        <v>-78.345450999999997</v>
      </c>
      <c r="L261" s="87">
        <v>-70.673896999999997</v>
      </c>
      <c r="N261" s="6">
        <f t="shared" si="43"/>
        <v>28.505111111110999</v>
      </c>
      <c r="O261" s="6">
        <f t="shared" si="41"/>
        <v>-70.936622999999997</v>
      </c>
    </row>
    <row r="262" spans="2:16" x14ac:dyDescent="0.25">
      <c r="B262" s="87">
        <v>38060333333.333</v>
      </c>
      <c r="C262" s="87">
        <v>-79.980414999999994</v>
      </c>
      <c r="D262" s="87">
        <v>-69.722549000000001</v>
      </c>
      <c r="F262" s="6">
        <f t="shared" si="42"/>
        <v>48.621166666667001</v>
      </c>
      <c r="G262" s="6">
        <f t="shared" si="40"/>
        <v>-67.552574000000007</v>
      </c>
      <c r="J262" s="87">
        <v>23964722222.222</v>
      </c>
      <c r="K262" s="87">
        <v>-73.014221000000006</v>
      </c>
      <c r="L262" s="87">
        <v>-63.815094000000002</v>
      </c>
      <c r="N262" s="6">
        <f t="shared" si="43"/>
        <v>29.378833333332999</v>
      </c>
      <c r="O262" s="6">
        <f t="shared" si="41"/>
        <v>-78.000388999999998</v>
      </c>
    </row>
    <row r="263" spans="2:16" x14ac:dyDescent="0.25">
      <c r="B263" s="87">
        <v>39393666666.667</v>
      </c>
      <c r="C263" s="87">
        <v>-76.542297000000005</v>
      </c>
      <c r="D263" s="87">
        <v>-66.239227</v>
      </c>
      <c r="F263" s="6">
        <f t="shared" si="42"/>
        <v>49.080777777778003</v>
      </c>
      <c r="G263" s="6">
        <f t="shared" si="40"/>
        <v>-64.568175999999994</v>
      </c>
      <c r="J263" s="87">
        <v>25171777777.778</v>
      </c>
      <c r="K263" s="87">
        <v>-68.637343999999999</v>
      </c>
      <c r="L263" s="87">
        <v>-59.138195000000003</v>
      </c>
      <c r="N263" s="6">
        <f t="shared" si="43"/>
        <v>30.252555555556</v>
      </c>
      <c r="O263" s="6">
        <f t="shared" si="41"/>
        <v>-70.424201999999994</v>
      </c>
    </row>
    <row r="264" spans="2:16" x14ac:dyDescent="0.25">
      <c r="B264" s="87">
        <v>40727000000</v>
      </c>
      <c r="C264" s="87">
        <v>-85.623833000000005</v>
      </c>
      <c r="D264" s="87">
        <v>-74.686881999999997</v>
      </c>
      <c r="F264" s="6">
        <f t="shared" si="42"/>
        <v>49.540388888888998</v>
      </c>
      <c r="G264" s="6">
        <f t="shared" si="40"/>
        <v>-64.385245999999995</v>
      </c>
      <c r="J264" s="87">
        <v>26378833333.333</v>
      </c>
      <c r="K264" s="87">
        <v>-73.461265999999995</v>
      </c>
      <c r="L264" s="87">
        <v>-63.63937</v>
      </c>
      <c r="N264" s="6">
        <f t="shared" si="43"/>
        <v>31.126277777778</v>
      </c>
      <c r="O264" s="6">
        <f t="shared" si="41"/>
        <v>-68.352058</v>
      </c>
    </row>
    <row r="265" spans="2:16" x14ac:dyDescent="0.25">
      <c r="B265" s="87">
        <v>42060333333.333</v>
      </c>
      <c r="C265" s="87">
        <v>-76.306342999999998</v>
      </c>
      <c r="D265" s="87">
        <v>-66.420349000000002</v>
      </c>
      <c r="F265" s="6">
        <f t="shared" si="42"/>
        <v>50</v>
      </c>
      <c r="G265" s="6">
        <f t="shared" si="40"/>
        <v>-63.925609999999999</v>
      </c>
      <c r="J265" s="87">
        <v>27585888888.889</v>
      </c>
      <c r="K265" s="87">
        <v>-80.539146000000002</v>
      </c>
      <c r="L265" s="87">
        <v>-71.179924</v>
      </c>
      <c r="N265" s="6">
        <f t="shared" si="43"/>
        <v>32</v>
      </c>
      <c r="O265" s="6">
        <f t="shared" si="41"/>
        <v>-64.642784000000006</v>
      </c>
    </row>
    <row r="266" spans="2:16" x14ac:dyDescent="0.25">
      <c r="B266" s="87">
        <v>43393666666.667</v>
      </c>
      <c r="C266" s="87">
        <v>-72.393280000000004</v>
      </c>
      <c r="D266" s="87">
        <v>-63.257435000000001</v>
      </c>
      <c r="F266" s="6" t="s">
        <v>21</v>
      </c>
      <c r="J266" s="87">
        <v>28792944444.444</v>
      </c>
      <c r="K266" s="87">
        <v>-63.165951</v>
      </c>
      <c r="L266" s="87">
        <v>-54.115273000000002</v>
      </c>
      <c r="N266" s="6" t="s">
        <v>21</v>
      </c>
    </row>
    <row r="267" spans="2:16" x14ac:dyDescent="0.25">
      <c r="B267" s="87">
        <v>44727000000</v>
      </c>
      <c r="C267" s="87">
        <v>-80.580710999999994</v>
      </c>
      <c r="D267" s="87">
        <v>-70.029762000000005</v>
      </c>
      <c r="J267" s="87">
        <v>30000000000</v>
      </c>
      <c r="K267" s="87">
        <v>-63.281787999999999</v>
      </c>
      <c r="L267" s="87">
        <v>-53.229331999999999</v>
      </c>
    </row>
    <row r="268" spans="2:16" x14ac:dyDescent="0.25">
      <c r="B268" s="87" t="s">
        <v>21</v>
      </c>
      <c r="J268" s="87" t="s">
        <v>21</v>
      </c>
    </row>
    <row r="269" spans="2:16" x14ac:dyDescent="0.25">
      <c r="F269" s="6" t="s">
        <v>47</v>
      </c>
      <c r="N269" s="6" t="s">
        <v>47</v>
      </c>
    </row>
    <row r="270" spans="2:16" ht="15.75" x14ac:dyDescent="0.25">
      <c r="F270" s="6" t="s">
        <v>19</v>
      </c>
      <c r="G270" s="6" t="str">
        <f t="shared" ref="G270:G289" si="44">D296</f>
        <v>3Ix3L dBc Log Mag(dB)</v>
      </c>
      <c r="H270" s="34">
        <v>3</v>
      </c>
      <c r="N270" s="6" t="s">
        <v>19</v>
      </c>
      <c r="O270" s="6" t="str">
        <f t="shared" ref="O270:O289" si="45">L296</f>
        <v>3Ix3L dBc Log Mag(dB)</v>
      </c>
      <c r="P270" s="34">
        <v>3</v>
      </c>
    </row>
    <row r="271" spans="2:16" ht="15.75" x14ac:dyDescent="0.25">
      <c r="B271" s="87" t="s">
        <v>45</v>
      </c>
      <c r="F271" s="6">
        <f t="shared" ref="F271:F289" si="46">B297/1000000000</f>
        <v>18</v>
      </c>
      <c r="G271" s="6">
        <f t="shared" si="44"/>
        <v>-58.992362999999997</v>
      </c>
      <c r="H271" s="35">
        <f>ABS(AVERAGE(G271:G285)-(H270-1)*5)</f>
        <v>74.062277666666674</v>
      </c>
      <c r="J271" s="87" t="s">
        <v>45</v>
      </c>
      <c r="N271" s="6">
        <f t="shared" ref="N271:N289" si="47">J297/1000000000</f>
        <v>24.273</v>
      </c>
      <c r="O271" s="6">
        <f t="shared" si="45"/>
        <v>-39.992686999999997</v>
      </c>
      <c r="P271" s="35">
        <f>ABS(AVERAGE(O271:O289)-(P270-1)*5)</f>
        <v>66.698618999999994</v>
      </c>
    </row>
    <row r="272" spans="2:16" x14ac:dyDescent="0.25">
      <c r="B272" s="87" t="s">
        <v>19</v>
      </c>
      <c r="C272" s="87" t="s">
        <v>148</v>
      </c>
      <c r="D272" s="87" t="s">
        <v>81</v>
      </c>
      <c r="F272" s="6">
        <f t="shared" si="46"/>
        <v>19.777777777777999</v>
      </c>
      <c r="G272" s="6">
        <f t="shared" si="44"/>
        <v>-60.777275000000003</v>
      </c>
      <c r="J272" s="87" t="s">
        <v>19</v>
      </c>
      <c r="K272" s="87" t="s">
        <v>148</v>
      </c>
      <c r="L272" s="87" t="s">
        <v>81</v>
      </c>
      <c r="N272" s="6">
        <f t="shared" si="47"/>
        <v>24.702277777778001</v>
      </c>
      <c r="O272" s="6">
        <f t="shared" si="45"/>
        <v>-42.299106999999999</v>
      </c>
    </row>
    <row r="273" spans="2:15" x14ac:dyDescent="0.25">
      <c r="B273" s="87">
        <v>41727000000</v>
      </c>
      <c r="C273" s="87">
        <v>-80.658760000000001</v>
      </c>
      <c r="D273" s="87">
        <v>-74.616744999999995</v>
      </c>
      <c r="F273" s="6">
        <f t="shared" si="46"/>
        <v>21.555555555556001</v>
      </c>
      <c r="G273" s="6">
        <f t="shared" si="44"/>
        <v>-63.814853999999997</v>
      </c>
      <c r="J273" s="87">
        <v>16273000000</v>
      </c>
      <c r="K273" s="87">
        <v>-71.407737999999995</v>
      </c>
      <c r="L273" s="87">
        <v>-63.899227000000003</v>
      </c>
      <c r="N273" s="6">
        <f t="shared" si="47"/>
        <v>25.131555555555998</v>
      </c>
      <c r="O273" s="6">
        <f t="shared" si="45"/>
        <v>-45.122672999999999</v>
      </c>
    </row>
    <row r="274" spans="2:15" x14ac:dyDescent="0.25">
      <c r="B274" s="87">
        <v>42186611111.111</v>
      </c>
      <c r="C274" s="87">
        <v>-76.278046000000003</v>
      </c>
      <c r="D274" s="87">
        <v>-70.562568999999996</v>
      </c>
      <c r="F274" s="6">
        <f t="shared" si="46"/>
        <v>23.333333333333002</v>
      </c>
      <c r="G274" s="6">
        <f t="shared" si="44"/>
        <v>-59.265647999999999</v>
      </c>
      <c r="J274" s="87">
        <v>17146722222.222</v>
      </c>
      <c r="K274" s="87">
        <v>-94.097198000000006</v>
      </c>
      <c r="L274" s="87">
        <v>-86.514495999999994</v>
      </c>
      <c r="N274" s="6">
        <f t="shared" si="47"/>
        <v>25.560833333333001</v>
      </c>
      <c r="O274" s="6">
        <f t="shared" si="45"/>
        <v>-48.509430000000002</v>
      </c>
    </row>
    <row r="275" spans="2:15" x14ac:dyDescent="0.25">
      <c r="B275" s="87">
        <v>42646222222.222</v>
      </c>
      <c r="C275" s="87">
        <v>-73.144119000000003</v>
      </c>
      <c r="D275" s="87">
        <v>-67.317345000000003</v>
      </c>
      <c r="F275" s="6">
        <f t="shared" si="46"/>
        <v>25.111111111111001</v>
      </c>
      <c r="G275" s="6">
        <f t="shared" si="44"/>
        <v>-58.070698</v>
      </c>
      <c r="J275" s="87">
        <v>18020444444.444</v>
      </c>
      <c r="K275" s="87">
        <v>-95.798507999999998</v>
      </c>
      <c r="L275" s="87">
        <v>-88.202347000000003</v>
      </c>
      <c r="N275" s="6">
        <f t="shared" si="47"/>
        <v>25.990111111110998</v>
      </c>
      <c r="O275" s="6">
        <f t="shared" si="45"/>
        <v>-55.031502000000003</v>
      </c>
    </row>
    <row r="276" spans="2:15" x14ac:dyDescent="0.25">
      <c r="B276" s="87">
        <v>43105833333.333</v>
      </c>
      <c r="C276" s="87">
        <v>-77.060683999999995</v>
      </c>
      <c r="D276" s="87">
        <v>-70.055237000000005</v>
      </c>
      <c r="F276" s="6">
        <f t="shared" si="46"/>
        <v>26.888888888888999</v>
      </c>
      <c r="G276" s="6">
        <f t="shared" si="44"/>
        <v>-63.150646000000002</v>
      </c>
      <c r="J276" s="87">
        <v>18894166666.667</v>
      </c>
      <c r="K276" s="87">
        <v>-86.995887999999994</v>
      </c>
      <c r="L276" s="87">
        <v>-79.723419000000007</v>
      </c>
      <c r="N276" s="6">
        <f t="shared" si="47"/>
        <v>26.419388888888999</v>
      </c>
      <c r="O276" s="6">
        <f t="shared" si="45"/>
        <v>-59.114182</v>
      </c>
    </row>
    <row r="277" spans="2:15" x14ac:dyDescent="0.25">
      <c r="B277" s="87">
        <v>43565444444.444</v>
      </c>
      <c r="C277" s="87">
        <v>-66.219009</v>
      </c>
      <c r="D277" s="87">
        <v>-59.040092000000001</v>
      </c>
      <c r="F277" s="6">
        <f t="shared" si="46"/>
        <v>28.666666666666998</v>
      </c>
      <c r="G277" s="6">
        <f t="shared" si="44"/>
        <v>-60.246197000000002</v>
      </c>
      <c r="J277" s="87">
        <v>19767888888.889</v>
      </c>
      <c r="K277" s="87">
        <v>-81.315749999999994</v>
      </c>
      <c r="L277" s="87">
        <v>-74.569182999999995</v>
      </c>
      <c r="N277" s="6">
        <f t="shared" si="47"/>
        <v>26.848666666667</v>
      </c>
      <c r="O277" s="6">
        <f t="shared" si="45"/>
        <v>-54.948307</v>
      </c>
    </row>
    <row r="278" spans="2:15" x14ac:dyDescent="0.25">
      <c r="B278" s="87">
        <v>44025055555.556</v>
      </c>
      <c r="C278" s="87">
        <v>-63.890869000000002</v>
      </c>
      <c r="D278" s="87">
        <v>-56.494616999999998</v>
      </c>
      <c r="F278" s="6">
        <f t="shared" si="46"/>
        <v>30.444444444443999</v>
      </c>
      <c r="G278" s="6">
        <f t="shared" si="44"/>
        <v>-65.550560000000004</v>
      </c>
      <c r="J278" s="87">
        <v>20641611111.111</v>
      </c>
      <c r="K278" s="87">
        <v>-78.484451000000007</v>
      </c>
      <c r="L278" s="87">
        <v>-71.351333999999994</v>
      </c>
      <c r="N278" s="6">
        <f t="shared" si="47"/>
        <v>27.277944444444</v>
      </c>
      <c r="O278" s="6">
        <f t="shared" si="45"/>
        <v>-55.661617</v>
      </c>
    </row>
    <row r="279" spans="2:15" x14ac:dyDescent="0.25">
      <c r="B279" s="87">
        <v>44484666666.667</v>
      </c>
      <c r="C279" s="87">
        <v>-61.639415999999997</v>
      </c>
      <c r="D279" s="87">
        <v>-53.649399000000003</v>
      </c>
      <c r="F279" s="6">
        <f t="shared" si="46"/>
        <v>32.222222222222001</v>
      </c>
      <c r="G279" s="6">
        <f t="shared" si="44"/>
        <v>-67.21463</v>
      </c>
      <c r="J279" s="87">
        <v>21515333333.333</v>
      </c>
      <c r="K279" s="87">
        <v>-79.934134999999998</v>
      </c>
      <c r="L279" s="87">
        <v>-72.086753999999999</v>
      </c>
      <c r="N279" s="6">
        <f t="shared" si="47"/>
        <v>27.707222222222001</v>
      </c>
      <c r="O279" s="6">
        <f t="shared" si="45"/>
        <v>-52.252730999999997</v>
      </c>
    </row>
    <row r="280" spans="2:15" x14ac:dyDescent="0.25">
      <c r="B280" s="87">
        <v>44944277777.778</v>
      </c>
      <c r="C280" s="87">
        <v>-65.321631999999994</v>
      </c>
      <c r="D280" s="87">
        <v>-55.994106000000002</v>
      </c>
      <c r="F280" s="6">
        <f t="shared" si="46"/>
        <v>34</v>
      </c>
      <c r="G280" s="6">
        <f t="shared" si="44"/>
        <v>-63.892982000000003</v>
      </c>
      <c r="J280" s="87">
        <v>22389055555.556</v>
      </c>
      <c r="K280" s="87">
        <v>-78.097594999999998</v>
      </c>
      <c r="L280" s="87">
        <v>-70.336905999999999</v>
      </c>
      <c r="N280" s="6">
        <f t="shared" si="47"/>
        <v>28.136500000000002</v>
      </c>
      <c r="O280" s="6">
        <f t="shared" si="45"/>
        <v>-53.168930000000003</v>
      </c>
    </row>
    <row r="281" spans="2:15" x14ac:dyDescent="0.25">
      <c r="B281" s="87">
        <v>45403888888.889</v>
      </c>
      <c r="C281" s="87">
        <v>-66.236153000000002</v>
      </c>
      <c r="D281" s="87">
        <v>-56.963012999999997</v>
      </c>
      <c r="F281" s="6">
        <f t="shared" si="46"/>
        <v>35.777777777777999</v>
      </c>
      <c r="G281" s="6">
        <f t="shared" si="44"/>
        <v>-64.904326999999995</v>
      </c>
      <c r="J281" s="87">
        <v>23262777777.778</v>
      </c>
      <c r="K281" s="87">
        <v>-80.402313000000007</v>
      </c>
      <c r="L281" s="87">
        <v>-72.557013999999995</v>
      </c>
      <c r="N281" s="6">
        <f t="shared" si="47"/>
        <v>28.565777777777999</v>
      </c>
      <c r="O281" s="6">
        <f t="shared" si="45"/>
        <v>-55.391525000000001</v>
      </c>
    </row>
    <row r="282" spans="2:15" x14ac:dyDescent="0.25">
      <c r="B282" s="87">
        <v>45863500000</v>
      </c>
      <c r="C282" s="87">
        <v>-68.162239</v>
      </c>
      <c r="D282" s="87">
        <v>-57.449368</v>
      </c>
      <c r="F282" s="6">
        <f t="shared" si="46"/>
        <v>37.555555555555998</v>
      </c>
      <c r="G282" s="6">
        <f t="shared" si="44"/>
        <v>-69.893760999999998</v>
      </c>
      <c r="J282" s="87">
        <v>24136500000</v>
      </c>
      <c r="K282" s="87">
        <v>-81.084937999999994</v>
      </c>
      <c r="L282" s="87">
        <v>-73.712135000000004</v>
      </c>
      <c r="N282" s="6">
        <f t="shared" si="47"/>
        <v>28.995055555556</v>
      </c>
      <c r="O282" s="6">
        <f t="shared" si="45"/>
        <v>-59.405341999999997</v>
      </c>
    </row>
    <row r="283" spans="2:15" x14ac:dyDescent="0.25">
      <c r="B283" s="87">
        <v>46323111111.111</v>
      </c>
      <c r="C283" s="87">
        <v>-67.090362999999996</v>
      </c>
      <c r="D283" s="87">
        <v>-56.946258999999998</v>
      </c>
      <c r="F283" s="6">
        <f t="shared" si="46"/>
        <v>39.333333333333002</v>
      </c>
      <c r="G283" s="6">
        <f t="shared" si="44"/>
        <v>-69.025481999999997</v>
      </c>
      <c r="J283" s="87">
        <v>25010222222.222</v>
      </c>
      <c r="K283" s="87">
        <v>-80.826888999999994</v>
      </c>
      <c r="L283" s="87">
        <v>-74.081314000000006</v>
      </c>
      <c r="N283" s="6">
        <f t="shared" si="47"/>
        <v>29.424333333332999</v>
      </c>
      <c r="O283" s="6">
        <f t="shared" si="45"/>
        <v>-61.789611999999998</v>
      </c>
    </row>
    <row r="284" spans="2:15" x14ac:dyDescent="0.25">
      <c r="B284" s="87">
        <v>46782722222.222</v>
      </c>
      <c r="C284" s="87">
        <v>-67.599616999999995</v>
      </c>
      <c r="D284" s="87">
        <v>-58.579464000000002</v>
      </c>
      <c r="F284" s="6">
        <f t="shared" si="46"/>
        <v>41.111111111111001</v>
      </c>
      <c r="G284" s="6">
        <f t="shared" si="44"/>
        <v>-68.939734999999999</v>
      </c>
      <c r="J284" s="87">
        <v>25883944444.444</v>
      </c>
      <c r="K284" s="87">
        <v>-95.555389000000005</v>
      </c>
      <c r="L284" s="87">
        <v>-88.742683</v>
      </c>
      <c r="N284" s="6">
        <f t="shared" si="47"/>
        <v>29.853611111111</v>
      </c>
      <c r="O284" s="6">
        <f t="shared" si="45"/>
        <v>-79.038878999999994</v>
      </c>
    </row>
    <row r="285" spans="2:15" x14ac:dyDescent="0.25">
      <c r="B285" s="87">
        <v>47242333333.333</v>
      </c>
      <c r="C285" s="87">
        <v>-70.541106999999997</v>
      </c>
      <c r="D285" s="87">
        <v>-61.045276999999999</v>
      </c>
      <c r="F285" s="6">
        <f t="shared" si="46"/>
        <v>42.888888888888999</v>
      </c>
      <c r="G285" s="6">
        <f t="shared" si="44"/>
        <v>-67.195007000000004</v>
      </c>
      <c r="J285" s="87">
        <v>26757666666.667</v>
      </c>
      <c r="K285" s="87">
        <v>-96.120857000000001</v>
      </c>
      <c r="L285" s="87">
        <v>-88.449295000000006</v>
      </c>
      <c r="N285" s="6">
        <f t="shared" si="47"/>
        <v>30.282888888889001</v>
      </c>
      <c r="O285" s="6">
        <f t="shared" si="45"/>
        <v>-66.193680000000001</v>
      </c>
    </row>
    <row r="286" spans="2:15" x14ac:dyDescent="0.25">
      <c r="B286" s="87">
        <v>47701944444.444</v>
      </c>
      <c r="C286" s="87">
        <v>-75.701476999999997</v>
      </c>
      <c r="D286" s="87">
        <v>-65.443611000000004</v>
      </c>
      <c r="F286" s="6">
        <f t="shared" si="46"/>
        <v>44.666666666666998</v>
      </c>
      <c r="G286" s="6">
        <f t="shared" si="44"/>
        <v>-75.269829000000001</v>
      </c>
      <c r="J286" s="87">
        <v>27631388888.889</v>
      </c>
      <c r="K286" s="87">
        <v>-90.655090000000001</v>
      </c>
      <c r="L286" s="87">
        <v>-81.455962999999997</v>
      </c>
      <c r="N286" s="6">
        <f t="shared" si="47"/>
        <v>30.712166666666999</v>
      </c>
      <c r="O286" s="6">
        <f t="shared" si="45"/>
        <v>-62.302821999999999</v>
      </c>
    </row>
    <row r="287" spans="2:15" x14ac:dyDescent="0.25">
      <c r="B287" s="87">
        <v>48161555555.556</v>
      </c>
      <c r="C287" s="87">
        <v>-80.466094999999996</v>
      </c>
      <c r="D287" s="87">
        <v>-70.163025000000005</v>
      </c>
      <c r="F287" s="6">
        <f t="shared" si="46"/>
        <v>46.444444444444002</v>
      </c>
      <c r="G287" s="6">
        <f t="shared" si="44"/>
        <v>-70.770461999999995</v>
      </c>
      <c r="J287" s="87">
        <v>28505111111.111</v>
      </c>
      <c r="K287" s="87">
        <v>-80.435767999999996</v>
      </c>
      <c r="L287" s="87">
        <v>-70.936622999999997</v>
      </c>
      <c r="N287" s="6">
        <f t="shared" si="47"/>
        <v>31.141444444444002</v>
      </c>
      <c r="O287" s="6">
        <f t="shared" si="45"/>
        <v>-61.994179000000003</v>
      </c>
    </row>
    <row r="288" spans="2:15" x14ac:dyDescent="0.25">
      <c r="B288" s="87">
        <v>48621166666.667</v>
      </c>
      <c r="C288" s="87">
        <v>-78.489525</v>
      </c>
      <c r="D288" s="87">
        <v>-67.552574000000007</v>
      </c>
      <c r="F288" s="6">
        <f t="shared" si="46"/>
        <v>48.222222222222001</v>
      </c>
      <c r="G288" s="6">
        <f t="shared" si="44"/>
        <v>-69.209907999999999</v>
      </c>
      <c r="J288" s="87">
        <v>29378833333.333</v>
      </c>
      <c r="K288" s="87">
        <v>-87.822288999999998</v>
      </c>
      <c r="L288" s="87">
        <v>-78.000388999999998</v>
      </c>
      <c r="N288" s="6">
        <f t="shared" si="47"/>
        <v>31.570722222221999</v>
      </c>
      <c r="O288" s="6">
        <f t="shared" si="45"/>
        <v>-63.329802999999998</v>
      </c>
    </row>
    <row r="289" spans="2:16" x14ac:dyDescent="0.25">
      <c r="B289" s="87">
        <v>49080777777.778</v>
      </c>
      <c r="C289" s="87">
        <v>-74.454170000000005</v>
      </c>
      <c r="D289" s="87">
        <v>-64.568175999999994</v>
      </c>
      <c r="F289" s="6">
        <f t="shared" si="46"/>
        <v>50</v>
      </c>
      <c r="G289" s="6">
        <f t="shared" si="44"/>
        <v>-70.993926999999999</v>
      </c>
      <c r="J289" s="87">
        <v>30252555555.556</v>
      </c>
      <c r="K289" s="87">
        <v>-79.783423999999997</v>
      </c>
      <c r="L289" s="87">
        <v>-70.424201999999994</v>
      </c>
      <c r="N289" s="6">
        <f t="shared" si="47"/>
        <v>32</v>
      </c>
      <c r="O289" s="6">
        <f t="shared" si="45"/>
        <v>-61.726753000000002</v>
      </c>
    </row>
    <row r="290" spans="2:16" x14ac:dyDescent="0.25">
      <c r="B290" s="87">
        <v>49540388888.889</v>
      </c>
      <c r="C290" s="87">
        <v>-73.521095000000003</v>
      </c>
      <c r="D290" s="87">
        <v>-64.385245999999995</v>
      </c>
      <c r="F290" s="6" t="s">
        <v>21</v>
      </c>
      <c r="J290" s="87">
        <v>31126277777.778</v>
      </c>
      <c r="K290" s="87">
        <v>-77.402739999999994</v>
      </c>
      <c r="L290" s="87">
        <v>-68.352058</v>
      </c>
      <c r="N290" s="6" t="s">
        <v>21</v>
      </c>
    </row>
    <row r="291" spans="2:16" x14ac:dyDescent="0.25">
      <c r="B291" s="87">
        <v>50000000000</v>
      </c>
      <c r="C291" s="87">
        <v>-74.476555000000005</v>
      </c>
      <c r="D291" s="87">
        <v>-63.925609999999999</v>
      </c>
      <c r="J291" s="87">
        <v>32000000000</v>
      </c>
      <c r="K291" s="87">
        <v>-74.695244000000002</v>
      </c>
      <c r="L291" s="87">
        <v>-64.642784000000006</v>
      </c>
    </row>
    <row r="292" spans="2:16" x14ac:dyDescent="0.25">
      <c r="B292" s="87" t="s">
        <v>21</v>
      </c>
      <c r="J292" s="87" t="s">
        <v>21</v>
      </c>
    </row>
    <row r="293" spans="2:16" x14ac:dyDescent="0.25">
      <c r="F293" s="6" t="s">
        <v>49</v>
      </c>
      <c r="N293" s="6" t="s">
        <v>49</v>
      </c>
    </row>
    <row r="294" spans="2:16" ht="15.75" x14ac:dyDescent="0.25">
      <c r="F294" s="6" t="s">
        <v>19</v>
      </c>
      <c r="G294" s="6" t="str">
        <f t="shared" ref="G294:G313" si="48">D320</f>
        <v>3Ix4L dBc Log Mag(dB)</v>
      </c>
      <c r="H294" s="34">
        <v>3</v>
      </c>
      <c r="N294" s="6" t="s">
        <v>19</v>
      </c>
      <c r="O294" s="6" t="str">
        <f t="shared" ref="O294:O313" si="49">L320</f>
        <v>3Ix4L dBc Log Mag(dB)</v>
      </c>
      <c r="P294" s="34">
        <v>3</v>
      </c>
    </row>
    <row r="295" spans="2:16" ht="15.75" x14ac:dyDescent="0.25">
      <c r="B295" s="87" t="s">
        <v>47</v>
      </c>
      <c r="F295" s="6">
        <f t="shared" ref="F295:F313" si="50">B321/1000000000</f>
        <v>38.966999999999999</v>
      </c>
      <c r="G295" s="6">
        <f t="shared" si="48"/>
        <v>-60.384250999999999</v>
      </c>
      <c r="H295" s="35">
        <f>ABS(AVERAGE(G295:G309)-(H294-1)*5)</f>
        <v>75.526774333333336</v>
      </c>
      <c r="J295" s="87" t="s">
        <v>47</v>
      </c>
      <c r="N295" s="6">
        <f t="shared" ref="N295:N313" si="51">J321/1000000000</f>
        <v>16.696999999999999</v>
      </c>
      <c r="O295" s="6">
        <f t="shared" si="49"/>
        <v>-63.614849</v>
      </c>
      <c r="P295" s="35">
        <f>ABS(AVERAGE(O295:O313)-(P294-1)*5)</f>
        <v>83.498791947368417</v>
      </c>
    </row>
    <row r="296" spans="2:16" x14ac:dyDescent="0.25">
      <c r="B296" s="87" t="s">
        <v>19</v>
      </c>
      <c r="C296" s="87" t="s">
        <v>149</v>
      </c>
      <c r="D296" s="87" t="s">
        <v>82</v>
      </c>
      <c r="F296" s="6">
        <f t="shared" si="50"/>
        <v>39.579944444444003</v>
      </c>
      <c r="G296" s="6">
        <f t="shared" si="48"/>
        <v>-60.244990999999999</v>
      </c>
      <c r="J296" s="87" t="s">
        <v>19</v>
      </c>
      <c r="K296" s="87" t="s">
        <v>149</v>
      </c>
      <c r="L296" s="87" t="s">
        <v>82</v>
      </c>
      <c r="N296" s="6">
        <f t="shared" si="51"/>
        <v>17.547166666667</v>
      </c>
      <c r="O296" s="6">
        <f t="shared" si="49"/>
        <v>-68.861419999999995</v>
      </c>
    </row>
    <row r="297" spans="2:16" x14ac:dyDescent="0.25">
      <c r="B297" s="87">
        <v>18000000000</v>
      </c>
      <c r="C297" s="87">
        <v>-65.034378000000004</v>
      </c>
      <c r="D297" s="87">
        <v>-58.992362999999997</v>
      </c>
      <c r="F297" s="6">
        <f t="shared" si="50"/>
        <v>40.192888888889001</v>
      </c>
      <c r="G297" s="6">
        <f t="shared" si="48"/>
        <v>-67.087624000000005</v>
      </c>
      <c r="J297" s="87">
        <v>24273000000</v>
      </c>
      <c r="K297" s="87">
        <v>-47.501198000000002</v>
      </c>
      <c r="L297" s="87">
        <v>-39.992686999999997</v>
      </c>
      <c r="N297" s="6">
        <f t="shared" si="51"/>
        <v>18.397333333333002</v>
      </c>
      <c r="O297" s="6">
        <f t="shared" si="49"/>
        <v>-72.056495999999996</v>
      </c>
    </row>
    <row r="298" spans="2:16" x14ac:dyDescent="0.25">
      <c r="B298" s="87">
        <v>19777777777.778</v>
      </c>
      <c r="C298" s="87">
        <v>-66.492751999999996</v>
      </c>
      <c r="D298" s="87">
        <v>-60.777275000000003</v>
      </c>
      <c r="F298" s="6">
        <f t="shared" si="50"/>
        <v>40.805833333332998</v>
      </c>
      <c r="G298" s="6">
        <f t="shared" si="48"/>
        <v>-65.242058</v>
      </c>
      <c r="J298" s="87">
        <v>24702277777.778</v>
      </c>
      <c r="K298" s="87">
        <v>-49.881805</v>
      </c>
      <c r="L298" s="87">
        <v>-42.299106999999999</v>
      </c>
      <c r="N298" s="6">
        <f t="shared" si="51"/>
        <v>19.247499999999999</v>
      </c>
      <c r="O298" s="6">
        <f t="shared" si="49"/>
        <v>-76.558609000000004</v>
      </c>
    </row>
    <row r="299" spans="2:16" x14ac:dyDescent="0.25">
      <c r="B299" s="87">
        <v>21555555555.556</v>
      </c>
      <c r="C299" s="87">
        <v>-69.641632000000001</v>
      </c>
      <c r="D299" s="87">
        <v>-63.814853999999997</v>
      </c>
      <c r="F299" s="6">
        <f t="shared" si="50"/>
        <v>41.418777777777997</v>
      </c>
      <c r="G299" s="6">
        <f t="shared" si="48"/>
        <v>-65.127562999999995</v>
      </c>
      <c r="J299" s="87">
        <v>25131555555.556</v>
      </c>
      <c r="K299" s="87">
        <v>-52.718834000000001</v>
      </c>
      <c r="L299" s="87">
        <v>-45.122672999999999</v>
      </c>
      <c r="N299" s="6">
        <f t="shared" si="51"/>
        <v>20.097666666666999</v>
      </c>
      <c r="O299" s="6">
        <f t="shared" si="49"/>
        <v>-71.812988000000004</v>
      </c>
    </row>
    <row r="300" spans="2:16" x14ac:dyDescent="0.25">
      <c r="B300" s="87">
        <v>23333333333.333</v>
      </c>
      <c r="C300" s="87">
        <v>-66.271095000000003</v>
      </c>
      <c r="D300" s="87">
        <v>-59.265647999999999</v>
      </c>
      <c r="F300" s="6">
        <f t="shared" si="50"/>
        <v>42.031722222222001</v>
      </c>
      <c r="G300" s="6">
        <f t="shared" si="48"/>
        <v>-62.978721999999998</v>
      </c>
      <c r="J300" s="87">
        <v>25560833333.333</v>
      </c>
      <c r="K300" s="87">
        <v>-55.781894999999999</v>
      </c>
      <c r="L300" s="87">
        <v>-48.509430000000002</v>
      </c>
      <c r="N300" s="6">
        <f t="shared" si="51"/>
        <v>20.947833333333001</v>
      </c>
      <c r="O300" s="6">
        <f t="shared" si="49"/>
        <v>-70.716408000000001</v>
      </c>
    </row>
    <row r="301" spans="2:16" x14ac:dyDescent="0.25">
      <c r="B301" s="87">
        <v>25111111111.111</v>
      </c>
      <c r="C301" s="87">
        <v>-65.249618999999996</v>
      </c>
      <c r="D301" s="87">
        <v>-58.070698</v>
      </c>
      <c r="F301" s="6">
        <f t="shared" si="50"/>
        <v>42.644666666667</v>
      </c>
      <c r="G301" s="6">
        <f t="shared" si="48"/>
        <v>-64.488708000000003</v>
      </c>
      <c r="J301" s="87">
        <v>25990111111.111</v>
      </c>
      <c r="K301" s="87">
        <v>-61.778072000000002</v>
      </c>
      <c r="L301" s="87">
        <v>-55.031502000000003</v>
      </c>
      <c r="N301" s="6">
        <f t="shared" si="51"/>
        <v>21.797999999999998</v>
      </c>
      <c r="O301" s="6">
        <f t="shared" si="49"/>
        <v>-72.060844000000003</v>
      </c>
    </row>
    <row r="302" spans="2:16" x14ac:dyDescent="0.25">
      <c r="B302" s="87">
        <v>26888888888.889</v>
      </c>
      <c r="C302" s="87">
        <v>-70.546897999999999</v>
      </c>
      <c r="D302" s="87">
        <v>-63.150646000000002</v>
      </c>
      <c r="F302" s="6">
        <f t="shared" si="50"/>
        <v>43.257611111110997</v>
      </c>
      <c r="G302" s="6">
        <f t="shared" si="48"/>
        <v>-58.732700000000001</v>
      </c>
      <c r="J302" s="87">
        <v>26419388888.889</v>
      </c>
      <c r="K302" s="87">
        <v>-66.247298999999998</v>
      </c>
      <c r="L302" s="87">
        <v>-59.114182</v>
      </c>
      <c r="N302" s="6">
        <f t="shared" si="51"/>
        <v>22.648166666666999</v>
      </c>
      <c r="O302" s="6">
        <f t="shared" si="49"/>
        <v>-76.127373000000006</v>
      </c>
    </row>
    <row r="303" spans="2:16" x14ac:dyDescent="0.25">
      <c r="B303" s="87">
        <v>28666666666.667</v>
      </c>
      <c r="C303" s="87">
        <v>-68.236214000000004</v>
      </c>
      <c r="D303" s="87">
        <v>-60.246197000000002</v>
      </c>
      <c r="F303" s="6">
        <f t="shared" si="50"/>
        <v>43.870555555556003</v>
      </c>
      <c r="G303" s="6">
        <f t="shared" si="48"/>
        <v>-59.689396000000002</v>
      </c>
      <c r="J303" s="87">
        <v>26848666666.667</v>
      </c>
      <c r="K303" s="87">
        <v>-62.795689000000003</v>
      </c>
      <c r="L303" s="87">
        <v>-54.948307</v>
      </c>
      <c r="N303" s="6">
        <f t="shared" si="51"/>
        <v>23.498333333333001</v>
      </c>
      <c r="O303" s="6">
        <f t="shared" si="49"/>
        <v>-84.732071000000005</v>
      </c>
    </row>
    <row r="304" spans="2:16" x14ac:dyDescent="0.25">
      <c r="B304" s="87">
        <v>30444444444.444</v>
      </c>
      <c r="C304" s="87">
        <v>-74.87809</v>
      </c>
      <c r="D304" s="87">
        <v>-65.550560000000004</v>
      </c>
      <c r="F304" s="6">
        <f t="shared" si="50"/>
        <v>44.483499999999999</v>
      </c>
      <c r="G304" s="6">
        <f t="shared" si="48"/>
        <v>-62.720005</v>
      </c>
      <c r="J304" s="87">
        <v>27277944444.444</v>
      </c>
      <c r="K304" s="87">
        <v>-63.422305999999999</v>
      </c>
      <c r="L304" s="87">
        <v>-55.661617</v>
      </c>
      <c r="N304" s="6">
        <f t="shared" si="51"/>
        <v>24.348500000000001</v>
      </c>
      <c r="O304" s="6">
        <f t="shared" si="49"/>
        <v>-76.614913999999999</v>
      </c>
    </row>
    <row r="305" spans="2:16" x14ac:dyDescent="0.25">
      <c r="B305" s="87">
        <v>32222222222.222</v>
      </c>
      <c r="C305" s="87">
        <v>-76.487762000000004</v>
      </c>
      <c r="D305" s="87">
        <v>-67.21463</v>
      </c>
      <c r="F305" s="6">
        <f t="shared" si="50"/>
        <v>45.096444444444003</v>
      </c>
      <c r="G305" s="6">
        <f t="shared" si="48"/>
        <v>-75.041327999999993</v>
      </c>
      <c r="J305" s="87">
        <v>27707222222.222</v>
      </c>
      <c r="K305" s="87">
        <v>-60.098025999999997</v>
      </c>
      <c r="L305" s="87">
        <v>-52.252730999999997</v>
      </c>
      <c r="N305" s="6">
        <f t="shared" si="51"/>
        <v>25.198666666666998</v>
      </c>
      <c r="O305" s="6">
        <f t="shared" si="49"/>
        <v>-74.904419000000004</v>
      </c>
    </row>
    <row r="306" spans="2:16" x14ac:dyDescent="0.25">
      <c r="B306" s="87">
        <v>34000000000</v>
      </c>
      <c r="C306" s="87">
        <v>-74.605850000000004</v>
      </c>
      <c r="D306" s="87">
        <v>-63.892982000000003</v>
      </c>
      <c r="F306" s="6">
        <f t="shared" si="50"/>
        <v>45.709388888889002</v>
      </c>
      <c r="G306" s="6">
        <f t="shared" si="48"/>
        <v>-66.227821000000006</v>
      </c>
      <c r="J306" s="87">
        <v>28136500000</v>
      </c>
      <c r="K306" s="87">
        <v>-60.541733000000001</v>
      </c>
      <c r="L306" s="87">
        <v>-53.168930000000003</v>
      </c>
      <c r="N306" s="6">
        <f t="shared" si="51"/>
        <v>26.048833333333</v>
      </c>
      <c r="O306" s="6">
        <f t="shared" si="49"/>
        <v>-75.184944000000002</v>
      </c>
    </row>
    <row r="307" spans="2:16" x14ac:dyDescent="0.25">
      <c r="B307" s="87">
        <v>35777777777.778</v>
      </c>
      <c r="C307" s="87">
        <v>-75.048430999999994</v>
      </c>
      <c r="D307" s="87">
        <v>-64.904326999999995</v>
      </c>
      <c r="F307" s="6">
        <f t="shared" si="50"/>
        <v>46.322333333332999</v>
      </c>
      <c r="G307" s="6">
        <f t="shared" si="48"/>
        <v>-64.885627999999997</v>
      </c>
      <c r="J307" s="87">
        <v>28565777777.778</v>
      </c>
      <c r="K307" s="87">
        <v>-62.137099999999997</v>
      </c>
      <c r="L307" s="87">
        <v>-55.391525000000001</v>
      </c>
      <c r="N307" s="6">
        <f t="shared" si="51"/>
        <v>26.899000000000001</v>
      </c>
      <c r="O307" s="6">
        <f t="shared" si="49"/>
        <v>-73.212601000000006</v>
      </c>
    </row>
    <row r="308" spans="2:16" x14ac:dyDescent="0.25">
      <c r="B308" s="87">
        <v>37555555555.556</v>
      </c>
      <c r="C308" s="87">
        <v>-78.913910000000001</v>
      </c>
      <c r="D308" s="87">
        <v>-69.893760999999998</v>
      </c>
      <c r="F308" s="6">
        <f t="shared" si="50"/>
        <v>46.935277777777998</v>
      </c>
      <c r="G308" s="6">
        <f t="shared" si="48"/>
        <v>-74.055160999999998</v>
      </c>
      <c r="J308" s="87">
        <v>28995055555.556</v>
      </c>
      <c r="K308" s="87">
        <v>-66.218047999999996</v>
      </c>
      <c r="L308" s="87">
        <v>-59.405341999999997</v>
      </c>
      <c r="N308" s="6">
        <f t="shared" si="51"/>
        <v>27.749166666667001</v>
      </c>
      <c r="O308" s="6">
        <f t="shared" si="49"/>
        <v>-71.237151999999995</v>
      </c>
    </row>
    <row r="309" spans="2:16" x14ac:dyDescent="0.25">
      <c r="B309" s="87">
        <v>39333333333.333</v>
      </c>
      <c r="C309" s="87">
        <v>-78.521309000000002</v>
      </c>
      <c r="D309" s="87">
        <v>-69.025481999999997</v>
      </c>
      <c r="F309" s="6">
        <f t="shared" si="50"/>
        <v>47.548222222222002</v>
      </c>
      <c r="G309" s="6">
        <f t="shared" si="48"/>
        <v>-75.995659000000003</v>
      </c>
      <c r="J309" s="87">
        <v>29424333333.333</v>
      </c>
      <c r="K309" s="87">
        <v>-69.461166000000006</v>
      </c>
      <c r="L309" s="87">
        <v>-61.789611999999998</v>
      </c>
      <c r="N309" s="6">
        <f t="shared" si="51"/>
        <v>28.599333333333</v>
      </c>
      <c r="O309" s="6">
        <f t="shared" si="49"/>
        <v>-71.835930000000005</v>
      </c>
    </row>
    <row r="310" spans="2:16" x14ac:dyDescent="0.25">
      <c r="B310" s="87">
        <v>41111111111.111</v>
      </c>
      <c r="C310" s="87">
        <v>-79.197601000000006</v>
      </c>
      <c r="D310" s="87">
        <v>-68.939734999999999</v>
      </c>
      <c r="F310" s="6">
        <f t="shared" si="50"/>
        <v>48.161166666667</v>
      </c>
      <c r="G310" s="6">
        <f t="shared" si="48"/>
        <v>-74.278351000000001</v>
      </c>
      <c r="J310" s="87">
        <v>29853611111.111</v>
      </c>
      <c r="K310" s="87">
        <v>-88.238006999999996</v>
      </c>
      <c r="L310" s="87">
        <v>-79.038878999999994</v>
      </c>
      <c r="N310" s="6">
        <f t="shared" si="51"/>
        <v>29.4495</v>
      </c>
      <c r="O310" s="6">
        <f t="shared" si="49"/>
        <v>-68.435706999999994</v>
      </c>
    </row>
    <row r="311" spans="2:16" x14ac:dyDescent="0.25">
      <c r="B311" s="87">
        <v>42888888888.889</v>
      </c>
      <c r="C311" s="87">
        <v>-77.498076999999995</v>
      </c>
      <c r="D311" s="87">
        <v>-67.195007000000004</v>
      </c>
      <c r="F311" s="6">
        <f t="shared" si="50"/>
        <v>48.774111111110997</v>
      </c>
      <c r="G311" s="6">
        <f t="shared" si="48"/>
        <v>-72.485100000000003</v>
      </c>
      <c r="J311" s="87">
        <v>30282888888.889</v>
      </c>
      <c r="K311" s="87">
        <v>-75.692832999999993</v>
      </c>
      <c r="L311" s="87">
        <v>-66.193680000000001</v>
      </c>
      <c r="N311" s="6">
        <f t="shared" si="51"/>
        <v>30.299666666667001</v>
      </c>
      <c r="O311" s="6">
        <f t="shared" si="49"/>
        <v>-74.189612999999994</v>
      </c>
    </row>
    <row r="312" spans="2:16" x14ac:dyDescent="0.25">
      <c r="B312" s="87">
        <v>44666666666.667</v>
      </c>
      <c r="C312" s="87">
        <v>-86.206778999999997</v>
      </c>
      <c r="D312" s="87">
        <v>-75.269829000000001</v>
      </c>
      <c r="F312" s="6">
        <f t="shared" si="50"/>
        <v>49.387055555556003</v>
      </c>
      <c r="G312" s="6">
        <f t="shared" si="48"/>
        <v>-69.424408</v>
      </c>
      <c r="J312" s="87">
        <v>30712166666.667</v>
      </c>
      <c r="K312" s="87">
        <v>-72.124718000000001</v>
      </c>
      <c r="L312" s="87">
        <v>-62.302821999999999</v>
      </c>
      <c r="N312" s="6">
        <f t="shared" si="51"/>
        <v>31.149833333333</v>
      </c>
      <c r="O312" s="6">
        <f t="shared" si="49"/>
        <v>-77.515120999999994</v>
      </c>
    </row>
    <row r="313" spans="2:16" x14ac:dyDescent="0.25">
      <c r="B313" s="87">
        <v>46444444444.444</v>
      </c>
      <c r="C313" s="87">
        <v>-80.656447999999997</v>
      </c>
      <c r="D313" s="87">
        <v>-70.770461999999995</v>
      </c>
      <c r="F313" s="6">
        <f t="shared" si="50"/>
        <v>50</v>
      </c>
      <c r="G313" s="6">
        <f t="shared" si="48"/>
        <v>-75.955696000000003</v>
      </c>
      <c r="J313" s="87">
        <v>31141444444.444</v>
      </c>
      <c r="K313" s="87">
        <v>-71.353401000000005</v>
      </c>
      <c r="L313" s="87">
        <v>-61.994179000000003</v>
      </c>
      <c r="N313" s="6">
        <f t="shared" si="51"/>
        <v>32</v>
      </c>
      <c r="O313" s="6">
        <f t="shared" si="49"/>
        <v>-76.805588</v>
      </c>
    </row>
    <row r="314" spans="2:16" x14ac:dyDescent="0.25">
      <c r="B314" s="87">
        <v>48222222222.222</v>
      </c>
      <c r="C314" s="87">
        <v>-78.345757000000006</v>
      </c>
      <c r="D314" s="87">
        <v>-69.209907999999999</v>
      </c>
      <c r="F314" s="6" t="s">
        <v>21</v>
      </c>
      <c r="J314" s="87">
        <v>31570722222.222</v>
      </c>
      <c r="K314" s="87">
        <v>-72.380486000000005</v>
      </c>
      <c r="L314" s="87">
        <v>-63.329802999999998</v>
      </c>
      <c r="N314" s="6" t="s">
        <v>21</v>
      </c>
    </row>
    <row r="315" spans="2:16" x14ac:dyDescent="0.25">
      <c r="B315" s="87">
        <v>50000000000</v>
      </c>
      <c r="C315" s="87">
        <v>-81.544876000000002</v>
      </c>
      <c r="D315" s="87">
        <v>-70.993926999999999</v>
      </c>
      <c r="J315" s="87">
        <v>32000000000</v>
      </c>
      <c r="K315" s="87">
        <v>-71.779205000000005</v>
      </c>
      <c r="L315" s="87">
        <v>-61.726753000000002</v>
      </c>
    </row>
    <row r="316" spans="2:16" x14ac:dyDescent="0.25">
      <c r="B316" s="87" t="s">
        <v>21</v>
      </c>
      <c r="J316" s="87" t="s">
        <v>21</v>
      </c>
    </row>
    <row r="317" spans="2:16" x14ac:dyDescent="0.25">
      <c r="F317" s="6" t="s">
        <v>51</v>
      </c>
      <c r="N317" s="6" t="s">
        <v>51</v>
      </c>
    </row>
    <row r="318" spans="2:16" ht="15.75" x14ac:dyDescent="0.25">
      <c r="F318" s="6" t="s">
        <v>19</v>
      </c>
      <c r="G318" s="6" t="str">
        <f t="shared" ref="G318:G337" si="52">D344</f>
        <v>3Ix5L dBc Log Mag(dB)</v>
      </c>
      <c r="H318" s="34">
        <v>3</v>
      </c>
      <c r="N318" s="6" t="s">
        <v>19</v>
      </c>
      <c r="O318" s="6" t="str">
        <f t="shared" ref="O318:O337" si="53">L344</f>
        <v>3Ix5L dBc Log Mag(dB)</v>
      </c>
      <c r="P318" s="34">
        <v>3</v>
      </c>
    </row>
    <row r="319" spans="2:16" ht="15.75" x14ac:dyDescent="0.25">
      <c r="B319" s="87" t="s">
        <v>49</v>
      </c>
      <c r="F319" s="6">
        <f t="shared" ref="F319:F337" si="54">B345/1000000000</f>
        <v>44.966999999999999</v>
      </c>
      <c r="G319" s="6">
        <f t="shared" si="52"/>
        <v>-62.203434000000001</v>
      </c>
      <c r="H319" s="35">
        <f>ABS(AVERAGE(G319:G331)-(H318-1)*5)</f>
        <v>70.402660307692301</v>
      </c>
      <c r="J319" s="87" t="s">
        <v>49</v>
      </c>
      <c r="N319" s="6">
        <f t="shared" ref="N319:N337" si="55">J345/1000000000</f>
        <v>24.696999999999999</v>
      </c>
      <c r="O319" s="6">
        <f t="shared" si="53"/>
        <v>-50.174999</v>
      </c>
      <c r="P319" s="35">
        <f>ABS(AVERAGE(O319:O337)-(P318-1)*5)</f>
        <v>60.716383842105273</v>
      </c>
    </row>
    <row r="320" spans="2:16" x14ac:dyDescent="0.25">
      <c r="B320" s="87" t="s">
        <v>19</v>
      </c>
      <c r="C320" s="87" t="s">
        <v>150</v>
      </c>
      <c r="D320" s="87" t="s">
        <v>83</v>
      </c>
      <c r="F320" s="6">
        <f t="shared" si="54"/>
        <v>45.246611111111001</v>
      </c>
      <c r="G320" s="6">
        <f t="shared" si="52"/>
        <v>-61.595706999999997</v>
      </c>
      <c r="J320" s="87" t="s">
        <v>19</v>
      </c>
      <c r="K320" s="87" t="s">
        <v>150</v>
      </c>
      <c r="L320" s="87" t="s">
        <v>83</v>
      </c>
      <c r="N320" s="6">
        <f t="shared" si="55"/>
        <v>25.102722222221999</v>
      </c>
      <c r="O320" s="6">
        <f t="shared" si="53"/>
        <v>-50.154677999999997</v>
      </c>
    </row>
    <row r="321" spans="2:15" x14ac:dyDescent="0.25">
      <c r="B321" s="87">
        <v>38967000000</v>
      </c>
      <c r="C321" s="87">
        <v>-66.426261999999994</v>
      </c>
      <c r="D321" s="87">
        <v>-60.384250999999999</v>
      </c>
      <c r="F321" s="6">
        <f t="shared" si="54"/>
        <v>45.526222222222003</v>
      </c>
      <c r="G321" s="6">
        <f t="shared" si="52"/>
        <v>-58.699008999999997</v>
      </c>
      <c r="J321" s="87">
        <v>16697000000</v>
      </c>
      <c r="K321" s="87">
        <v>-71.123360000000005</v>
      </c>
      <c r="L321" s="87">
        <v>-63.614849</v>
      </c>
      <c r="N321" s="6">
        <f t="shared" si="55"/>
        <v>25.508444444443999</v>
      </c>
      <c r="O321" s="6">
        <f t="shared" si="53"/>
        <v>-50.961818999999998</v>
      </c>
    </row>
    <row r="322" spans="2:15" x14ac:dyDescent="0.25">
      <c r="B322" s="87">
        <v>39579944444.444</v>
      </c>
      <c r="C322" s="87">
        <v>-65.960471999999996</v>
      </c>
      <c r="D322" s="87">
        <v>-60.244990999999999</v>
      </c>
      <c r="F322" s="6">
        <f t="shared" si="54"/>
        <v>45.805833333332998</v>
      </c>
      <c r="G322" s="6">
        <f t="shared" si="52"/>
        <v>-58.785851000000001</v>
      </c>
      <c r="J322" s="87">
        <v>17547166666.667</v>
      </c>
      <c r="K322" s="87">
        <v>-76.444121999999993</v>
      </c>
      <c r="L322" s="87">
        <v>-68.861419999999995</v>
      </c>
      <c r="N322" s="6">
        <f t="shared" si="55"/>
        <v>25.914166666667001</v>
      </c>
      <c r="O322" s="6">
        <f t="shared" si="53"/>
        <v>-49.856513999999997</v>
      </c>
    </row>
    <row r="323" spans="2:15" x14ac:dyDescent="0.25">
      <c r="B323" s="87">
        <v>40192888888.889</v>
      </c>
      <c r="C323" s="87">
        <v>-72.914398000000006</v>
      </c>
      <c r="D323" s="87">
        <v>-67.087624000000005</v>
      </c>
      <c r="F323" s="6">
        <f t="shared" si="54"/>
        <v>46.085444444444001</v>
      </c>
      <c r="G323" s="6">
        <f t="shared" si="52"/>
        <v>-58.767207999999997</v>
      </c>
      <c r="J323" s="87">
        <v>18397333333.333</v>
      </c>
      <c r="K323" s="87">
        <v>-79.652657000000005</v>
      </c>
      <c r="L323" s="87">
        <v>-72.056495999999996</v>
      </c>
      <c r="N323" s="6">
        <f t="shared" si="55"/>
        <v>26.319888888889</v>
      </c>
      <c r="O323" s="6">
        <f t="shared" si="53"/>
        <v>-51.026302000000001</v>
      </c>
    </row>
    <row r="324" spans="2:15" x14ac:dyDescent="0.25">
      <c r="B324" s="87">
        <v>40805833333.333</v>
      </c>
      <c r="C324" s="87">
        <v>-72.247497999999993</v>
      </c>
      <c r="D324" s="87">
        <v>-65.242058</v>
      </c>
      <c r="F324" s="6">
        <f t="shared" si="54"/>
        <v>46.365055555555998</v>
      </c>
      <c r="G324" s="6">
        <f t="shared" si="52"/>
        <v>-57.946128999999999</v>
      </c>
      <c r="J324" s="87">
        <v>19247500000</v>
      </c>
      <c r="K324" s="87">
        <v>-83.831078000000005</v>
      </c>
      <c r="L324" s="87">
        <v>-76.558609000000004</v>
      </c>
      <c r="N324" s="6">
        <f t="shared" si="55"/>
        <v>26.725611111111</v>
      </c>
      <c r="O324" s="6">
        <f t="shared" si="53"/>
        <v>-49.553513000000002</v>
      </c>
    </row>
    <row r="325" spans="2:15" x14ac:dyDescent="0.25">
      <c r="B325" s="87">
        <v>41418777777.778</v>
      </c>
      <c r="C325" s="87">
        <v>-72.306479999999993</v>
      </c>
      <c r="D325" s="87">
        <v>-65.127562999999995</v>
      </c>
      <c r="F325" s="6">
        <f t="shared" si="54"/>
        <v>46.644666666667</v>
      </c>
      <c r="G325" s="6">
        <f t="shared" si="52"/>
        <v>-59.318080999999999</v>
      </c>
      <c r="J325" s="87">
        <v>20097666666.667</v>
      </c>
      <c r="K325" s="87">
        <v>-78.559562999999997</v>
      </c>
      <c r="L325" s="87">
        <v>-71.812988000000004</v>
      </c>
      <c r="N325" s="6">
        <f t="shared" si="55"/>
        <v>27.131333333333</v>
      </c>
      <c r="O325" s="6">
        <f t="shared" si="53"/>
        <v>-47.746665999999998</v>
      </c>
    </row>
    <row r="326" spans="2:15" x14ac:dyDescent="0.25">
      <c r="B326" s="87">
        <v>42031722222.222</v>
      </c>
      <c r="C326" s="87">
        <v>-70.374977000000001</v>
      </c>
      <c r="D326" s="87">
        <v>-62.978721999999998</v>
      </c>
      <c r="F326" s="6">
        <f t="shared" si="54"/>
        <v>46.924277777778002</v>
      </c>
      <c r="G326" s="6">
        <f t="shared" si="52"/>
        <v>-58.691051000000002</v>
      </c>
      <c r="J326" s="87">
        <v>20947833333.333</v>
      </c>
      <c r="K326" s="87">
        <v>-77.849525</v>
      </c>
      <c r="L326" s="87">
        <v>-70.716408000000001</v>
      </c>
      <c r="N326" s="6">
        <f t="shared" si="55"/>
        <v>27.537055555555998</v>
      </c>
      <c r="O326" s="6">
        <f t="shared" si="53"/>
        <v>-48.454922000000003</v>
      </c>
    </row>
    <row r="327" spans="2:15" x14ac:dyDescent="0.25">
      <c r="B327" s="87">
        <v>42644666666.667</v>
      </c>
      <c r="C327" s="87">
        <v>-72.478729000000001</v>
      </c>
      <c r="D327" s="87">
        <v>-64.488708000000003</v>
      </c>
      <c r="F327" s="6">
        <f t="shared" si="54"/>
        <v>47.203888888888997</v>
      </c>
      <c r="G327" s="6">
        <f t="shared" si="52"/>
        <v>-63.081359999999997</v>
      </c>
      <c r="J327" s="87">
        <v>21798000000</v>
      </c>
      <c r="K327" s="87">
        <v>-79.908225999999999</v>
      </c>
      <c r="L327" s="87">
        <v>-72.060844000000003</v>
      </c>
      <c r="N327" s="6">
        <f t="shared" si="55"/>
        <v>27.942777777778002</v>
      </c>
      <c r="O327" s="6">
        <f t="shared" si="53"/>
        <v>-47.544479000000003</v>
      </c>
    </row>
    <row r="328" spans="2:15" x14ac:dyDescent="0.25">
      <c r="B328" s="87">
        <v>43257611111.111</v>
      </c>
      <c r="C328" s="87">
        <v>-68.060233999999994</v>
      </c>
      <c r="D328" s="87">
        <v>-58.732700000000001</v>
      </c>
      <c r="F328" s="6">
        <f t="shared" si="54"/>
        <v>47.483499999999999</v>
      </c>
      <c r="G328" s="6">
        <f t="shared" si="52"/>
        <v>-59.681057000000003</v>
      </c>
      <c r="J328" s="87">
        <v>22648166666.667</v>
      </c>
      <c r="K328" s="87">
        <v>-83.888069000000002</v>
      </c>
      <c r="L328" s="87">
        <v>-76.127373000000006</v>
      </c>
      <c r="N328" s="6">
        <f t="shared" si="55"/>
        <v>28.348500000000001</v>
      </c>
      <c r="O328" s="6">
        <f t="shared" si="53"/>
        <v>-49.840015000000001</v>
      </c>
    </row>
    <row r="329" spans="2:15" x14ac:dyDescent="0.25">
      <c r="B329" s="87">
        <v>43870555555.556</v>
      </c>
      <c r="C329" s="87">
        <v>-68.962531999999996</v>
      </c>
      <c r="D329" s="87">
        <v>-59.689396000000002</v>
      </c>
      <c r="F329" s="6">
        <f t="shared" si="54"/>
        <v>47.763111111111002</v>
      </c>
      <c r="G329" s="6">
        <f t="shared" si="52"/>
        <v>-59.549976000000001</v>
      </c>
      <c r="J329" s="87">
        <v>23498333333.333</v>
      </c>
      <c r="K329" s="87">
        <v>-92.577370000000002</v>
      </c>
      <c r="L329" s="87">
        <v>-84.732071000000005</v>
      </c>
      <c r="N329" s="6">
        <f t="shared" si="55"/>
        <v>28.754222222222001</v>
      </c>
      <c r="O329" s="6">
        <f t="shared" si="53"/>
        <v>-50.762852000000002</v>
      </c>
    </row>
    <row r="330" spans="2:15" x14ac:dyDescent="0.25">
      <c r="B330" s="87">
        <v>44483500000</v>
      </c>
      <c r="C330" s="87">
        <v>-73.432877000000005</v>
      </c>
      <c r="D330" s="87">
        <v>-62.720005</v>
      </c>
      <c r="F330" s="6">
        <f t="shared" si="54"/>
        <v>48.042722222221997</v>
      </c>
      <c r="G330" s="6">
        <f t="shared" si="52"/>
        <v>-65.715239999999994</v>
      </c>
      <c r="J330" s="87">
        <v>24348500000</v>
      </c>
      <c r="K330" s="87">
        <v>-83.987717000000004</v>
      </c>
      <c r="L330" s="87">
        <v>-76.614913999999999</v>
      </c>
      <c r="N330" s="6">
        <f t="shared" si="55"/>
        <v>29.159944444444001</v>
      </c>
      <c r="O330" s="6">
        <f t="shared" si="53"/>
        <v>-48.543770000000002</v>
      </c>
    </row>
    <row r="331" spans="2:15" x14ac:dyDescent="0.25">
      <c r="B331" s="87">
        <v>45096444444.444</v>
      </c>
      <c r="C331" s="87">
        <v>-85.185424999999995</v>
      </c>
      <c r="D331" s="87">
        <v>-75.041327999999993</v>
      </c>
      <c r="F331" s="6">
        <f t="shared" si="54"/>
        <v>48.322333333332999</v>
      </c>
      <c r="G331" s="6">
        <f t="shared" si="52"/>
        <v>-61.200481000000003</v>
      </c>
      <c r="J331" s="87">
        <v>25198666666.667</v>
      </c>
      <c r="K331" s="87">
        <v>-81.650002000000001</v>
      </c>
      <c r="L331" s="87">
        <v>-74.904419000000004</v>
      </c>
      <c r="N331" s="6">
        <f t="shared" si="55"/>
        <v>29.565666666666999</v>
      </c>
      <c r="O331" s="6">
        <f t="shared" si="53"/>
        <v>-48.966206</v>
      </c>
    </row>
    <row r="332" spans="2:15" x14ac:dyDescent="0.25">
      <c r="B332" s="87">
        <v>45709388888.889</v>
      </c>
      <c r="C332" s="87">
        <v>-75.247971000000007</v>
      </c>
      <c r="D332" s="87">
        <v>-66.227821000000006</v>
      </c>
      <c r="F332" s="6">
        <f t="shared" si="54"/>
        <v>48.601944444444001</v>
      </c>
      <c r="G332" s="6">
        <f t="shared" si="52"/>
        <v>-68.873154</v>
      </c>
      <c r="J332" s="87">
        <v>26048833333.333</v>
      </c>
      <c r="K332" s="87">
        <v>-81.997649999999993</v>
      </c>
      <c r="L332" s="87">
        <v>-75.184944000000002</v>
      </c>
      <c r="N332" s="6">
        <f t="shared" si="55"/>
        <v>29.971388888888999</v>
      </c>
      <c r="O332" s="6">
        <f t="shared" si="53"/>
        <v>-48.309775999999999</v>
      </c>
    </row>
    <row r="333" spans="2:15" x14ac:dyDescent="0.25">
      <c r="B333" s="87">
        <v>46322333333.333</v>
      </c>
      <c r="C333" s="87">
        <v>-74.381461999999999</v>
      </c>
      <c r="D333" s="87">
        <v>-64.885627999999997</v>
      </c>
      <c r="F333" s="6">
        <f t="shared" si="54"/>
        <v>48.881555555555998</v>
      </c>
      <c r="G333" s="6">
        <f t="shared" si="52"/>
        <v>-64.401961999999997</v>
      </c>
      <c r="J333" s="87">
        <v>26899000000</v>
      </c>
      <c r="K333" s="87">
        <v>-80.884155000000007</v>
      </c>
      <c r="L333" s="87">
        <v>-73.212601000000006</v>
      </c>
      <c r="N333" s="6">
        <f t="shared" si="55"/>
        <v>30.377111111110999</v>
      </c>
      <c r="O333" s="6">
        <f t="shared" si="53"/>
        <v>-50.875655999999999</v>
      </c>
    </row>
    <row r="334" spans="2:15" x14ac:dyDescent="0.25">
      <c r="B334" s="87">
        <v>46935277777.778</v>
      </c>
      <c r="C334" s="87">
        <v>-84.313025999999994</v>
      </c>
      <c r="D334" s="87">
        <v>-74.055160999999998</v>
      </c>
      <c r="F334" s="6">
        <f t="shared" si="54"/>
        <v>49.161166666667</v>
      </c>
      <c r="G334" s="6">
        <f t="shared" si="52"/>
        <v>-64.077292999999997</v>
      </c>
      <c r="J334" s="87">
        <v>27749166666.667</v>
      </c>
      <c r="K334" s="87">
        <v>-80.436278999999999</v>
      </c>
      <c r="L334" s="87">
        <v>-71.237151999999995</v>
      </c>
      <c r="N334" s="6">
        <f t="shared" si="55"/>
        <v>30.782833333332999</v>
      </c>
      <c r="O334" s="6">
        <f t="shared" si="53"/>
        <v>-51.491160999999998</v>
      </c>
    </row>
    <row r="335" spans="2:15" x14ac:dyDescent="0.25">
      <c r="B335" s="87">
        <v>47548222222.222</v>
      </c>
      <c r="C335" s="87">
        <v>-86.298728999999994</v>
      </c>
      <c r="D335" s="87">
        <v>-75.995659000000003</v>
      </c>
      <c r="F335" s="6">
        <f t="shared" si="54"/>
        <v>49.440777777778003</v>
      </c>
      <c r="G335" s="6">
        <f t="shared" si="52"/>
        <v>-70.212799000000004</v>
      </c>
      <c r="J335" s="87">
        <v>28599333333.333</v>
      </c>
      <c r="K335" s="87">
        <v>-81.335082999999997</v>
      </c>
      <c r="L335" s="87">
        <v>-71.835930000000005</v>
      </c>
      <c r="N335" s="6">
        <f t="shared" si="55"/>
        <v>31.188555555556</v>
      </c>
      <c r="O335" s="6">
        <f t="shared" si="53"/>
        <v>-55.099243000000001</v>
      </c>
    </row>
    <row r="336" spans="2:15" x14ac:dyDescent="0.25">
      <c r="B336" s="87">
        <v>48161166666.667</v>
      </c>
      <c r="C336" s="87">
        <v>-85.215301999999994</v>
      </c>
      <c r="D336" s="87">
        <v>-74.278351000000001</v>
      </c>
      <c r="F336" s="6">
        <f t="shared" si="54"/>
        <v>49.720388888888998</v>
      </c>
      <c r="G336" s="6">
        <f t="shared" si="52"/>
        <v>-68.249756000000005</v>
      </c>
      <c r="J336" s="87">
        <v>29449500000</v>
      </c>
      <c r="K336" s="87">
        <v>-78.257606999999993</v>
      </c>
      <c r="L336" s="87">
        <v>-68.435706999999994</v>
      </c>
      <c r="N336" s="6">
        <f t="shared" si="55"/>
        <v>31.594277777778</v>
      </c>
      <c r="O336" s="6">
        <f t="shared" si="53"/>
        <v>-57.425888</v>
      </c>
    </row>
    <row r="337" spans="2:16" x14ac:dyDescent="0.25">
      <c r="B337" s="87">
        <v>48774111111.111</v>
      </c>
      <c r="C337" s="87">
        <v>-82.371086000000005</v>
      </c>
      <c r="D337" s="87">
        <v>-72.485100000000003</v>
      </c>
      <c r="F337" s="6">
        <f t="shared" si="54"/>
        <v>50</v>
      </c>
      <c r="G337" s="6">
        <f t="shared" si="52"/>
        <v>-65.783362999999994</v>
      </c>
      <c r="J337" s="87">
        <v>30299666666.667</v>
      </c>
      <c r="K337" s="87">
        <v>-83.548843000000005</v>
      </c>
      <c r="L337" s="87">
        <v>-74.189612999999994</v>
      </c>
      <c r="N337" s="6">
        <f t="shared" si="55"/>
        <v>32</v>
      </c>
      <c r="O337" s="6">
        <f t="shared" si="53"/>
        <v>-56.822834</v>
      </c>
    </row>
    <row r="338" spans="2:16" x14ac:dyDescent="0.25">
      <c r="B338" s="87">
        <v>49387055555.556</v>
      </c>
      <c r="C338" s="87">
        <v>-78.560257000000007</v>
      </c>
      <c r="D338" s="87">
        <v>-69.424408</v>
      </c>
      <c r="F338" s="6" t="s">
        <v>21</v>
      </c>
      <c r="J338" s="87">
        <v>31149833333.333</v>
      </c>
      <c r="K338" s="87">
        <v>-86.565804</v>
      </c>
      <c r="L338" s="87">
        <v>-77.515120999999994</v>
      </c>
      <c r="N338" s="6" t="s">
        <v>21</v>
      </c>
    </row>
    <row r="339" spans="2:16" x14ac:dyDescent="0.25">
      <c r="B339" s="87">
        <v>50000000000</v>
      </c>
      <c r="C339" s="87">
        <v>-86.506645000000006</v>
      </c>
      <c r="D339" s="87">
        <v>-75.955696000000003</v>
      </c>
      <c r="J339" s="87">
        <v>32000000000</v>
      </c>
      <c r="K339" s="87">
        <v>-86.858040000000003</v>
      </c>
      <c r="L339" s="87">
        <v>-76.805588</v>
      </c>
    </row>
    <row r="340" spans="2:16" x14ac:dyDescent="0.25">
      <c r="B340" s="87" t="s">
        <v>21</v>
      </c>
      <c r="J340" s="87" t="s">
        <v>21</v>
      </c>
    </row>
    <row r="341" spans="2:16" x14ac:dyDescent="0.25">
      <c r="F341" s="6" t="s">
        <v>53</v>
      </c>
      <c r="N341" s="6" t="s">
        <v>53</v>
      </c>
    </row>
    <row r="342" spans="2:16" ht="15.75" x14ac:dyDescent="0.25">
      <c r="F342" s="6" t="s">
        <v>19</v>
      </c>
      <c r="G342" s="6" t="str">
        <f t="shared" ref="G342:G361" si="56">D368</f>
        <v>4Ix1L dBc Log Mag(dB)</v>
      </c>
      <c r="H342" s="34">
        <v>4</v>
      </c>
      <c r="N342" s="6" t="s">
        <v>19</v>
      </c>
      <c r="O342" s="6" t="str">
        <f t="shared" ref="O342:O361" si="57">L368</f>
        <v>4Ix1L dBc Log Mag(dB)</v>
      </c>
      <c r="P342" s="34">
        <v>4</v>
      </c>
    </row>
    <row r="343" spans="2:16" ht="15.75" x14ac:dyDescent="0.25">
      <c r="B343" s="87" t="s">
        <v>51</v>
      </c>
      <c r="F343" s="6">
        <f t="shared" ref="F343:F361" si="58">B369/1000000000</f>
        <v>20.635999999999999</v>
      </c>
      <c r="G343" s="6">
        <f t="shared" si="56"/>
        <v>-88.054473999999999</v>
      </c>
      <c r="H343" s="35">
        <f>ABS(AVERAGE(G343:G357)-(H342-1)*10)</f>
        <v>115.66277446666666</v>
      </c>
      <c r="J343" s="87" t="s">
        <v>51</v>
      </c>
      <c r="N343" s="6">
        <f t="shared" ref="N343:N361" si="59">J369/1000000000</f>
        <v>8.3640000000000008</v>
      </c>
      <c r="O343" s="6">
        <f t="shared" si="57"/>
        <v>-74.545265000000001</v>
      </c>
      <c r="P343" s="35">
        <f>ABS(AVERAGE(O343:O361)-(P342-1)*10)</f>
        <v>111.55518063157893</v>
      </c>
    </row>
    <row r="344" spans="2:16" x14ac:dyDescent="0.25">
      <c r="B344" s="87" t="s">
        <v>19</v>
      </c>
      <c r="C344" s="87" t="s">
        <v>151</v>
      </c>
      <c r="D344" s="87" t="s">
        <v>84</v>
      </c>
      <c r="F344" s="6">
        <f t="shared" si="58"/>
        <v>21.969333333333001</v>
      </c>
      <c r="G344" s="6">
        <f t="shared" si="56"/>
        <v>-67.634438000000003</v>
      </c>
      <c r="J344" s="87" t="s">
        <v>19</v>
      </c>
      <c r="K344" s="87" t="s">
        <v>151</v>
      </c>
      <c r="L344" s="87" t="s">
        <v>84</v>
      </c>
      <c r="N344" s="6">
        <f t="shared" si="59"/>
        <v>9.5660000000000007</v>
      </c>
      <c r="O344" s="6">
        <f t="shared" si="57"/>
        <v>-74.814896000000005</v>
      </c>
    </row>
    <row r="345" spans="2:16" x14ac:dyDescent="0.25">
      <c r="B345" s="87">
        <v>44967000000</v>
      </c>
      <c r="C345" s="87">
        <v>-68.245445000000004</v>
      </c>
      <c r="D345" s="87">
        <v>-62.203434000000001</v>
      </c>
      <c r="F345" s="6">
        <f t="shared" si="58"/>
        <v>23.302666666667001</v>
      </c>
      <c r="G345" s="6">
        <f t="shared" si="56"/>
        <v>-110.37685</v>
      </c>
      <c r="J345" s="87">
        <v>24697000000</v>
      </c>
      <c r="K345" s="87">
        <v>-57.683509999999998</v>
      </c>
      <c r="L345" s="87">
        <v>-50.174999</v>
      </c>
      <c r="N345" s="6">
        <f t="shared" si="59"/>
        <v>10.768000000000001</v>
      </c>
      <c r="O345" s="6">
        <f t="shared" si="57"/>
        <v>-84.656616</v>
      </c>
    </row>
    <row r="346" spans="2:16" x14ac:dyDescent="0.25">
      <c r="B346" s="87">
        <v>45246611111.111</v>
      </c>
      <c r="C346" s="87">
        <v>-67.311188000000001</v>
      </c>
      <c r="D346" s="87">
        <v>-61.595706999999997</v>
      </c>
      <c r="F346" s="6">
        <f t="shared" si="58"/>
        <v>24.635999999999999</v>
      </c>
      <c r="G346" s="6">
        <f t="shared" si="56"/>
        <v>-93.361275000000006</v>
      </c>
      <c r="J346" s="87">
        <v>25102722222.222</v>
      </c>
      <c r="K346" s="87">
        <v>-57.737377000000002</v>
      </c>
      <c r="L346" s="87">
        <v>-50.154677999999997</v>
      </c>
      <c r="N346" s="6">
        <f t="shared" si="59"/>
        <v>11.97</v>
      </c>
      <c r="O346" s="6">
        <f t="shared" si="57"/>
        <v>-75.083907999999994</v>
      </c>
    </row>
    <row r="347" spans="2:16" x14ac:dyDescent="0.25">
      <c r="B347" s="87">
        <v>45526222222.222</v>
      </c>
      <c r="C347" s="87">
        <v>-64.525786999999994</v>
      </c>
      <c r="D347" s="87">
        <v>-58.699008999999997</v>
      </c>
      <c r="F347" s="6">
        <f t="shared" si="58"/>
        <v>25.969333333333001</v>
      </c>
      <c r="G347" s="6">
        <f t="shared" si="56"/>
        <v>-92.485573000000002</v>
      </c>
      <c r="J347" s="87">
        <v>25508444444.444</v>
      </c>
      <c r="K347" s="87">
        <v>-58.557980000000001</v>
      </c>
      <c r="L347" s="87">
        <v>-50.961818999999998</v>
      </c>
      <c r="N347" s="6">
        <f t="shared" si="59"/>
        <v>13.172000000000001</v>
      </c>
      <c r="O347" s="6">
        <f t="shared" si="57"/>
        <v>-78.784285999999994</v>
      </c>
    </row>
    <row r="348" spans="2:16" x14ac:dyDescent="0.25">
      <c r="B348" s="87">
        <v>45805833333.333</v>
      </c>
      <c r="C348" s="87">
        <v>-65.791297999999998</v>
      </c>
      <c r="D348" s="87">
        <v>-58.785851000000001</v>
      </c>
      <c r="F348" s="6">
        <f t="shared" si="58"/>
        <v>27.302666666667001</v>
      </c>
      <c r="G348" s="6">
        <f t="shared" si="56"/>
        <v>-86.696274000000003</v>
      </c>
      <c r="J348" s="87">
        <v>25914166666.667</v>
      </c>
      <c r="K348" s="87">
        <v>-57.128979000000001</v>
      </c>
      <c r="L348" s="87">
        <v>-49.856513999999997</v>
      </c>
      <c r="N348" s="6">
        <f t="shared" si="59"/>
        <v>14.374000000000001</v>
      </c>
      <c r="O348" s="6">
        <f t="shared" si="57"/>
        <v>-82.452858000000006</v>
      </c>
    </row>
    <row r="349" spans="2:16" x14ac:dyDescent="0.25">
      <c r="B349" s="87">
        <v>46085444444.444</v>
      </c>
      <c r="C349" s="87">
        <v>-65.946128999999999</v>
      </c>
      <c r="D349" s="87">
        <v>-58.767207999999997</v>
      </c>
      <c r="F349" s="6">
        <f t="shared" si="58"/>
        <v>28.635999999999999</v>
      </c>
      <c r="G349" s="6">
        <f t="shared" si="56"/>
        <v>-81.877335000000002</v>
      </c>
      <c r="J349" s="87">
        <v>26319888888.889</v>
      </c>
      <c r="K349" s="87">
        <v>-57.772872999999997</v>
      </c>
      <c r="L349" s="87">
        <v>-51.026302000000001</v>
      </c>
      <c r="N349" s="6">
        <f t="shared" si="59"/>
        <v>15.576000000000001</v>
      </c>
      <c r="O349" s="6">
        <f t="shared" si="57"/>
        <v>-75.420272999999995</v>
      </c>
    </row>
    <row r="350" spans="2:16" x14ac:dyDescent="0.25">
      <c r="B350" s="87">
        <v>46365055555.556</v>
      </c>
      <c r="C350" s="87">
        <v>-65.342383999999996</v>
      </c>
      <c r="D350" s="87">
        <v>-57.946128999999999</v>
      </c>
      <c r="F350" s="6">
        <f t="shared" si="58"/>
        <v>29.969333333333001</v>
      </c>
      <c r="G350" s="6">
        <f t="shared" si="56"/>
        <v>-80.985878</v>
      </c>
      <c r="J350" s="87">
        <v>26725611111.111</v>
      </c>
      <c r="K350" s="87">
        <v>-56.686630000000001</v>
      </c>
      <c r="L350" s="87">
        <v>-49.553513000000002</v>
      </c>
      <c r="N350" s="6">
        <f t="shared" si="59"/>
        <v>16.777999999999999</v>
      </c>
      <c r="O350" s="6">
        <f t="shared" si="57"/>
        <v>-82.115059000000002</v>
      </c>
    </row>
    <row r="351" spans="2:16" x14ac:dyDescent="0.25">
      <c r="B351" s="87">
        <v>46644666666.667</v>
      </c>
      <c r="C351" s="87">
        <v>-67.308104999999998</v>
      </c>
      <c r="D351" s="87">
        <v>-59.318080999999999</v>
      </c>
      <c r="F351" s="6">
        <f t="shared" si="58"/>
        <v>31.302666666667001</v>
      </c>
      <c r="G351" s="6">
        <f t="shared" si="56"/>
        <v>-87.325232999999997</v>
      </c>
      <c r="J351" s="87">
        <v>27131333333.333</v>
      </c>
      <c r="K351" s="87">
        <v>-55.594043999999997</v>
      </c>
      <c r="L351" s="87">
        <v>-47.746665999999998</v>
      </c>
      <c r="N351" s="6">
        <f t="shared" si="59"/>
        <v>17.98</v>
      </c>
      <c r="O351" s="6">
        <f t="shared" si="57"/>
        <v>-81.848136999999994</v>
      </c>
    </row>
    <row r="352" spans="2:16" x14ac:dyDescent="0.25">
      <c r="B352" s="87">
        <v>46924277777.778</v>
      </c>
      <c r="C352" s="87">
        <v>-68.018585000000002</v>
      </c>
      <c r="D352" s="87">
        <v>-58.691051000000002</v>
      </c>
      <c r="F352" s="6">
        <f t="shared" si="58"/>
        <v>32.636000000000003</v>
      </c>
      <c r="G352" s="6">
        <f t="shared" si="56"/>
        <v>-82.886887000000002</v>
      </c>
      <c r="J352" s="87">
        <v>27537055555.556</v>
      </c>
      <c r="K352" s="87">
        <v>-56.215614000000002</v>
      </c>
      <c r="L352" s="87">
        <v>-48.454922000000003</v>
      </c>
      <c r="N352" s="6">
        <f t="shared" si="59"/>
        <v>19.181999999999999</v>
      </c>
      <c r="O352" s="6">
        <f t="shared" si="57"/>
        <v>-82.506034999999997</v>
      </c>
    </row>
    <row r="353" spans="2:16" x14ac:dyDescent="0.25">
      <c r="B353" s="87">
        <v>47203888888.889</v>
      </c>
      <c r="C353" s="87">
        <v>-72.354500000000002</v>
      </c>
      <c r="D353" s="87">
        <v>-63.081359999999997</v>
      </c>
      <c r="F353" s="6">
        <f t="shared" si="58"/>
        <v>33.969333333332997</v>
      </c>
      <c r="G353" s="6">
        <f t="shared" si="56"/>
        <v>-85.629417000000004</v>
      </c>
      <c r="J353" s="87">
        <v>27942777777.778</v>
      </c>
      <c r="K353" s="87">
        <v>-55.389771000000003</v>
      </c>
      <c r="L353" s="87">
        <v>-47.544479000000003</v>
      </c>
      <c r="N353" s="6">
        <f t="shared" si="59"/>
        <v>20.384</v>
      </c>
      <c r="O353" s="6">
        <f t="shared" si="57"/>
        <v>-87.400161999999995</v>
      </c>
    </row>
    <row r="354" spans="2:16" x14ac:dyDescent="0.25">
      <c r="B354" s="87">
        <v>47483500000</v>
      </c>
      <c r="C354" s="87">
        <v>-70.393921000000006</v>
      </c>
      <c r="D354" s="87">
        <v>-59.681057000000003</v>
      </c>
      <c r="F354" s="6">
        <f t="shared" si="58"/>
        <v>35.302666666667001</v>
      </c>
      <c r="G354" s="6">
        <f t="shared" si="56"/>
        <v>-86.029076000000003</v>
      </c>
      <c r="J354" s="87">
        <v>28348500000</v>
      </c>
      <c r="K354" s="87">
        <v>-57.212822000000003</v>
      </c>
      <c r="L354" s="87">
        <v>-49.840015000000001</v>
      </c>
      <c r="N354" s="6">
        <f t="shared" si="59"/>
        <v>21.585999999999999</v>
      </c>
      <c r="O354" s="6">
        <f t="shared" si="57"/>
        <v>-75.073348999999993</v>
      </c>
    </row>
    <row r="355" spans="2:16" x14ac:dyDescent="0.25">
      <c r="B355" s="87">
        <v>47763111111.111</v>
      </c>
      <c r="C355" s="87">
        <v>-69.694076999999993</v>
      </c>
      <c r="D355" s="87">
        <v>-59.549976000000001</v>
      </c>
      <c r="F355" s="6">
        <f t="shared" si="58"/>
        <v>36.636000000000003</v>
      </c>
      <c r="G355" s="6">
        <f t="shared" si="56"/>
        <v>-81.527420000000006</v>
      </c>
      <c r="J355" s="87">
        <v>28754222222.222</v>
      </c>
      <c r="K355" s="87">
        <v>-57.508426999999998</v>
      </c>
      <c r="L355" s="87">
        <v>-50.762852000000002</v>
      </c>
      <c r="N355" s="6">
        <f t="shared" si="59"/>
        <v>22.788</v>
      </c>
      <c r="O355" s="6">
        <f t="shared" si="57"/>
        <v>-85.370422000000005</v>
      </c>
    </row>
    <row r="356" spans="2:16" x14ac:dyDescent="0.25">
      <c r="B356" s="87">
        <v>48042722222.222</v>
      </c>
      <c r="C356" s="87">
        <v>-74.735389999999995</v>
      </c>
      <c r="D356" s="87">
        <v>-65.715239999999994</v>
      </c>
      <c r="F356" s="6">
        <f t="shared" si="58"/>
        <v>37.969333333332997</v>
      </c>
      <c r="G356" s="6">
        <f t="shared" si="56"/>
        <v>-85.718010000000007</v>
      </c>
      <c r="J356" s="87">
        <v>29159944444.444</v>
      </c>
      <c r="K356" s="87">
        <v>-55.356476000000001</v>
      </c>
      <c r="L356" s="87">
        <v>-48.543770000000002</v>
      </c>
      <c r="N356" s="6">
        <f t="shared" si="59"/>
        <v>23.99</v>
      </c>
      <c r="O356" s="6">
        <f t="shared" si="57"/>
        <v>-80.403960999999995</v>
      </c>
    </row>
    <row r="357" spans="2:16" x14ac:dyDescent="0.25">
      <c r="B357" s="87">
        <v>48322333333.333</v>
      </c>
      <c r="C357" s="87">
        <v>-70.696312000000006</v>
      </c>
      <c r="D357" s="87">
        <v>-61.200481000000003</v>
      </c>
      <c r="F357" s="6">
        <f t="shared" si="58"/>
        <v>39.302666666667001</v>
      </c>
      <c r="G357" s="6">
        <f t="shared" si="56"/>
        <v>-74.353476999999998</v>
      </c>
      <c r="J357" s="87">
        <v>29565666666.667</v>
      </c>
      <c r="K357" s="87">
        <v>-56.637763999999997</v>
      </c>
      <c r="L357" s="87">
        <v>-48.966206</v>
      </c>
      <c r="N357" s="6">
        <f t="shared" si="59"/>
        <v>25.192</v>
      </c>
      <c r="O357" s="6">
        <f t="shared" si="57"/>
        <v>-94.734772000000007</v>
      </c>
    </row>
    <row r="358" spans="2:16" x14ac:dyDescent="0.25">
      <c r="B358" s="87">
        <v>48601944444.444</v>
      </c>
      <c r="C358" s="87">
        <v>-79.131027000000003</v>
      </c>
      <c r="D358" s="87">
        <v>-68.873154</v>
      </c>
      <c r="F358" s="6">
        <f t="shared" si="58"/>
        <v>40.636000000000003</v>
      </c>
      <c r="G358" s="6">
        <f t="shared" si="56"/>
        <v>-80.903701999999996</v>
      </c>
      <c r="J358" s="87">
        <v>29971388888.889</v>
      </c>
      <c r="K358" s="87">
        <v>-57.508904000000001</v>
      </c>
      <c r="L358" s="87">
        <v>-48.309775999999999</v>
      </c>
      <c r="N358" s="6">
        <f t="shared" si="59"/>
        <v>26.393999999999998</v>
      </c>
      <c r="O358" s="6">
        <f t="shared" si="57"/>
        <v>-94.969429000000005</v>
      </c>
    </row>
    <row r="359" spans="2:16" x14ac:dyDescent="0.25">
      <c r="B359" s="87">
        <v>48881555555.556</v>
      </c>
      <c r="C359" s="87">
        <v>-74.705032000000003</v>
      </c>
      <c r="D359" s="87">
        <v>-64.401961999999997</v>
      </c>
      <c r="F359" s="6">
        <f t="shared" si="58"/>
        <v>41.969333333332997</v>
      </c>
      <c r="G359" s="6">
        <f t="shared" si="56"/>
        <v>-77.474625000000003</v>
      </c>
      <c r="J359" s="87">
        <v>30377111111.111</v>
      </c>
      <c r="K359" s="87">
        <v>-60.374808999999999</v>
      </c>
      <c r="L359" s="87">
        <v>-50.875655999999999</v>
      </c>
      <c r="N359" s="6">
        <f t="shared" si="59"/>
        <v>27.596</v>
      </c>
      <c r="O359" s="6">
        <f t="shared" si="57"/>
        <v>-83.948143000000002</v>
      </c>
    </row>
    <row r="360" spans="2:16" x14ac:dyDescent="0.25">
      <c r="B360" s="87">
        <v>49161166666.667</v>
      </c>
      <c r="C360" s="87">
        <v>-75.014244000000005</v>
      </c>
      <c r="D360" s="87">
        <v>-64.077292999999997</v>
      </c>
      <c r="F360" s="6">
        <f t="shared" si="58"/>
        <v>43.302666666667001</v>
      </c>
      <c r="G360" s="6">
        <f t="shared" si="56"/>
        <v>-81.150856000000005</v>
      </c>
      <c r="J360" s="87">
        <v>30782833333.333</v>
      </c>
      <c r="K360" s="87">
        <v>-61.313060999999998</v>
      </c>
      <c r="L360" s="87">
        <v>-51.491160999999998</v>
      </c>
      <c r="N360" s="6">
        <f t="shared" si="59"/>
        <v>28.797999999999998</v>
      </c>
      <c r="O360" s="6">
        <f t="shared" si="57"/>
        <v>-84.913132000000004</v>
      </c>
    </row>
    <row r="361" spans="2:16" x14ac:dyDescent="0.25">
      <c r="B361" s="87">
        <v>49440777777.778</v>
      </c>
      <c r="C361" s="87">
        <v>-80.098793000000001</v>
      </c>
      <c r="D361" s="87">
        <v>-70.212799000000004</v>
      </c>
      <c r="F361" s="6">
        <f t="shared" si="58"/>
        <v>44.636000000000003</v>
      </c>
      <c r="G361" s="6">
        <f t="shared" si="56"/>
        <v>-84.253212000000005</v>
      </c>
      <c r="J361" s="87">
        <v>31188555555.556</v>
      </c>
      <c r="K361" s="87">
        <v>-64.458466000000001</v>
      </c>
      <c r="L361" s="87">
        <v>-55.099243000000001</v>
      </c>
      <c r="N361" s="6">
        <f t="shared" si="59"/>
        <v>30</v>
      </c>
      <c r="O361" s="6">
        <f t="shared" si="57"/>
        <v>-70.507728999999998</v>
      </c>
    </row>
    <row r="362" spans="2:16" x14ac:dyDescent="0.25">
      <c r="B362" s="87">
        <v>49720388888.889</v>
      </c>
      <c r="C362" s="87">
        <v>-77.385604999999998</v>
      </c>
      <c r="D362" s="87">
        <v>-68.249756000000005</v>
      </c>
      <c r="F362" s="6" t="s">
        <v>21</v>
      </c>
      <c r="J362" s="87">
        <v>31594277777.778</v>
      </c>
      <c r="K362" s="87">
        <v>-66.476569999999995</v>
      </c>
      <c r="L362" s="87">
        <v>-57.425888</v>
      </c>
      <c r="N362" s="6" t="s">
        <v>21</v>
      </c>
    </row>
    <row r="363" spans="2:16" x14ac:dyDescent="0.25">
      <c r="B363" s="87">
        <v>50000000000</v>
      </c>
      <c r="C363" s="87">
        <v>-76.334311999999997</v>
      </c>
      <c r="D363" s="87">
        <v>-65.783362999999994</v>
      </c>
      <c r="J363" s="87">
        <v>32000000000</v>
      </c>
      <c r="K363" s="87">
        <v>-66.875290000000007</v>
      </c>
      <c r="L363" s="87">
        <v>-56.822834</v>
      </c>
    </row>
    <row r="364" spans="2:16" x14ac:dyDescent="0.25">
      <c r="B364" s="87" t="s">
        <v>21</v>
      </c>
      <c r="J364" s="87" t="s">
        <v>21</v>
      </c>
    </row>
    <row r="365" spans="2:16" x14ac:dyDescent="0.25">
      <c r="F365" s="6" t="s">
        <v>55</v>
      </c>
      <c r="N365" s="6" t="s">
        <v>55</v>
      </c>
    </row>
    <row r="366" spans="2:16" ht="15.75" x14ac:dyDescent="0.25">
      <c r="F366" s="6" t="s">
        <v>19</v>
      </c>
      <c r="G366" s="6" t="str">
        <f t="shared" ref="G366:G385" si="60">D392</f>
        <v>4Ix2L dBc Log Mag(dB)</v>
      </c>
      <c r="H366" s="34">
        <v>4</v>
      </c>
      <c r="N366" s="6" t="s">
        <v>19</v>
      </c>
      <c r="O366" s="6" t="str">
        <f t="shared" ref="O366:O385" si="61">L392</f>
        <v>4Ix2L dBc Log Mag(dB)</v>
      </c>
      <c r="P366" s="34">
        <v>4</v>
      </c>
    </row>
    <row r="367" spans="2:16" ht="15.75" x14ac:dyDescent="0.25">
      <c r="B367" s="87" t="s">
        <v>53</v>
      </c>
      <c r="F367" s="6">
        <f t="shared" ref="F367:F385" si="62">B393/1000000000</f>
        <v>41.636000000000003</v>
      </c>
      <c r="G367" s="6">
        <f t="shared" si="60"/>
        <v>-85.478415999999996</v>
      </c>
      <c r="H367" s="35">
        <f>ABS(AVERAGE(G367:G385)-(H378-1)*10)</f>
        <v>66.655836947368428</v>
      </c>
      <c r="J367" s="87" t="s">
        <v>53</v>
      </c>
      <c r="N367" s="6">
        <f t="shared" ref="N367:N385" si="63">J393/1000000000</f>
        <v>16.364000000000001</v>
      </c>
      <c r="O367" s="6">
        <f t="shared" si="61"/>
        <v>-37.172069999999998</v>
      </c>
      <c r="P367" s="35">
        <f>ABS(AVERAGE(O367:O385)-(P366-1)*10)</f>
        <v>87.865640736842096</v>
      </c>
    </row>
    <row r="368" spans="2:16" x14ac:dyDescent="0.25">
      <c r="B368" s="87" t="s">
        <v>19</v>
      </c>
      <c r="C368" s="87" t="s">
        <v>152</v>
      </c>
      <c r="D368" s="87" t="s">
        <v>85</v>
      </c>
      <c r="F368" s="6">
        <f t="shared" si="62"/>
        <v>42.100666666667003</v>
      </c>
      <c r="G368" s="6">
        <f t="shared" si="60"/>
        <v>-71.861037999999994</v>
      </c>
      <c r="J368" s="87" t="s">
        <v>19</v>
      </c>
      <c r="K368" s="87" t="s">
        <v>152</v>
      </c>
      <c r="L368" s="87" t="s">
        <v>85</v>
      </c>
      <c r="N368" s="6">
        <f t="shared" si="63"/>
        <v>17.232666666667001</v>
      </c>
      <c r="O368" s="6">
        <f t="shared" si="61"/>
        <v>-39.527821000000003</v>
      </c>
    </row>
    <row r="369" spans="2:15" x14ac:dyDescent="0.25">
      <c r="B369" s="87">
        <v>20636000000</v>
      </c>
      <c r="C369" s="87">
        <v>-94.096489000000005</v>
      </c>
      <c r="D369" s="87">
        <v>-88.054473999999999</v>
      </c>
      <c r="F369" s="6">
        <f t="shared" si="62"/>
        <v>42.565333333333001</v>
      </c>
      <c r="G369" s="6">
        <f t="shared" si="60"/>
        <v>-74.830359999999999</v>
      </c>
      <c r="J369" s="87">
        <v>8364000000</v>
      </c>
      <c r="K369" s="87">
        <v>-82.053780000000003</v>
      </c>
      <c r="L369" s="87">
        <v>-74.545265000000001</v>
      </c>
      <c r="N369" s="6">
        <f t="shared" si="63"/>
        <v>18.101333333332999</v>
      </c>
      <c r="O369" s="6">
        <f t="shared" si="61"/>
        <v>-58.090023000000002</v>
      </c>
    </row>
    <row r="370" spans="2:15" x14ac:dyDescent="0.25">
      <c r="B370" s="87">
        <v>21969333333.333</v>
      </c>
      <c r="C370" s="87">
        <v>-73.349922000000007</v>
      </c>
      <c r="D370" s="87">
        <v>-67.634438000000003</v>
      </c>
      <c r="F370" s="6">
        <f t="shared" si="62"/>
        <v>43.03</v>
      </c>
      <c r="G370" s="6">
        <f t="shared" si="60"/>
        <v>-75.482367999999994</v>
      </c>
      <c r="J370" s="87">
        <v>9566000000</v>
      </c>
      <c r="K370" s="87">
        <v>-82.397598000000002</v>
      </c>
      <c r="L370" s="87">
        <v>-74.814896000000005</v>
      </c>
      <c r="N370" s="6">
        <f t="shared" si="63"/>
        <v>18.97</v>
      </c>
      <c r="O370" s="6">
        <f t="shared" si="61"/>
        <v>-60.252173999999997</v>
      </c>
    </row>
    <row r="371" spans="2:15" x14ac:dyDescent="0.25">
      <c r="B371" s="87">
        <v>23302666666.667</v>
      </c>
      <c r="C371" s="87">
        <v>-116.20363</v>
      </c>
      <c r="D371" s="87">
        <v>-110.37685</v>
      </c>
      <c r="F371" s="6">
        <f t="shared" si="62"/>
        <v>43.494666666667001</v>
      </c>
      <c r="G371" s="6">
        <f t="shared" si="60"/>
        <v>-82.861084000000005</v>
      </c>
      <c r="J371" s="87">
        <v>10768000000</v>
      </c>
      <c r="K371" s="87">
        <v>-92.252776999999995</v>
      </c>
      <c r="L371" s="87">
        <v>-84.656616</v>
      </c>
      <c r="N371" s="6">
        <f t="shared" si="63"/>
        <v>19.838666666666999</v>
      </c>
      <c r="O371" s="6">
        <f t="shared" si="61"/>
        <v>-56.959496000000001</v>
      </c>
    </row>
    <row r="372" spans="2:15" x14ac:dyDescent="0.25">
      <c r="B372" s="87">
        <v>24636000000</v>
      </c>
      <c r="C372" s="87">
        <v>-100.36672</v>
      </c>
      <c r="D372" s="87">
        <v>-93.361275000000006</v>
      </c>
      <c r="F372" s="6">
        <f t="shared" si="62"/>
        <v>43.959333333332999</v>
      </c>
      <c r="G372" s="6">
        <f t="shared" si="60"/>
        <v>-63.855243999999999</v>
      </c>
      <c r="J372" s="87">
        <v>11970000000</v>
      </c>
      <c r="K372" s="87">
        <v>-82.356376999999995</v>
      </c>
      <c r="L372" s="87">
        <v>-75.083907999999994</v>
      </c>
      <c r="N372" s="6">
        <f t="shared" si="63"/>
        <v>20.707333333333001</v>
      </c>
      <c r="O372" s="6">
        <f t="shared" si="61"/>
        <v>-57.784412000000003</v>
      </c>
    </row>
    <row r="373" spans="2:15" x14ac:dyDescent="0.25">
      <c r="B373" s="87">
        <v>25969333333.333</v>
      </c>
      <c r="C373" s="87">
        <v>-99.664496999999997</v>
      </c>
      <c r="D373" s="87">
        <v>-92.485573000000002</v>
      </c>
      <c r="F373" s="6">
        <f t="shared" si="62"/>
        <v>44.423999999999999</v>
      </c>
      <c r="G373" s="6">
        <f t="shared" si="60"/>
        <v>-65.413505999999998</v>
      </c>
      <c r="J373" s="87">
        <v>13172000000</v>
      </c>
      <c r="K373" s="87">
        <v>-85.530861000000002</v>
      </c>
      <c r="L373" s="87">
        <v>-78.784285999999994</v>
      </c>
      <c r="N373" s="6">
        <f t="shared" si="63"/>
        <v>21.576000000000001</v>
      </c>
      <c r="O373" s="6">
        <f t="shared" si="61"/>
        <v>-54.192852000000002</v>
      </c>
    </row>
    <row r="374" spans="2:15" x14ac:dyDescent="0.25">
      <c r="B374" s="87">
        <v>27302666666.667</v>
      </c>
      <c r="C374" s="87">
        <v>-94.092528999999999</v>
      </c>
      <c r="D374" s="87">
        <v>-86.696274000000003</v>
      </c>
      <c r="F374" s="6">
        <f t="shared" si="62"/>
        <v>44.888666666667</v>
      </c>
      <c r="G374" s="6">
        <f t="shared" si="60"/>
        <v>-73.066733999999997</v>
      </c>
      <c r="J374" s="87">
        <v>14374000000</v>
      </c>
      <c r="K374" s="87">
        <v>-89.585976000000002</v>
      </c>
      <c r="L374" s="87">
        <v>-82.452858000000006</v>
      </c>
      <c r="N374" s="6">
        <f t="shared" si="63"/>
        <v>22.444666666667</v>
      </c>
      <c r="O374" s="6">
        <f t="shared" si="61"/>
        <v>-51.336165999999999</v>
      </c>
    </row>
    <row r="375" spans="2:15" x14ac:dyDescent="0.25">
      <c r="B375" s="87">
        <v>28636000000</v>
      </c>
      <c r="C375" s="87">
        <v>-89.867355000000003</v>
      </c>
      <c r="D375" s="87">
        <v>-81.877335000000002</v>
      </c>
      <c r="F375" s="6">
        <f t="shared" si="62"/>
        <v>45.353333333332998</v>
      </c>
      <c r="G375" s="6">
        <f t="shared" si="60"/>
        <v>-81.167968999999999</v>
      </c>
      <c r="J375" s="87">
        <v>15576000000</v>
      </c>
      <c r="K375" s="87">
        <v>-83.267646999999997</v>
      </c>
      <c r="L375" s="87">
        <v>-75.420272999999995</v>
      </c>
      <c r="N375" s="6">
        <f t="shared" si="63"/>
        <v>23.313333333332999</v>
      </c>
      <c r="O375" s="6">
        <f t="shared" si="61"/>
        <v>-57.07056</v>
      </c>
    </row>
    <row r="376" spans="2:15" x14ac:dyDescent="0.25">
      <c r="B376" s="87">
        <v>29969333333.333</v>
      </c>
      <c r="C376" s="87">
        <v>-90.313407999999995</v>
      </c>
      <c r="D376" s="87">
        <v>-80.985878</v>
      </c>
      <c r="F376" s="6">
        <f t="shared" si="62"/>
        <v>45.817999999999998</v>
      </c>
      <c r="G376" s="6">
        <f t="shared" si="60"/>
        <v>-78.477112000000005</v>
      </c>
      <c r="J376" s="87">
        <v>16778000000</v>
      </c>
      <c r="K376" s="87">
        <v>-89.875748000000002</v>
      </c>
      <c r="L376" s="87">
        <v>-82.115059000000002</v>
      </c>
      <c r="N376" s="6">
        <f t="shared" si="63"/>
        <v>24.181999999999999</v>
      </c>
      <c r="O376" s="6">
        <f t="shared" si="61"/>
        <v>-75.461472000000001</v>
      </c>
    </row>
    <row r="377" spans="2:15" x14ac:dyDescent="0.25">
      <c r="B377" s="87">
        <v>31302666666.667</v>
      </c>
      <c r="C377" s="87">
        <v>-96.598372999999995</v>
      </c>
      <c r="D377" s="87">
        <v>-87.325232999999997</v>
      </c>
      <c r="F377" s="6">
        <f t="shared" si="62"/>
        <v>46.282666666666998</v>
      </c>
      <c r="G377" s="6">
        <f t="shared" si="60"/>
        <v>-76.186088999999996</v>
      </c>
      <c r="J377" s="87">
        <v>17980000000</v>
      </c>
      <c r="K377" s="87">
        <v>-89.693427999999997</v>
      </c>
      <c r="L377" s="87">
        <v>-81.848136999999994</v>
      </c>
      <c r="N377" s="6">
        <f t="shared" si="63"/>
        <v>25.050666666666999</v>
      </c>
      <c r="O377" s="6">
        <f t="shared" si="61"/>
        <v>-73.936546000000007</v>
      </c>
    </row>
    <row r="378" spans="2:15" x14ac:dyDescent="0.25">
      <c r="B378" s="87">
        <v>32636000000</v>
      </c>
      <c r="C378" s="87">
        <v>-93.599754000000004</v>
      </c>
      <c r="D378" s="87">
        <v>-82.886887000000002</v>
      </c>
      <c r="F378" s="6">
        <f t="shared" si="62"/>
        <v>46.747333333333003</v>
      </c>
      <c r="G378" s="6">
        <f t="shared" si="60"/>
        <v>-72.984108000000006</v>
      </c>
      <c r="J378" s="87">
        <v>19182000000</v>
      </c>
      <c r="K378" s="87">
        <v>-89.878838000000002</v>
      </c>
      <c r="L378" s="87">
        <v>-82.506034999999997</v>
      </c>
      <c r="N378" s="6">
        <f t="shared" si="63"/>
        <v>25.919333333333</v>
      </c>
      <c r="O378" s="6">
        <f t="shared" si="61"/>
        <v>-62.950645000000002</v>
      </c>
    </row>
    <row r="379" spans="2:15" x14ac:dyDescent="0.25">
      <c r="B379" s="87">
        <v>33969333333.333</v>
      </c>
      <c r="C379" s="87">
        <v>-95.773521000000002</v>
      </c>
      <c r="D379" s="87">
        <v>-85.629417000000004</v>
      </c>
      <c r="F379" s="6">
        <f t="shared" si="62"/>
        <v>47.212000000000003</v>
      </c>
      <c r="G379" s="6">
        <f t="shared" si="60"/>
        <v>-80.543448999999995</v>
      </c>
      <c r="J379" s="87">
        <v>20384000000</v>
      </c>
      <c r="K379" s="87">
        <v>-94.145736999999997</v>
      </c>
      <c r="L379" s="87">
        <v>-87.400161999999995</v>
      </c>
      <c r="N379" s="6">
        <f t="shared" si="63"/>
        <v>26.788</v>
      </c>
      <c r="O379" s="6">
        <f t="shared" si="61"/>
        <v>-62.068935000000003</v>
      </c>
    </row>
    <row r="380" spans="2:15" x14ac:dyDescent="0.25">
      <c r="B380" s="87">
        <v>35302666666.667</v>
      </c>
      <c r="C380" s="87">
        <v>-95.049232000000003</v>
      </c>
      <c r="D380" s="87">
        <v>-86.029076000000003</v>
      </c>
      <c r="F380" s="6">
        <f t="shared" si="62"/>
        <v>47.676666666667003</v>
      </c>
      <c r="G380" s="6">
        <f t="shared" si="60"/>
        <v>-83.242408999999995</v>
      </c>
      <c r="J380" s="87">
        <v>21586000000</v>
      </c>
      <c r="K380" s="87">
        <v>-81.886054999999999</v>
      </c>
      <c r="L380" s="87">
        <v>-75.073348999999993</v>
      </c>
      <c r="N380" s="6">
        <f t="shared" si="63"/>
        <v>27.656666666667</v>
      </c>
      <c r="O380" s="6">
        <f t="shared" si="61"/>
        <v>-73.280265999999997</v>
      </c>
    </row>
    <row r="381" spans="2:15" x14ac:dyDescent="0.25">
      <c r="B381" s="87">
        <v>36636000000</v>
      </c>
      <c r="C381" s="87">
        <v>-91.023253999999994</v>
      </c>
      <c r="D381" s="87">
        <v>-81.527420000000006</v>
      </c>
      <c r="F381" s="6">
        <f t="shared" si="62"/>
        <v>48.141333333333002</v>
      </c>
      <c r="G381" s="6">
        <f t="shared" si="60"/>
        <v>-74.653885000000002</v>
      </c>
      <c r="J381" s="87">
        <v>22788000000</v>
      </c>
      <c r="K381" s="87">
        <v>-93.041977000000003</v>
      </c>
      <c r="L381" s="87">
        <v>-85.370422000000005</v>
      </c>
      <c r="N381" s="6">
        <f t="shared" si="63"/>
        <v>28.525333333333002</v>
      </c>
      <c r="O381" s="6">
        <f t="shared" si="61"/>
        <v>-67.001014999999995</v>
      </c>
    </row>
    <row r="382" spans="2:15" x14ac:dyDescent="0.25">
      <c r="B382" s="87">
        <v>37969333333.333</v>
      </c>
      <c r="C382" s="87">
        <v>-95.975882999999996</v>
      </c>
      <c r="D382" s="87">
        <v>-85.718010000000007</v>
      </c>
      <c r="F382" s="6">
        <f t="shared" si="62"/>
        <v>48.606000000000002</v>
      </c>
      <c r="G382" s="6">
        <f t="shared" si="60"/>
        <v>-84.155852999999993</v>
      </c>
      <c r="J382" s="87">
        <v>23990000000</v>
      </c>
      <c r="K382" s="87">
        <v>-89.603088</v>
      </c>
      <c r="L382" s="87">
        <v>-80.403960999999995</v>
      </c>
      <c r="N382" s="6">
        <f t="shared" si="63"/>
        <v>29.393999999999998</v>
      </c>
      <c r="O382" s="6">
        <f t="shared" si="61"/>
        <v>-52.145930999999997</v>
      </c>
    </row>
    <row r="383" spans="2:15" x14ac:dyDescent="0.25">
      <c r="B383" s="87">
        <v>39302666666.667</v>
      </c>
      <c r="C383" s="87">
        <v>-84.656548000000001</v>
      </c>
      <c r="D383" s="87">
        <v>-74.353476999999998</v>
      </c>
      <c r="F383" s="6">
        <f t="shared" si="62"/>
        <v>49.070666666667002</v>
      </c>
      <c r="G383" s="6">
        <f t="shared" si="60"/>
        <v>-76.950408999999993</v>
      </c>
      <c r="J383" s="87">
        <v>25192000000</v>
      </c>
      <c r="K383" s="87">
        <v>-104.23392</v>
      </c>
      <c r="L383" s="87">
        <v>-94.734772000000007</v>
      </c>
      <c r="N383" s="6">
        <f t="shared" si="63"/>
        <v>30.262666666666998</v>
      </c>
      <c r="O383" s="6">
        <f t="shared" si="61"/>
        <v>-49.357757999999997</v>
      </c>
    </row>
    <row r="384" spans="2:15" x14ac:dyDescent="0.25">
      <c r="B384" s="87">
        <v>40636000000</v>
      </c>
      <c r="C384" s="87">
        <v>-91.840652000000006</v>
      </c>
      <c r="D384" s="87">
        <v>-80.903701999999996</v>
      </c>
      <c r="F384" s="6">
        <f t="shared" si="62"/>
        <v>49.535333333333</v>
      </c>
      <c r="G384" s="6">
        <f t="shared" si="60"/>
        <v>-76.236366000000004</v>
      </c>
      <c r="J384" s="87">
        <v>26394000000</v>
      </c>
      <c r="K384" s="87">
        <v>-104.79132</v>
      </c>
      <c r="L384" s="87">
        <v>-94.969429000000005</v>
      </c>
      <c r="N384" s="6">
        <f t="shared" si="63"/>
        <v>31.131333333333</v>
      </c>
      <c r="O384" s="6">
        <f t="shared" si="61"/>
        <v>-51.425873000000003</v>
      </c>
    </row>
    <row r="385" spans="2:16" x14ac:dyDescent="0.25">
      <c r="B385" s="87">
        <v>41969333333.333</v>
      </c>
      <c r="C385" s="87">
        <v>-87.360611000000006</v>
      </c>
      <c r="D385" s="87">
        <v>-77.474625000000003</v>
      </c>
      <c r="F385" s="6">
        <f t="shared" si="62"/>
        <v>50</v>
      </c>
      <c r="G385" s="6">
        <f t="shared" si="60"/>
        <v>-79.014503000000005</v>
      </c>
      <c r="J385" s="87">
        <v>27596000000</v>
      </c>
      <c r="K385" s="87">
        <v>-93.307365000000004</v>
      </c>
      <c r="L385" s="87">
        <v>-83.948143000000002</v>
      </c>
      <c r="N385" s="6">
        <f t="shared" si="63"/>
        <v>32</v>
      </c>
      <c r="O385" s="6">
        <f t="shared" si="61"/>
        <v>-59.433159000000003</v>
      </c>
    </row>
    <row r="386" spans="2:16" x14ac:dyDescent="0.25">
      <c r="B386" s="87">
        <v>43302666666.667</v>
      </c>
      <c r="C386" s="87">
        <v>-90.286704999999998</v>
      </c>
      <c r="D386" s="87">
        <v>-81.150856000000005</v>
      </c>
      <c r="F386" s="6" t="s">
        <v>21</v>
      </c>
      <c r="J386" s="87">
        <v>28798000000</v>
      </c>
      <c r="K386" s="87">
        <v>-93.963806000000005</v>
      </c>
      <c r="L386" s="87">
        <v>-84.913132000000004</v>
      </c>
      <c r="N386" s="6" t="s">
        <v>21</v>
      </c>
    </row>
    <row r="387" spans="2:16" x14ac:dyDescent="0.25">
      <c r="B387" s="87">
        <v>44636000000</v>
      </c>
      <c r="C387" s="87">
        <v>-94.804160999999993</v>
      </c>
      <c r="D387" s="87">
        <v>-84.253212000000005</v>
      </c>
      <c r="J387" s="87">
        <v>30000000000</v>
      </c>
      <c r="K387" s="87">
        <v>-80.560187999999997</v>
      </c>
      <c r="L387" s="87">
        <v>-70.507728999999998</v>
      </c>
    </row>
    <row r="388" spans="2:16" x14ac:dyDescent="0.25">
      <c r="B388" s="87" t="s">
        <v>21</v>
      </c>
      <c r="J388" s="87" t="s">
        <v>21</v>
      </c>
    </row>
    <row r="389" spans="2:16" x14ac:dyDescent="0.25">
      <c r="F389" s="6" t="s">
        <v>57</v>
      </c>
      <c r="N389" s="6" t="s">
        <v>57</v>
      </c>
    </row>
    <row r="390" spans="2:16" ht="15.75" x14ac:dyDescent="0.25">
      <c r="F390" s="6" t="s">
        <v>19</v>
      </c>
      <c r="G390" s="6" t="str">
        <f t="shared" ref="G390:G409" si="64">D416</f>
        <v>4Ix3L dBc Log Mag(dB)</v>
      </c>
      <c r="H390" s="34">
        <v>4</v>
      </c>
      <c r="N390" s="6" t="s">
        <v>19</v>
      </c>
      <c r="O390" s="6" t="str">
        <f t="shared" ref="O390:O409" si="65">L416</f>
        <v>4Ix3L dBc Log Mag(dB)</v>
      </c>
      <c r="P390" s="34">
        <v>4</v>
      </c>
    </row>
    <row r="391" spans="2:16" ht="15.75" x14ac:dyDescent="0.25">
      <c r="B391" s="87" t="s">
        <v>55</v>
      </c>
      <c r="F391" s="6">
        <f t="shared" ref="F391:F409" si="66">B417/1000000000</f>
        <v>22.956</v>
      </c>
      <c r="G391" s="6">
        <f t="shared" si="64"/>
        <v>-84.873833000000005</v>
      </c>
      <c r="H391" s="35">
        <f>ABS(AVERAGE(G391:G405)-(H390-1)*10)</f>
        <v>112.70130766666665</v>
      </c>
      <c r="J391" s="87" t="s">
        <v>55</v>
      </c>
      <c r="N391" s="6">
        <f t="shared" ref="N391:N409" si="67">J417/1000000000</f>
        <v>24.364000000000001</v>
      </c>
      <c r="O391" s="6">
        <f t="shared" si="65"/>
        <v>-63.069057000000001</v>
      </c>
      <c r="P391" s="35">
        <f>ABS(AVERAGE(O391:O409)-(P390-1)*10)</f>
        <v>104.80260357894736</v>
      </c>
    </row>
    <row r="392" spans="2:16" x14ac:dyDescent="0.25">
      <c r="B392" s="87" t="s">
        <v>19</v>
      </c>
      <c r="C392" s="87" t="s">
        <v>153</v>
      </c>
      <c r="D392" s="87" t="s">
        <v>86</v>
      </c>
      <c r="F392" s="6">
        <f t="shared" si="66"/>
        <v>24.458444444444002</v>
      </c>
      <c r="G392" s="6">
        <f t="shared" si="64"/>
        <v>-79.358688000000001</v>
      </c>
      <c r="J392" s="87" t="s">
        <v>19</v>
      </c>
      <c r="K392" s="87" t="s">
        <v>153</v>
      </c>
      <c r="L392" s="87" t="s">
        <v>86</v>
      </c>
      <c r="N392" s="6">
        <f t="shared" si="67"/>
        <v>24.788222222222</v>
      </c>
      <c r="O392" s="6">
        <f t="shared" si="65"/>
        <v>-68.070541000000006</v>
      </c>
    </row>
    <row r="393" spans="2:16" x14ac:dyDescent="0.25">
      <c r="B393" s="87">
        <v>41636000000</v>
      </c>
      <c r="C393" s="87">
        <v>-91.520432</v>
      </c>
      <c r="D393" s="87">
        <v>-85.478415999999996</v>
      </c>
      <c r="F393" s="6">
        <f t="shared" si="66"/>
        <v>25.960888888888999</v>
      </c>
      <c r="G393" s="6">
        <f t="shared" si="64"/>
        <v>-77.787468000000004</v>
      </c>
      <c r="J393" s="87">
        <v>16364000000</v>
      </c>
      <c r="K393" s="87">
        <v>-44.680584000000003</v>
      </c>
      <c r="L393" s="87">
        <v>-37.172069999999998</v>
      </c>
      <c r="N393" s="6">
        <f t="shared" si="67"/>
        <v>25.212444444443999</v>
      </c>
      <c r="O393" s="6">
        <f t="shared" si="65"/>
        <v>-72.410872999999995</v>
      </c>
    </row>
    <row r="394" spans="2:16" x14ac:dyDescent="0.25">
      <c r="B394" s="87">
        <v>42100666666.667</v>
      </c>
      <c r="C394" s="87">
        <v>-77.576515000000001</v>
      </c>
      <c r="D394" s="87">
        <v>-71.861037999999994</v>
      </c>
      <c r="F394" s="6">
        <f t="shared" si="66"/>
        <v>27.463333333333001</v>
      </c>
      <c r="G394" s="6">
        <f t="shared" si="64"/>
        <v>-82.644676000000004</v>
      </c>
      <c r="J394" s="87">
        <v>17232666666.667</v>
      </c>
      <c r="K394" s="87">
        <v>-47.110523000000001</v>
      </c>
      <c r="L394" s="87">
        <v>-39.527821000000003</v>
      </c>
      <c r="N394" s="6">
        <f t="shared" si="67"/>
        <v>25.636666666667001</v>
      </c>
      <c r="O394" s="6">
        <f t="shared" si="65"/>
        <v>-70.759117000000003</v>
      </c>
    </row>
    <row r="395" spans="2:16" x14ac:dyDescent="0.25">
      <c r="B395" s="87">
        <v>42565333333.333</v>
      </c>
      <c r="C395" s="87">
        <v>-80.657134999999997</v>
      </c>
      <c r="D395" s="87">
        <v>-74.830359999999999</v>
      </c>
      <c r="F395" s="6">
        <f t="shared" si="66"/>
        <v>28.965777777778001</v>
      </c>
      <c r="G395" s="6">
        <f t="shared" si="64"/>
        <v>-87.616287</v>
      </c>
      <c r="J395" s="87">
        <v>18101333333.333</v>
      </c>
      <c r="K395" s="87">
        <v>-65.686188000000001</v>
      </c>
      <c r="L395" s="87">
        <v>-58.090023000000002</v>
      </c>
      <c r="N395" s="6">
        <f t="shared" si="67"/>
        <v>26.060888888889</v>
      </c>
      <c r="O395" s="6">
        <f t="shared" si="65"/>
        <v>-74.425933999999998</v>
      </c>
    </row>
    <row r="396" spans="2:16" x14ac:dyDescent="0.25">
      <c r="B396" s="87">
        <v>43030000000</v>
      </c>
      <c r="C396" s="87">
        <v>-82.487808000000001</v>
      </c>
      <c r="D396" s="87">
        <v>-75.482367999999994</v>
      </c>
      <c r="F396" s="6">
        <f t="shared" si="66"/>
        <v>30.468222222222</v>
      </c>
      <c r="G396" s="6">
        <f t="shared" si="64"/>
        <v>-73.552779999999998</v>
      </c>
      <c r="J396" s="87">
        <v>18970000000</v>
      </c>
      <c r="K396" s="87">
        <v>-67.524635000000004</v>
      </c>
      <c r="L396" s="87">
        <v>-60.252173999999997</v>
      </c>
      <c r="N396" s="6">
        <f t="shared" si="67"/>
        <v>26.485111111110999</v>
      </c>
      <c r="O396" s="6">
        <f t="shared" si="65"/>
        <v>-86.037537</v>
      </c>
    </row>
    <row r="397" spans="2:16" x14ac:dyDescent="0.25">
      <c r="B397" s="87">
        <v>43494666666.667</v>
      </c>
      <c r="C397" s="87">
        <v>-90.040001000000004</v>
      </c>
      <c r="D397" s="87">
        <v>-82.861084000000005</v>
      </c>
      <c r="F397" s="6">
        <f t="shared" si="66"/>
        <v>31.970666666667</v>
      </c>
      <c r="G397" s="6">
        <f t="shared" si="64"/>
        <v>-91.761207999999996</v>
      </c>
      <c r="J397" s="87">
        <v>19838666666.667</v>
      </c>
      <c r="K397" s="87">
        <v>-63.706066</v>
      </c>
      <c r="L397" s="87">
        <v>-56.959496000000001</v>
      </c>
      <c r="N397" s="6">
        <f t="shared" si="67"/>
        <v>26.909333333332999</v>
      </c>
      <c r="O397" s="6">
        <f t="shared" si="65"/>
        <v>-70.813354000000004</v>
      </c>
    </row>
    <row r="398" spans="2:16" x14ac:dyDescent="0.25">
      <c r="B398" s="87">
        <v>43959333333.333</v>
      </c>
      <c r="C398" s="87">
        <v>-71.251495000000006</v>
      </c>
      <c r="D398" s="87">
        <v>-63.855243999999999</v>
      </c>
      <c r="F398" s="6">
        <f t="shared" si="66"/>
        <v>33.473111111111002</v>
      </c>
      <c r="G398" s="6">
        <f t="shared" si="64"/>
        <v>-80.973831000000004</v>
      </c>
      <c r="J398" s="87">
        <v>20707333333.333</v>
      </c>
      <c r="K398" s="87">
        <v>-64.917534000000003</v>
      </c>
      <c r="L398" s="87">
        <v>-57.784412000000003</v>
      </c>
      <c r="N398" s="6">
        <f t="shared" si="67"/>
        <v>27.333555555556</v>
      </c>
      <c r="O398" s="6">
        <f t="shared" si="65"/>
        <v>-72.389342999999997</v>
      </c>
    </row>
    <row r="399" spans="2:16" x14ac:dyDescent="0.25">
      <c r="B399" s="87">
        <v>44424000000</v>
      </c>
      <c r="C399" s="87">
        <v>-73.403525999999999</v>
      </c>
      <c r="D399" s="87">
        <v>-65.413505999999998</v>
      </c>
      <c r="F399" s="6">
        <f t="shared" si="66"/>
        <v>34.975555555555999</v>
      </c>
      <c r="G399" s="6">
        <f t="shared" si="64"/>
        <v>-84.110657000000003</v>
      </c>
      <c r="J399" s="87">
        <v>21576000000</v>
      </c>
      <c r="K399" s="87">
        <v>-62.040230000000001</v>
      </c>
      <c r="L399" s="87">
        <v>-54.192852000000002</v>
      </c>
      <c r="N399" s="6">
        <f t="shared" si="67"/>
        <v>27.757777777777999</v>
      </c>
      <c r="O399" s="6">
        <f t="shared" si="65"/>
        <v>-76.138992000000002</v>
      </c>
    </row>
    <row r="400" spans="2:16" x14ac:dyDescent="0.25">
      <c r="B400" s="87">
        <v>44888666666.667</v>
      </c>
      <c r="C400" s="87">
        <v>-82.394264000000007</v>
      </c>
      <c r="D400" s="87">
        <v>-73.066733999999997</v>
      </c>
      <c r="F400" s="6">
        <f t="shared" si="66"/>
        <v>36.478000000000002</v>
      </c>
      <c r="G400" s="6">
        <f t="shared" si="64"/>
        <v>-92.750641000000002</v>
      </c>
      <c r="J400" s="87">
        <v>22444666666.667</v>
      </c>
      <c r="K400" s="87">
        <v>-59.096854999999998</v>
      </c>
      <c r="L400" s="87">
        <v>-51.336165999999999</v>
      </c>
      <c r="N400" s="6">
        <f t="shared" si="67"/>
        <v>28.181999999999999</v>
      </c>
      <c r="O400" s="6">
        <f t="shared" si="65"/>
        <v>-73.696106</v>
      </c>
    </row>
    <row r="401" spans="2:16" x14ac:dyDescent="0.25">
      <c r="B401" s="87">
        <v>45353333333.333</v>
      </c>
      <c r="C401" s="87">
        <v>-90.441108999999997</v>
      </c>
      <c r="D401" s="87">
        <v>-81.167968999999999</v>
      </c>
      <c r="F401" s="6">
        <f t="shared" si="66"/>
        <v>37.980444444444004</v>
      </c>
      <c r="G401" s="6">
        <f t="shared" si="64"/>
        <v>-80.534958000000003</v>
      </c>
      <c r="J401" s="87">
        <v>23313333333.333</v>
      </c>
      <c r="K401" s="87">
        <v>-64.915854999999993</v>
      </c>
      <c r="L401" s="87">
        <v>-57.07056</v>
      </c>
      <c r="N401" s="6">
        <f t="shared" si="67"/>
        <v>28.606222222222002</v>
      </c>
      <c r="O401" s="6">
        <f t="shared" si="65"/>
        <v>-78.124260000000007</v>
      </c>
    </row>
    <row r="402" spans="2:16" x14ac:dyDescent="0.25">
      <c r="B402" s="87">
        <v>45818000000</v>
      </c>
      <c r="C402" s="87">
        <v>-89.189980000000006</v>
      </c>
      <c r="D402" s="87">
        <v>-78.477112000000005</v>
      </c>
      <c r="F402" s="6">
        <f t="shared" si="66"/>
        <v>39.482888888889001</v>
      </c>
      <c r="G402" s="6">
        <f t="shared" si="64"/>
        <v>-77.251380999999995</v>
      </c>
      <c r="J402" s="87">
        <v>24182000000</v>
      </c>
      <c r="K402" s="87">
        <v>-82.834273999999994</v>
      </c>
      <c r="L402" s="87">
        <v>-75.461472000000001</v>
      </c>
      <c r="N402" s="6">
        <f t="shared" si="67"/>
        <v>29.030444444444001</v>
      </c>
      <c r="O402" s="6">
        <f t="shared" si="65"/>
        <v>-83.485664</v>
      </c>
    </row>
    <row r="403" spans="2:16" x14ac:dyDescent="0.25">
      <c r="B403" s="87">
        <v>46282666666.667</v>
      </c>
      <c r="C403" s="87">
        <v>-86.330192999999994</v>
      </c>
      <c r="D403" s="87">
        <v>-76.186088999999996</v>
      </c>
      <c r="F403" s="6">
        <f t="shared" si="66"/>
        <v>40.985333333333003</v>
      </c>
      <c r="G403" s="6">
        <f t="shared" si="64"/>
        <v>-86.926642999999999</v>
      </c>
      <c r="J403" s="87">
        <v>25050666666.667</v>
      </c>
      <c r="K403" s="87">
        <v>-80.682120999999995</v>
      </c>
      <c r="L403" s="87">
        <v>-73.936546000000007</v>
      </c>
      <c r="N403" s="6">
        <f t="shared" si="67"/>
        <v>29.454666666666999</v>
      </c>
      <c r="O403" s="6">
        <f t="shared" si="65"/>
        <v>-83.394645999999995</v>
      </c>
    </row>
    <row r="404" spans="2:16" x14ac:dyDescent="0.25">
      <c r="B404" s="87">
        <v>46747333333.333</v>
      </c>
      <c r="C404" s="87">
        <v>-82.004265000000004</v>
      </c>
      <c r="D404" s="87">
        <v>-72.984108000000006</v>
      </c>
      <c r="F404" s="6">
        <f t="shared" si="66"/>
        <v>42.487777777778</v>
      </c>
      <c r="G404" s="6">
        <f t="shared" si="64"/>
        <v>-81.996780000000001</v>
      </c>
      <c r="J404" s="87">
        <v>25919333333.333</v>
      </c>
      <c r="K404" s="87">
        <v>-69.763351</v>
      </c>
      <c r="L404" s="87">
        <v>-62.950645000000002</v>
      </c>
      <c r="N404" s="6">
        <f t="shared" si="67"/>
        <v>29.878888888889001</v>
      </c>
      <c r="O404" s="6">
        <f t="shared" si="65"/>
        <v>-83.392052000000007</v>
      </c>
    </row>
    <row r="405" spans="2:16" x14ac:dyDescent="0.25">
      <c r="B405" s="87">
        <v>47212000000</v>
      </c>
      <c r="C405" s="87">
        <v>-90.039283999999995</v>
      </c>
      <c r="D405" s="87">
        <v>-80.543448999999995</v>
      </c>
      <c r="F405" s="6">
        <f t="shared" si="66"/>
        <v>43.990222222222002</v>
      </c>
      <c r="G405" s="6">
        <f t="shared" si="64"/>
        <v>-78.379784000000001</v>
      </c>
      <c r="J405" s="87">
        <v>26788000000</v>
      </c>
      <c r="K405" s="87">
        <v>-69.740493999999998</v>
      </c>
      <c r="L405" s="87">
        <v>-62.068935000000003</v>
      </c>
      <c r="N405" s="6">
        <f t="shared" si="67"/>
        <v>30.303111111111001</v>
      </c>
      <c r="O405" s="6">
        <f t="shared" si="65"/>
        <v>-72.679207000000005</v>
      </c>
    </row>
    <row r="406" spans="2:16" x14ac:dyDescent="0.25">
      <c r="B406" s="87">
        <v>47676666666.667</v>
      </c>
      <c r="C406" s="87">
        <v>-93.500275000000002</v>
      </c>
      <c r="D406" s="87">
        <v>-83.242408999999995</v>
      </c>
      <c r="F406" s="6">
        <f t="shared" si="66"/>
        <v>45.492666666666999</v>
      </c>
      <c r="G406" s="6">
        <f t="shared" si="64"/>
        <v>-78.921424999999999</v>
      </c>
      <c r="J406" s="87">
        <v>27656666666.667</v>
      </c>
      <c r="K406" s="87">
        <v>-82.479393000000002</v>
      </c>
      <c r="L406" s="87">
        <v>-73.280265999999997</v>
      </c>
      <c r="N406" s="6">
        <f t="shared" si="67"/>
        <v>30.727333333333</v>
      </c>
      <c r="O406" s="6">
        <f t="shared" si="65"/>
        <v>-73.827849999999998</v>
      </c>
    </row>
    <row r="407" spans="2:16" x14ac:dyDescent="0.25">
      <c r="B407" s="87">
        <v>48141333333.333</v>
      </c>
      <c r="C407" s="87">
        <v>-84.956954999999994</v>
      </c>
      <c r="D407" s="87">
        <v>-74.653885000000002</v>
      </c>
      <c r="F407" s="6">
        <f t="shared" si="66"/>
        <v>46.995111111111001</v>
      </c>
      <c r="G407" s="6">
        <f t="shared" si="64"/>
        <v>-78.496360999999993</v>
      </c>
      <c r="J407" s="87">
        <v>28525333333.333</v>
      </c>
      <c r="K407" s="87">
        <v>-76.500168000000002</v>
      </c>
      <c r="L407" s="87">
        <v>-67.001014999999995</v>
      </c>
      <c r="N407" s="6">
        <f t="shared" si="67"/>
        <v>31.151555555556001</v>
      </c>
      <c r="O407" s="6">
        <f t="shared" si="65"/>
        <v>-72.215789999999998</v>
      </c>
    </row>
    <row r="408" spans="2:16" x14ac:dyDescent="0.25">
      <c r="B408" s="87">
        <v>48606000000</v>
      </c>
      <c r="C408" s="87">
        <v>-95.092804000000001</v>
      </c>
      <c r="D408" s="87">
        <v>-84.155852999999993</v>
      </c>
      <c r="F408" s="6">
        <f t="shared" si="66"/>
        <v>48.497555555555998</v>
      </c>
      <c r="G408" s="6">
        <f t="shared" si="64"/>
        <v>-91.779838999999996</v>
      </c>
      <c r="J408" s="87">
        <v>29394000000</v>
      </c>
      <c r="K408" s="87">
        <v>-61.967830999999997</v>
      </c>
      <c r="L408" s="87">
        <v>-52.145930999999997</v>
      </c>
      <c r="N408" s="6">
        <f t="shared" si="67"/>
        <v>31.575777777778001</v>
      </c>
      <c r="O408" s="6">
        <f t="shared" si="65"/>
        <v>-73.352126999999996</v>
      </c>
    </row>
    <row r="409" spans="2:16" x14ac:dyDescent="0.25">
      <c r="B409" s="87">
        <v>49070666666.667</v>
      </c>
      <c r="C409" s="87">
        <v>-86.836403000000004</v>
      </c>
      <c r="D409" s="87">
        <v>-76.950408999999993</v>
      </c>
      <c r="F409" s="6">
        <f t="shared" si="66"/>
        <v>50</v>
      </c>
      <c r="G409" s="6">
        <f t="shared" si="64"/>
        <v>-90.604729000000006</v>
      </c>
      <c r="J409" s="87">
        <v>30262666666.667</v>
      </c>
      <c r="K409" s="87">
        <v>-58.71698</v>
      </c>
      <c r="L409" s="87">
        <v>-49.357757999999997</v>
      </c>
      <c r="N409" s="6">
        <f t="shared" si="67"/>
        <v>32</v>
      </c>
      <c r="O409" s="6">
        <f t="shared" si="65"/>
        <v>-72.967017999999996</v>
      </c>
    </row>
    <row r="410" spans="2:16" x14ac:dyDescent="0.25">
      <c r="B410" s="87">
        <v>49535333333.333</v>
      </c>
      <c r="C410" s="87">
        <v>-85.372214999999997</v>
      </c>
      <c r="D410" s="87">
        <v>-76.236366000000004</v>
      </c>
      <c r="F410" s="6" t="s">
        <v>21</v>
      </c>
      <c r="J410" s="87">
        <v>31131333333.333</v>
      </c>
      <c r="K410" s="87">
        <v>-60.476554999999998</v>
      </c>
      <c r="L410" s="87">
        <v>-51.425873000000003</v>
      </c>
      <c r="N410" s="6" t="s">
        <v>21</v>
      </c>
    </row>
    <row r="411" spans="2:16" x14ac:dyDescent="0.25">
      <c r="B411" s="87">
        <v>50000000000</v>
      </c>
      <c r="C411" s="87">
        <v>-89.565453000000005</v>
      </c>
      <c r="D411" s="87">
        <v>-79.014503000000005</v>
      </c>
      <c r="J411" s="87">
        <v>32000000000</v>
      </c>
      <c r="K411" s="87">
        <v>-69.485619</v>
      </c>
      <c r="L411" s="87">
        <v>-59.433159000000003</v>
      </c>
    </row>
    <row r="412" spans="2:16" x14ac:dyDescent="0.25">
      <c r="B412" s="87" t="s">
        <v>21</v>
      </c>
      <c r="J412" s="87" t="s">
        <v>21</v>
      </c>
    </row>
    <row r="413" spans="2:16" x14ac:dyDescent="0.25">
      <c r="F413" s="6" t="s">
        <v>59</v>
      </c>
      <c r="N413" s="6" t="s">
        <v>59</v>
      </c>
    </row>
    <row r="414" spans="2:16" ht="15.75" x14ac:dyDescent="0.25">
      <c r="F414" s="6" t="s">
        <v>19</v>
      </c>
      <c r="G414" s="6" t="str">
        <f t="shared" ref="G414:G433" si="68">D440</f>
        <v>4Ix4L dBc Log Mag(dB)</v>
      </c>
      <c r="H414" s="34">
        <v>4</v>
      </c>
      <c r="N414" s="6" t="s">
        <v>19</v>
      </c>
      <c r="O414" s="6" t="str">
        <f t="shared" ref="O414:O433" si="69">L440</f>
        <v>4Ix4L dBc Log Mag(dB)</v>
      </c>
      <c r="P414" s="34">
        <v>4</v>
      </c>
    </row>
    <row r="415" spans="2:16" ht="15.75" x14ac:dyDescent="0.25">
      <c r="B415" s="87" t="s">
        <v>57</v>
      </c>
      <c r="F415" s="6">
        <f t="shared" ref="F415:F433" si="70">B441/1000000000</f>
        <v>43.956000000000003</v>
      </c>
      <c r="G415" s="6">
        <f t="shared" si="68"/>
        <v>-74.669289000000006</v>
      </c>
      <c r="H415" s="35">
        <f>ABS(AVERAGE(G415:G427)-(H414-1)*10)</f>
        <v>109.6172903076923</v>
      </c>
      <c r="J415" s="87" t="s">
        <v>57</v>
      </c>
      <c r="N415" s="6">
        <f t="shared" ref="N415:N433" si="71">J441/1000000000</f>
        <v>11.596</v>
      </c>
      <c r="O415" s="6">
        <f t="shared" si="69"/>
        <v>-55.740223</v>
      </c>
      <c r="P415" s="35">
        <f>ABS(AVERAGE(O415:O433)-(P414-1)*10)</f>
        <v>90.783487526315795</v>
      </c>
    </row>
    <row r="416" spans="2:16" x14ac:dyDescent="0.25">
      <c r="B416" s="87" t="s">
        <v>19</v>
      </c>
      <c r="C416" s="87" t="s">
        <v>154</v>
      </c>
      <c r="D416" s="87" t="s">
        <v>87</v>
      </c>
      <c r="F416" s="6">
        <f t="shared" si="70"/>
        <v>44.291777777778002</v>
      </c>
      <c r="G416" s="6">
        <f t="shared" si="68"/>
        <v>-83.225532999999999</v>
      </c>
      <c r="J416" s="87" t="s">
        <v>19</v>
      </c>
      <c r="K416" s="87" t="s">
        <v>154</v>
      </c>
      <c r="L416" s="87" t="s">
        <v>87</v>
      </c>
      <c r="N416" s="6">
        <f t="shared" si="71"/>
        <v>12.729555555555999</v>
      </c>
      <c r="O416" s="6">
        <f t="shared" si="69"/>
        <v>-53.776325</v>
      </c>
    </row>
    <row r="417" spans="2:15" x14ac:dyDescent="0.25">
      <c r="B417" s="87">
        <v>22956000000</v>
      </c>
      <c r="C417" s="87">
        <v>-90.915847999999997</v>
      </c>
      <c r="D417" s="87">
        <v>-84.873833000000005</v>
      </c>
      <c r="F417" s="6">
        <f t="shared" si="70"/>
        <v>44.627555555556</v>
      </c>
      <c r="G417" s="6">
        <f t="shared" si="68"/>
        <v>-77.490050999999994</v>
      </c>
      <c r="J417" s="87">
        <v>24364000000</v>
      </c>
      <c r="K417" s="87">
        <v>-70.577567999999999</v>
      </c>
      <c r="L417" s="87">
        <v>-63.069057000000001</v>
      </c>
      <c r="N417" s="6">
        <f t="shared" si="71"/>
        <v>13.863111111110999</v>
      </c>
      <c r="O417" s="6">
        <f t="shared" si="69"/>
        <v>-53.713459</v>
      </c>
    </row>
    <row r="418" spans="2:15" x14ac:dyDescent="0.25">
      <c r="B418" s="87">
        <v>24458444444.444</v>
      </c>
      <c r="C418" s="87">
        <v>-85.074164999999994</v>
      </c>
      <c r="D418" s="87">
        <v>-79.358688000000001</v>
      </c>
      <c r="F418" s="6">
        <f t="shared" si="70"/>
        <v>44.963333333332997</v>
      </c>
      <c r="G418" s="6">
        <f t="shared" si="68"/>
        <v>-76.224495000000005</v>
      </c>
      <c r="J418" s="87">
        <v>24788222222.222</v>
      </c>
      <c r="K418" s="87">
        <v>-75.653244000000001</v>
      </c>
      <c r="L418" s="87">
        <v>-68.070541000000006</v>
      </c>
      <c r="N418" s="6">
        <f t="shared" si="71"/>
        <v>14.996666666667</v>
      </c>
      <c r="O418" s="6">
        <f t="shared" si="69"/>
        <v>-60.750675000000001</v>
      </c>
    </row>
    <row r="419" spans="2:15" x14ac:dyDescent="0.25">
      <c r="B419" s="87">
        <v>25960888888.889</v>
      </c>
      <c r="C419" s="87">
        <v>-83.614243000000002</v>
      </c>
      <c r="D419" s="87">
        <v>-77.787468000000004</v>
      </c>
      <c r="F419" s="6">
        <f t="shared" si="70"/>
        <v>45.299111111111003</v>
      </c>
      <c r="G419" s="6">
        <f t="shared" si="68"/>
        <v>-73.073761000000005</v>
      </c>
      <c r="J419" s="87">
        <v>25212444444.444</v>
      </c>
      <c r="K419" s="87">
        <v>-80.007034000000004</v>
      </c>
      <c r="L419" s="87">
        <v>-72.410872999999995</v>
      </c>
      <c r="N419" s="6">
        <f t="shared" si="71"/>
        <v>16.130222222221999</v>
      </c>
      <c r="O419" s="6">
        <f t="shared" si="69"/>
        <v>-67.407341000000002</v>
      </c>
    </row>
    <row r="420" spans="2:15" x14ac:dyDescent="0.25">
      <c r="B420" s="87">
        <v>27463333333.333</v>
      </c>
      <c r="C420" s="87">
        <v>-89.650124000000005</v>
      </c>
      <c r="D420" s="87">
        <v>-82.644676000000004</v>
      </c>
      <c r="F420" s="6">
        <f t="shared" si="70"/>
        <v>45.634888888889002</v>
      </c>
      <c r="G420" s="6">
        <f t="shared" si="68"/>
        <v>-79.903892999999997</v>
      </c>
      <c r="J420" s="87">
        <v>25636666666.667</v>
      </c>
      <c r="K420" s="87">
        <v>-78.031577999999996</v>
      </c>
      <c r="L420" s="87">
        <v>-70.759117000000003</v>
      </c>
      <c r="N420" s="6">
        <f t="shared" si="71"/>
        <v>17.263777777777999</v>
      </c>
      <c r="O420" s="6">
        <f t="shared" si="69"/>
        <v>-66.260581999999999</v>
      </c>
    </row>
    <row r="421" spans="2:15" x14ac:dyDescent="0.25">
      <c r="B421" s="87">
        <v>28965777777.778</v>
      </c>
      <c r="C421" s="87">
        <v>-94.795203999999998</v>
      </c>
      <c r="D421" s="87">
        <v>-87.616287</v>
      </c>
      <c r="F421" s="6">
        <f t="shared" si="70"/>
        <v>45.970666666667</v>
      </c>
      <c r="G421" s="6">
        <f t="shared" si="68"/>
        <v>-88.961928999999998</v>
      </c>
      <c r="J421" s="87">
        <v>26060888888.889</v>
      </c>
      <c r="K421" s="87">
        <v>-81.172500999999997</v>
      </c>
      <c r="L421" s="87">
        <v>-74.425933999999998</v>
      </c>
      <c r="N421" s="6">
        <f t="shared" si="71"/>
        <v>18.397333333333002</v>
      </c>
      <c r="O421" s="6">
        <f t="shared" si="69"/>
        <v>-58.644699000000003</v>
      </c>
    </row>
    <row r="422" spans="2:15" x14ac:dyDescent="0.25">
      <c r="B422" s="87">
        <v>30468222222.222</v>
      </c>
      <c r="C422" s="87">
        <v>-80.949036000000007</v>
      </c>
      <c r="D422" s="87">
        <v>-73.552779999999998</v>
      </c>
      <c r="F422" s="6">
        <f t="shared" si="70"/>
        <v>46.306444444443997</v>
      </c>
      <c r="G422" s="6">
        <f t="shared" si="68"/>
        <v>-85.421943999999996</v>
      </c>
      <c r="J422" s="87">
        <v>26485111111.111</v>
      </c>
      <c r="K422" s="87">
        <v>-93.170653999999999</v>
      </c>
      <c r="L422" s="87">
        <v>-86.037537</v>
      </c>
      <c r="N422" s="6">
        <f t="shared" si="71"/>
        <v>19.530888888888999</v>
      </c>
      <c r="O422" s="6">
        <f t="shared" si="69"/>
        <v>-57.560802000000002</v>
      </c>
    </row>
    <row r="423" spans="2:15" x14ac:dyDescent="0.25">
      <c r="B423" s="87">
        <v>31970666666.667</v>
      </c>
      <c r="C423" s="87">
        <v>-99.751227999999998</v>
      </c>
      <c r="D423" s="87">
        <v>-91.761207999999996</v>
      </c>
      <c r="F423" s="6">
        <f t="shared" si="70"/>
        <v>46.642222222222003</v>
      </c>
      <c r="G423" s="6">
        <f t="shared" si="68"/>
        <v>-83.200439000000003</v>
      </c>
      <c r="J423" s="87">
        <v>26909333333.333</v>
      </c>
      <c r="K423" s="87">
        <v>-78.660736</v>
      </c>
      <c r="L423" s="87">
        <v>-70.813354000000004</v>
      </c>
      <c r="N423" s="6">
        <f t="shared" si="71"/>
        <v>20.664444444444001</v>
      </c>
      <c r="O423" s="6">
        <f t="shared" si="69"/>
        <v>-59.615856000000001</v>
      </c>
    </row>
    <row r="424" spans="2:15" x14ac:dyDescent="0.25">
      <c r="B424" s="87">
        <v>33473111111.111</v>
      </c>
      <c r="C424" s="87">
        <v>-90.301361</v>
      </c>
      <c r="D424" s="87">
        <v>-80.973831000000004</v>
      </c>
      <c r="F424" s="6">
        <f t="shared" si="70"/>
        <v>46.978000000000002</v>
      </c>
      <c r="G424" s="6">
        <f t="shared" si="68"/>
        <v>-79.032371999999995</v>
      </c>
      <c r="J424" s="87">
        <v>27333555555.556</v>
      </c>
      <c r="K424" s="87">
        <v>-80.150040000000004</v>
      </c>
      <c r="L424" s="87">
        <v>-72.389342999999997</v>
      </c>
      <c r="N424" s="6">
        <f t="shared" si="71"/>
        <v>21.797999999999998</v>
      </c>
      <c r="O424" s="6">
        <f t="shared" si="69"/>
        <v>-55.642901999999999</v>
      </c>
    </row>
    <row r="425" spans="2:15" x14ac:dyDescent="0.25">
      <c r="B425" s="87">
        <v>34975555555.556</v>
      </c>
      <c r="C425" s="87">
        <v>-93.383797000000001</v>
      </c>
      <c r="D425" s="87">
        <v>-84.110657000000003</v>
      </c>
      <c r="F425" s="6">
        <f t="shared" si="70"/>
        <v>47.313777777778</v>
      </c>
      <c r="G425" s="6">
        <f t="shared" si="68"/>
        <v>-72.148696999999999</v>
      </c>
      <c r="J425" s="87">
        <v>27757777777.778</v>
      </c>
      <c r="K425" s="87">
        <v>-83.984290999999999</v>
      </c>
      <c r="L425" s="87">
        <v>-76.138992000000002</v>
      </c>
      <c r="N425" s="6">
        <f t="shared" si="71"/>
        <v>22.931555555555999</v>
      </c>
      <c r="O425" s="6">
        <f t="shared" si="69"/>
        <v>-55.499237000000001</v>
      </c>
    </row>
    <row r="426" spans="2:15" x14ac:dyDescent="0.25">
      <c r="B426" s="87">
        <v>36478000000</v>
      </c>
      <c r="C426" s="87">
        <v>-103.46351</v>
      </c>
      <c r="D426" s="87">
        <v>-92.750641000000002</v>
      </c>
      <c r="F426" s="6">
        <f t="shared" si="70"/>
        <v>47.649555555555999</v>
      </c>
      <c r="G426" s="6">
        <f t="shared" si="68"/>
        <v>-87.050139999999999</v>
      </c>
      <c r="J426" s="87">
        <v>28182000000</v>
      </c>
      <c r="K426" s="87">
        <v>-81.068909000000005</v>
      </c>
      <c r="L426" s="87">
        <v>-73.696106</v>
      </c>
      <c r="N426" s="6">
        <f t="shared" si="71"/>
        <v>24.065111111111001</v>
      </c>
      <c r="O426" s="6">
        <f t="shared" si="69"/>
        <v>-56.162562999999999</v>
      </c>
    </row>
    <row r="427" spans="2:15" x14ac:dyDescent="0.25">
      <c r="B427" s="87">
        <v>37980444444.444</v>
      </c>
      <c r="C427" s="87">
        <v>-90.679062000000002</v>
      </c>
      <c r="D427" s="87">
        <v>-80.534958000000003</v>
      </c>
      <c r="F427" s="6">
        <f t="shared" si="70"/>
        <v>47.985333333333003</v>
      </c>
      <c r="G427" s="6">
        <f t="shared" si="68"/>
        <v>-74.622230999999999</v>
      </c>
      <c r="J427" s="87">
        <v>28606222222.222</v>
      </c>
      <c r="K427" s="87">
        <v>-84.869834999999995</v>
      </c>
      <c r="L427" s="87">
        <v>-78.124260000000007</v>
      </c>
      <c r="N427" s="6">
        <f t="shared" si="71"/>
        <v>25.198666666666998</v>
      </c>
      <c r="O427" s="6">
        <f t="shared" si="69"/>
        <v>-58.546439999999997</v>
      </c>
    </row>
    <row r="428" spans="2:15" x14ac:dyDescent="0.25">
      <c r="B428" s="87">
        <v>39482888888.889</v>
      </c>
      <c r="C428" s="87">
        <v>-86.271538000000007</v>
      </c>
      <c r="D428" s="87">
        <v>-77.251380999999995</v>
      </c>
      <c r="F428" s="6">
        <f t="shared" si="70"/>
        <v>48.321111111111001</v>
      </c>
      <c r="G428" s="6">
        <f t="shared" si="68"/>
        <v>-73.1614</v>
      </c>
      <c r="J428" s="87">
        <v>29030444444.444</v>
      </c>
      <c r="K428" s="87">
        <v>-90.298370000000006</v>
      </c>
      <c r="L428" s="87">
        <v>-83.485664</v>
      </c>
      <c r="N428" s="6">
        <f t="shared" si="71"/>
        <v>26.332222222222001</v>
      </c>
      <c r="O428" s="6">
        <f t="shared" si="69"/>
        <v>-57.903675</v>
      </c>
    </row>
    <row r="429" spans="2:15" x14ac:dyDescent="0.25">
      <c r="B429" s="87">
        <v>40985333333.333</v>
      </c>
      <c r="C429" s="87">
        <v>-96.422470000000004</v>
      </c>
      <c r="D429" s="87">
        <v>-86.926642999999999</v>
      </c>
      <c r="F429" s="6">
        <f t="shared" si="70"/>
        <v>48.656888888889</v>
      </c>
      <c r="G429" s="6">
        <f t="shared" si="68"/>
        <v>-79.888808999999995</v>
      </c>
      <c r="J429" s="87">
        <v>29454666666.667</v>
      </c>
      <c r="K429" s="87">
        <v>-91.066199999999995</v>
      </c>
      <c r="L429" s="87">
        <v>-83.394645999999995</v>
      </c>
      <c r="N429" s="6">
        <f t="shared" si="71"/>
        <v>27.465777777778001</v>
      </c>
      <c r="O429" s="6">
        <f t="shared" si="69"/>
        <v>-57.474823000000001</v>
      </c>
    </row>
    <row r="430" spans="2:15" x14ac:dyDescent="0.25">
      <c r="B430" s="87">
        <v>42487777777.778</v>
      </c>
      <c r="C430" s="87">
        <v>-92.254645999999994</v>
      </c>
      <c r="D430" s="87">
        <v>-81.996780000000001</v>
      </c>
      <c r="F430" s="6">
        <f t="shared" si="70"/>
        <v>48.992666666666999</v>
      </c>
      <c r="G430" s="6">
        <f t="shared" si="68"/>
        <v>-73.957840000000004</v>
      </c>
      <c r="J430" s="87">
        <v>29878888888.889</v>
      </c>
      <c r="K430" s="87">
        <v>-92.591178999999997</v>
      </c>
      <c r="L430" s="87">
        <v>-83.392052000000007</v>
      </c>
      <c r="N430" s="6">
        <f t="shared" si="71"/>
        <v>28.599333333333</v>
      </c>
      <c r="O430" s="6">
        <f t="shared" si="69"/>
        <v>-58.479027000000002</v>
      </c>
    </row>
    <row r="431" spans="2:15" x14ac:dyDescent="0.25">
      <c r="B431" s="87">
        <v>43990222222.222</v>
      </c>
      <c r="C431" s="87">
        <v>-88.682854000000006</v>
      </c>
      <c r="D431" s="87">
        <v>-78.379784000000001</v>
      </c>
      <c r="F431" s="6">
        <f t="shared" si="70"/>
        <v>49.328444444444003</v>
      </c>
      <c r="G431" s="6">
        <f t="shared" si="68"/>
        <v>-75.708968999999996</v>
      </c>
      <c r="J431" s="87">
        <v>30303111111.111</v>
      </c>
      <c r="K431" s="87">
        <v>-82.178352000000004</v>
      </c>
      <c r="L431" s="87">
        <v>-72.679207000000005</v>
      </c>
      <c r="N431" s="6">
        <f t="shared" si="71"/>
        <v>29.732888888889001</v>
      </c>
      <c r="O431" s="6">
        <f t="shared" si="69"/>
        <v>-68.421813999999998</v>
      </c>
    </row>
    <row r="432" spans="2:15" x14ac:dyDescent="0.25">
      <c r="B432" s="87">
        <v>45492666666.667</v>
      </c>
      <c r="C432" s="87">
        <v>-89.858376000000007</v>
      </c>
      <c r="D432" s="87">
        <v>-78.921424999999999</v>
      </c>
      <c r="F432" s="6">
        <f t="shared" si="70"/>
        <v>49.664222222222001</v>
      </c>
      <c r="G432" s="6">
        <f t="shared" si="68"/>
        <v>-75.793555999999995</v>
      </c>
      <c r="J432" s="87">
        <v>30727333333.333</v>
      </c>
      <c r="K432" s="87">
        <v>-83.649749999999997</v>
      </c>
      <c r="L432" s="87">
        <v>-73.827849999999998</v>
      </c>
      <c r="N432" s="6">
        <f t="shared" si="71"/>
        <v>30.866444444443999</v>
      </c>
      <c r="O432" s="6">
        <f t="shared" si="69"/>
        <v>-75.283225999999999</v>
      </c>
    </row>
    <row r="433" spans="2:16" x14ac:dyDescent="0.25">
      <c r="B433" s="87">
        <v>46995111111.111</v>
      </c>
      <c r="C433" s="87">
        <v>-88.382346999999996</v>
      </c>
      <c r="D433" s="87">
        <v>-78.496360999999993</v>
      </c>
      <c r="F433" s="6">
        <f t="shared" si="70"/>
        <v>50</v>
      </c>
      <c r="G433" s="6">
        <f t="shared" si="68"/>
        <v>-70.179305999999997</v>
      </c>
      <c r="J433" s="87">
        <v>31151555555.556</v>
      </c>
      <c r="K433" s="87">
        <v>-81.575012000000001</v>
      </c>
      <c r="L433" s="87">
        <v>-72.215789999999998</v>
      </c>
      <c r="N433" s="6">
        <f t="shared" si="71"/>
        <v>32</v>
      </c>
      <c r="O433" s="6">
        <f t="shared" si="69"/>
        <v>-78.002594000000002</v>
      </c>
    </row>
    <row r="434" spans="2:16" x14ac:dyDescent="0.25">
      <c r="B434" s="87">
        <v>48497555555.556</v>
      </c>
      <c r="C434" s="87">
        <v>-100.91569</v>
      </c>
      <c r="D434" s="87">
        <v>-91.779838999999996</v>
      </c>
      <c r="F434" s="6" t="s">
        <v>21</v>
      </c>
      <c r="J434" s="87">
        <v>31575777777.778</v>
      </c>
      <c r="K434" s="87">
        <v>-82.402809000000005</v>
      </c>
      <c r="L434" s="87">
        <v>-73.352126999999996</v>
      </c>
      <c r="N434" s="6" t="s">
        <v>21</v>
      </c>
    </row>
    <row r="435" spans="2:16" x14ac:dyDescent="0.25">
      <c r="B435" s="87">
        <v>50000000000</v>
      </c>
      <c r="C435" s="87">
        <v>-101.15568</v>
      </c>
      <c r="D435" s="87">
        <v>-90.604729000000006</v>
      </c>
      <c r="J435" s="87">
        <v>32000000000</v>
      </c>
      <c r="K435" s="87">
        <v>-83.019469999999998</v>
      </c>
      <c r="L435" s="87">
        <v>-72.967017999999996</v>
      </c>
    </row>
    <row r="436" spans="2:16" x14ac:dyDescent="0.25">
      <c r="B436" s="87" t="s">
        <v>21</v>
      </c>
      <c r="J436" s="87" t="s">
        <v>21</v>
      </c>
    </row>
    <row r="437" spans="2:16" x14ac:dyDescent="0.25">
      <c r="F437" s="6" t="s">
        <v>61</v>
      </c>
      <c r="N437" s="6" t="s">
        <v>61</v>
      </c>
    </row>
    <row r="438" spans="2:16" ht="15.75" x14ac:dyDescent="0.25">
      <c r="F438" s="6" t="s">
        <v>19</v>
      </c>
      <c r="G438" s="6" t="str">
        <f t="shared" ref="G438:G457" si="72">D464</f>
        <v>4Ix5L dBc Log Mag(dB)</v>
      </c>
      <c r="H438" s="34">
        <v>4</v>
      </c>
      <c r="N438" s="6" t="s">
        <v>19</v>
      </c>
      <c r="O438" s="6" t="str">
        <f t="shared" ref="O438:O457" si="73">L464</f>
        <v>4Ix5L dBc Log Mag(dB)</v>
      </c>
      <c r="P438" s="34">
        <v>4</v>
      </c>
    </row>
    <row r="439" spans="2:16" ht="15.75" x14ac:dyDescent="0.25">
      <c r="B439" s="87" t="s">
        <v>59</v>
      </c>
      <c r="F439" s="6">
        <f t="shared" ref="F439:F457" si="74">B465/1000000000</f>
        <v>24.956</v>
      </c>
      <c r="G439" s="6">
        <f t="shared" si="72"/>
        <v>-89.880584999999996</v>
      </c>
      <c r="H439" s="35">
        <f>ABS(AVERAGE(G439:G453)-(H438-1)*10)</f>
        <v>111.22392033333333</v>
      </c>
      <c r="J439" s="87" t="s">
        <v>59</v>
      </c>
      <c r="N439" s="6">
        <f t="shared" ref="N439:N457" si="75">J465/1000000000</f>
        <v>19.596</v>
      </c>
      <c r="O439" s="6">
        <f t="shared" si="73"/>
        <v>-69.455887000000004</v>
      </c>
      <c r="P439" s="35">
        <f>ABS(AVERAGE(O439:O457)-(P438-1)*10)</f>
        <v>107.17329610526315</v>
      </c>
    </row>
    <row r="440" spans="2:16" x14ac:dyDescent="0.25">
      <c r="B440" s="87" t="s">
        <v>19</v>
      </c>
      <c r="C440" s="87" t="s">
        <v>155</v>
      </c>
      <c r="D440" s="87" t="s">
        <v>88</v>
      </c>
      <c r="F440" s="6">
        <f t="shared" si="74"/>
        <v>26.347333333333001</v>
      </c>
      <c r="G440" s="6">
        <f t="shared" si="72"/>
        <v>-70.625664</v>
      </c>
      <c r="J440" s="87" t="s">
        <v>19</v>
      </c>
      <c r="K440" s="87" t="s">
        <v>155</v>
      </c>
      <c r="L440" s="87" t="s">
        <v>88</v>
      </c>
      <c r="N440" s="6">
        <f t="shared" si="75"/>
        <v>20.285111111111</v>
      </c>
      <c r="O440" s="6">
        <f t="shared" si="73"/>
        <v>-73.153594999999996</v>
      </c>
    </row>
    <row r="441" spans="2:16" x14ac:dyDescent="0.25">
      <c r="B441" s="87">
        <v>43956000000</v>
      </c>
      <c r="C441" s="87">
        <v>-80.711303999999998</v>
      </c>
      <c r="D441" s="87">
        <v>-74.669289000000006</v>
      </c>
      <c r="F441" s="6">
        <f t="shared" si="74"/>
        <v>27.738666666667001</v>
      </c>
      <c r="G441" s="6">
        <f t="shared" si="72"/>
        <v>-75.294014000000004</v>
      </c>
      <c r="J441" s="87">
        <v>11596000000</v>
      </c>
      <c r="K441" s="87">
        <v>-63.248733999999999</v>
      </c>
      <c r="L441" s="87">
        <v>-55.740223</v>
      </c>
      <c r="N441" s="6">
        <f t="shared" si="75"/>
        <v>20.974222222222</v>
      </c>
      <c r="O441" s="6">
        <f t="shared" si="73"/>
        <v>-78.633041000000006</v>
      </c>
    </row>
    <row r="442" spans="2:16" x14ac:dyDescent="0.25">
      <c r="B442" s="87">
        <v>44291777777.778</v>
      </c>
      <c r="C442" s="87">
        <v>-88.941010000000006</v>
      </c>
      <c r="D442" s="87">
        <v>-83.225532999999999</v>
      </c>
      <c r="F442" s="6">
        <f t="shared" si="74"/>
        <v>29.13</v>
      </c>
      <c r="G442" s="6">
        <f t="shared" si="72"/>
        <v>-86.335402999999999</v>
      </c>
      <c r="J442" s="87">
        <v>12729555555.556</v>
      </c>
      <c r="K442" s="87">
        <v>-61.359023999999998</v>
      </c>
      <c r="L442" s="87">
        <v>-53.776325</v>
      </c>
      <c r="N442" s="6">
        <f t="shared" si="75"/>
        <v>21.663333333333</v>
      </c>
      <c r="O442" s="6">
        <f t="shared" si="73"/>
        <v>-76.812843000000001</v>
      </c>
    </row>
    <row r="443" spans="2:16" x14ac:dyDescent="0.25">
      <c r="B443" s="87">
        <v>44627555555.556</v>
      </c>
      <c r="C443" s="87">
        <v>-83.316826000000006</v>
      </c>
      <c r="D443" s="87">
        <v>-77.490050999999994</v>
      </c>
      <c r="F443" s="6">
        <f t="shared" si="74"/>
        <v>30.521333333333001</v>
      </c>
      <c r="G443" s="6">
        <f t="shared" si="72"/>
        <v>-82.901923999999994</v>
      </c>
      <c r="J443" s="87">
        <v>13863111111.111</v>
      </c>
      <c r="K443" s="87">
        <v>-61.309620000000002</v>
      </c>
      <c r="L443" s="87">
        <v>-53.713459</v>
      </c>
      <c r="N443" s="6">
        <f t="shared" si="75"/>
        <v>22.352444444444</v>
      </c>
      <c r="O443" s="6">
        <f t="shared" si="73"/>
        <v>-80.930305000000004</v>
      </c>
    </row>
    <row r="444" spans="2:16" x14ac:dyDescent="0.25">
      <c r="B444" s="87">
        <v>44963333333.333</v>
      </c>
      <c r="C444" s="87">
        <v>-83.229934999999998</v>
      </c>
      <c r="D444" s="87">
        <v>-76.224495000000005</v>
      </c>
      <c r="F444" s="6">
        <f t="shared" si="74"/>
        <v>31.912666666667</v>
      </c>
      <c r="G444" s="6">
        <f t="shared" si="72"/>
        <v>-96.559662000000003</v>
      </c>
      <c r="J444" s="87">
        <v>14996666666.667</v>
      </c>
      <c r="K444" s="87">
        <v>-68.023139999999998</v>
      </c>
      <c r="L444" s="87">
        <v>-60.750675000000001</v>
      </c>
      <c r="N444" s="6">
        <f t="shared" si="75"/>
        <v>23.041555555555998</v>
      </c>
      <c r="O444" s="6">
        <f t="shared" si="73"/>
        <v>-75.762459000000007</v>
      </c>
    </row>
    <row r="445" spans="2:16" x14ac:dyDescent="0.25">
      <c r="B445" s="87">
        <v>45299111111.111</v>
      </c>
      <c r="C445" s="87">
        <v>-80.252678000000003</v>
      </c>
      <c r="D445" s="87">
        <v>-73.073761000000005</v>
      </c>
      <c r="F445" s="6">
        <f t="shared" si="74"/>
        <v>33.304000000000002</v>
      </c>
      <c r="G445" s="6">
        <f t="shared" si="72"/>
        <v>-87.680435000000003</v>
      </c>
      <c r="J445" s="87">
        <v>16130222222.222</v>
      </c>
      <c r="K445" s="87">
        <v>-74.153908000000001</v>
      </c>
      <c r="L445" s="87">
        <v>-67.407341000000002</v>
      </c>
      <c r="N445" s="6">
        <f t="shared" si="75"/>
        <v>23.730666666666998</v>
      </c>
      <c r="O445" s="6">
        <f t="shared" si="73"/>
        <v>-74.073273</v>
      </c>
    </row>
    <row r="446" spans="2:16" x14ac:dyDescent="0.25">
      <c r="B446" s="87">
        <v>45634888888.889</v>
      </c>
      <c r="C446" s="87">
        <v>-87.300147999999993</v>
      </c>
      <c r="D446" s="87">
        <v>-79.903892999999997</v>
      </c>
      <c r="F446" s="6">
        <f t="shared" si="74"/>
        <v>34.695333333333004</v>
      </c>
      <c r="G446" s="6">
        <f t="shared" si="72"/>
        <v>-80.223595000000003</v>
      </c>
      <c r="J446" s="87">
        <v>17263777777.778</v>
      </c>
      <c r="K446" s="87">
        <v>-73.393699999999995</v>
      </c>
      <c r="L446" s="87">
        <v>-66.260581999999999</v>
      </c>
      <c r="N446" s="6">
        <f t="shared" si="75"/>
        <v>24.419777777777998</v>
      </c>
      <c r="O446" s="6">
        <f t="shared" si="73"/>
        <v>-83.390861999999998</v>
      </c>
    </row>
    <row r="447" spans="2:16" x14ac:dyDescent="0.25">
      <c r="B447" s="87">
        <v>45970666666.667</v>
      </c>
      <c r="C447" s="87">
        <v>-96.951949999999997</v>
      </c>
      <c r="D447" s="87">
        <v>-88.961928999999998</v>
      </c>
      <c r="F447" s="6">
        <f t="shared" si="74"/>
        <v>36.086666666667</v>
      </c>
      <c r="G447" s="6">
        <f t="shared" si="72"/>
        <v>-78.114593999999997</v>
      </c>
      <c r="J447" s="87">
        <v>18397333333.333</v>
      </c>
      <c r="K447" s="87">
        <v>-66.492080999999999</v>
      </c>
      <c r="L447" s="87">
        <v>-58.644699000000003</v>
      </c>
      <c r="N447" s="6">
        <f t="shared" si="75"/>
        <v>25.108888888888998</v>
      </c>
      <c r="O447" s="6">
        <f t="shared" si="73"/>
        <v>-91.402443000000005</v>
      </c>
    </row>
    <row r="448" spans="2:16" x14ac:dyDescent="0.25">
      <c r="B448" s="87">
        <v>46306444444.444</v>
      </c>
      <c r="C448" s="87">
        <v>-94.749474000000006</v>
      </c>
      <c r="D448" s="87">
        <v>-85.421943999999996</v>
      </c>
      <c r="F448" s="6">
        <f t="shared" si="74"/>
        <v>37.478000000000002</v>
      </c>
      <c r="G448" s="6">
        <f t="shared" si="72"/>
        <v>-75.018341000000007</v>
      </c>
      <c r="J448" s="87">
        <v>19530888888.889</v>
      </c>
      <c r="K448" s="87">
        <v>-65.321494999999999</v>
      </c>
      <c r="L448" s="87">
        <v>-57.560802000000002</v>
      </c>
      <c r="N448" s="6">
        <f t="shared" si="75"/>
        <v>25.797999999999998</v>
      </c>
      <c r="O448" s="6">
        <f t="shared" si="73"/>
        <v>-79.855819999999994</v>
      </c>
    </row>
    <row r="449" spans="2:16" x14ac:dyDescent="0.25">
      <c r="B449" s="87">
        <v>46642222222.222</v>
      </c>
      <c r="C449" s="87">
        <v>-92.473572000000004</v>
      </c>
      <c r="D449" s="87">
        <v>-83.200439000000003</v>
      </c>
      <c r="F449" s="6">
        <f t="shared" si="74"/>
        <v>38.869333333333003</v>
      </c>
      <c r="G449" s="6">
        <f t="shared" si="72"/>
        <v>-81.147316000000004</v>
      </c>
      <c r="J449" s="87">
        <v>20664444444.444</v>
      </c>
      <c r="K449" s="87">
        <v>-67.461151000000001</v>
      </c>
      <c r="L449" s="87">
        <v>-59.615856000000001</v>
      </c>
      <c r="N449" s="6">
        <f t="shared" si="75"/>
        <v>26.487111111111002</v>
      </c>
      <c r="O449" s="6">
        <f t="shared" si="73"/>
        <v>-79.810883000000004</v>
      </c>
    </row>
    <row r="450" spans="2:16" x14ac:dyDescent="0.25">
      <c r="B450" s="87">
        <v>46978000000</v>
      </c>
      <c r="C450" s="87">
        <v>-89.745238999999998</v>
      </c>
      <c r="D450" s="87">
        <v>-79.032371999999995</v>
      </c>
      <c r="F450" s="6">
        <f t="shared" si="74"/>
        <v>40.260666666666999</v>
      </c>
      <c r="G450" s="6">
        <f t="shared" si="72"/>
        <v>-86.990516999999997</v>
      </c>
      <c r="J450" s="87">
        <v>21798000000</v>
      </c>
      <c r="K450" s="87">
        <v>-63.015704999999997</v>
      </c>
      <c r="L450" s="87">
        <v>-55.642901999999999</v>
      </c>
      <c r="N450" s="6">
        <f t="shared" si="75"/>
        <v>27.176222222222002</v>
      </c>
      <c r="O450" s="6">
        <f t="shared" si="73"/>
        <v>-86.343468000000001</v>
      </c>
    </row>
    <row r="451" spans="2:16" x14ac:dyDescent="0.25">
      <c r="B451" s="87">
        <v>47313777777.778</v>
      </c>
      <c r="C451" s="87">
        <v>-82.292793000000003</v>
      </c>
      <c r="D451" s="87">
        <v>-72.148696999999999</v>
      </c>
      <c r="F451" s="6">
        <f t="shared" si="74"/>
        <v>41.652000000000001</v>
      </c>
      <c r="G451" s="6">
        <f t="shared" si="72"/>
        <v>-78.857078999999999</v>
      </c>
      <c r="J451" s="87">
        <v>22931555555.556</v>
      </c>
      <c r="K451" s="87">
        <v>-62.244812000000003</v>
      </c>
      <c r="L451" s="87">
        <v>-55.499237000000001</v>
      </c>
      <c r="N451" s="6">
        <f t="shared" si="75"/>
        <v>27.865333333333002</v>
      </c>
      <c r="O451" s="6">
        <f t="shared" si="73"/>
        <v>-82.706573000000006</v>
      </c>
    </row>
    <row r="452" spans="2:16" x14ac:dyDescent="0.25">
      <c r="B452" s="87">
        <v>47649555555.556</v>
      </c>
      <c r="C452" s="87">
        <v>-96.07029</v>
      </c>
      <c r="D452" s="87">
        <v>-87.050139999999999</v>
      </c>
      <c r="F452" s="6">
        <f t="shared" si="74"/>
        <v>43.043333333333003</v>
      </c>
      <c r="G452" s="6">
        <f t="shared" si="72"/>
        <v>-71.015572000000006</v>
      </c>
      <c r="J452" s="87">
        <v>24065111111.111</v>
      </c>
      <c r="K452" s="87">
        <v>-62.975268999999997</v>
      </c>
      <c r="L452" s="87">
        <v>-56.162562999999999</v>
      </c>
      <c r="N452" s="6">
        <f t="shared" si="75"/>
        <v>28.554444444444002</v>
      </c>
      <c r="O452" s="6">
        <f t="shared" si="73"/>
        <v>-77.802322000000004</v>
      </c>
    </row>
    <row r="453" spans="2:16" x14ac:dyDescent="0.25">
      <c r="B453" s="87">
        <v>47985333333.333</v>
      </c>
      <c r="C453" s="87">
        <v>-84.118065000000001</v>
      </c>
      <c r="D453" s="87">
        <v>-74.622230999999999</v>
      </c>
      <c r="F453" s="6">
        <f t="shared" si="74"/>
        <v>44.434666666666999</v>
      </c>
      <c r="G453" s="6">
        <f t="shared" si="72"/>
        <v>-77.714104000000006</v>
      </c>
      <c r="J453" s="87">
        <v>25198666666.667</v>
      </c>
      <c r="K453" s="87">
        <v>-66.218001999999998</v>
      </c>
      <c r="L453" s="87">
        <v>-58.546439999999997</v>
      </c>
      <c r="N453" s="6">
        <f t="shared" si="75"/>
        <v>29.243555555556</v>
      </c>
      <c r="O453" s="6">
        <f t="shared" si="73"/>
        <v>-73.789276000000001</v>
      </c>
    </row>
    <row r="454" spans="2:16" x14ac:dyDescent="0.25">
      <c r="B454" s="87">
        <v>48321111111.111</v>
      </c>
      <c r="C454" s="87">
        <v>-83.419265999999993</v>
      </c>
      <c r="D454" s="87">
        <v>-73.1614</v>
      </c>
      <c r="F454" s="6">
        <f t="shared" si="74"/>
        <v>45.826000000000001</v>
      </c>
      <c r="G454" s="6">
        <f t="shared" si="72"/>
        <v>-75.157439999999994</v>
      </c>
      <c r="J454" s="87">
        <v>26332222222.222</v>
      </c>
      <c r="K454" s="87">
        <v>-67.102798000000007</v>
      </c>
      <c r="L454" s="87">
        <v>-57.903675</v>
      </c>
      <c r="N454" s="6">
        <f t="shared" si="75"/>
        <v>29.932666666667</v>
      </c>
      <c r="O454" s="6">
        <f t="shared" si="73"/>
        <v>-70.572593999999995</v>
      </c>
    </row>
    <row r="455" spans="2:16" x14ac:dyDescent="0.25">
      <c r="B455" s="87">
        <v>48656888888.889</v>
      </c>
      <c r="C455" s="87">
        <v>-90.191886999999994</v>
      </c>
      <c r="D455" s="87">
        <v>-79.888808999999995</v>
      </c>
      <c r="F455" s="6">
        <f t="shared" si="74"/>
        <v>47.217333333333002</v>
      </c>
      <c r="G455" s="6">
        <f t="shared" si="72"/>
        <v>-79.046631000000005</v>
      </c>
      <c r="J455" s="87">
        <v>27465777777.778</v>
      </c>
      <c r="K455" s="87">
        <v>-66.973975999999993</v>
      </c>
      <c r="L455" s="87">
        <v>-57.474823000000001</v>
      </c>
      <c r="N455" s="6">
        <f t="shared" si="75"/>
        <v>30.621777777778</v>
      </c>
      <c r="O455" s="6">
        <f t="shared" si="73"/>
        <v>-72.170944000000006</v>
      </c>
    </row>
    <row r="456" spans="2:16" x14ac:dyDescent="0.25">
      <c r="B456" s="87">
        <v>48992666666.667</v>
      </c>
      <c r="C456" s="87">
        <v>-84.894790999999998</v>
      </c>
      <c r="D456" s="87">
        <v>-73.957840000000004</v>
      </c>
      <c r="F456" s="6">
        <f t="shared" si="74"/>
        <v>48.608666666666998</v>
      </c>
      <c r="G456" s="6">
        <f t="shared" si="72"/>
        <v>-72.852767999999998</v>
      </c>
      <c r="J456" s="87">
        <v>28599333333.333</v>
      </c>
      <c r="K456" s="87">
        <v>-68.300926000000004</v>
      </c>
      <c r="L456" s="87">
        <v>-58.479027000000002</v>
      </c>
      <c r="N456" s="6">
        <f t="shared" si="75"/>
        <v>31.310888888889</v>
      </c>
      <c r="O456" s="6">
        <f t="shared" si="73"/>
        <v>-70.181945999999996</v>
      </c>
    </row>
    <row r="457" spans="2:16" x14ac:dyDescent="0.25">
      <c r="B457" s="87">
        <v>49328444444.444</v>
      </c>
      <c r="C457" s="87">
        <v>-85.594954999999999</v>
      </c>
      <c r="D457" s="87">
        <v>-75.708968999999996</v>
      </c>
      <c r="F457" s="6">
        <f t="shared" si="74"/>
        <v>50</v>
      </c>
      <c r="G457" s="6">
        <f t="shared" si="72"/>
        <v>-71.244827000000001</v>
      </c>
      <c r="J457" s="87">
        <v>29732888888.889</v>
      </c>
      <c r="K457" s="87">
        <v>-77.781043999999994</v>
      </c>
      <c r="L457" s="87">
        <v>-68.421813999999998</v>
      </c>
      <c r="N457" s="6">
        <f t="shared" si="75"/>
        <v>32</v>
      </c>
      <c r="O457" s="6">
        <f t="shared" si="73"/>
        <v>-69.444091999999998</v>
      </c>
    </row>
    <row r="458" spans="2:16" x14ac:dyDescent="0.25">
      <c r="B458" s="87">
        <v>49664222222.222</v>
      </c>
      <c r="C458" s="87">
        <v>-84.929405000000003</v>
      </c>
      <c r="D458" s="87">
        <v>-75.793555999999995</v>
      </c>
      <c r="F458" s="6" t="s">
        <v>21</v>
      </c>
      <c r="J458" s="87">
        <v>30866444444.444</v>
      </c>
      <c r="K458" s="87">
        <v>-84.333907999999994</v>
      </c>
      <c r="L458" s="87">
        <v>-75.283225999999999</v>
      </c>
      <c r="N458" s="6" t="s">
        <v>21</v>
      </c>
    </row>
    <row r="459" spans="2:16" x14ac:dyDescent="0.25">
      <c r="B459" s="87">
        <v>50000000000</v>
      </c>
      <c r="C459" s="87">
        <v>-80.730255</v>
      </c>
      <c r="D459" s="87">
        <v>-70.179305999999997</v>
      </c>
      <c r="J459" s="87">
        <v>32000000000</v>
      </c>
      <c r="K459" s="87">
        <v>-88.055053999999998</v>
      </c>
      <c r="L459" s="87">
        <v>-78.002594000000002</v>
      </c>
    </row>
    <row r="460" spans="2:16" x14ac:dyDescent="0.25">
      <c r="B460" s="87" t="s">
        <v>21</v>
      </c>
      <c r="J460" s="87" t="s">
        <v>21</v>
      </c>
    </row>
    <row r="461" spans="2:16" x14ac:dyDescent="0.25">
      <c r="F461" s="6" t="s">
        <v>63</v>
      </c>
      <c r="N461" s="6" t="s">
        <v>63</v>
      </c>
    </row>
    <row r="462" spans="2:16" ht="15.75" x14ac:dyDescent="0.25">
      <c r="F462" s="6" t="s">
        <v>19</v>
      </c>
      <c r="G462" s="6" t="str">
        <f t="shared" ref="G462:G481" si="76">D488</f>
        <v>5Ix1L dBc Log Mag(dB)</v>
      </c>
      <c r="H462" s="34">
        <v>5</v>
      </c>
      <c r="N462" s="6" t="s">
        <v>19</v>
      </c>
      <c r="O462" s="6" t="str">
        <f t="shared" ref="O462:O481" si="77">L488</f>
        <v>5Ix1L dBc Log Mag(dB)</v>
      </c>
      <c r="P462" s="34">
        <v>5</v>
      </c>
    </row>
    <row r="463" spans="2:16" ht="15.75" x14ac:dyDescent="0.25">
      <c r="B463" s="87" t="s">
        <v>61</v>
      </c>
      <c r="F463" s="6">
        <f t="shared" ref="F463:F481" si="78">B489/1000000000</f>
        <v>20.545000000000002</v>
      </c>
      <c r="G463" s="6">
        <f t="shared" si="76"/>
        <v>-90.908698999999999</v>
      </c>
      <c r="H463" s="35">
        <f>ABS(AVERAGE(G463:G477)-(H462-1)*10)</f>
        <v>126.04659213333333</v>
      </c>
      <c r="J463" s="87" t="s">
        <v>61</v>
      </c>
      <c r="N463" s="6">
        <f t="shared" ref="N463:N481" si="79">J489/1000000000</f>
        <v>8.4550000000000001</v>
      </c>
      <c r="O463" s="6">
        <f t="shared" si="77"/>
        <v>-38.455672999999997</v>
      </c>
      <c r="P463" s="35">
        <f>ABS(AVERAGE(O463:O481)-(P462-1)*10)</f>
        <v>113.51013457894737</v>
      </c>
    </row>
    <row r="464" spans="2:16" x14ac:dyDescent="0.25">
      <c r="B464" s="87" t="s">
        <v>19</v>
      </c>
      <c r="C464" s="87" t="s">
        <v>156</v>
      </c>
      <c r="D464" s="87" t="s">
        <v>89</v>
      </c>
      <c r="F464" s="6">
        <f t="shared" si="78"/>
        <v>21.878333333333</v>
      </c>
      <c r="G464" s="6">
        <f t="shared" si="76"/>
        <v>-68.835921999999997</v>
      </c>
      <c r="J464" s="87" t="s">
        <v>19</v>
      </c>
      <c r="K464" s="87" t="s">
        <v>156</v>
      </c>
      <c r="L464" s="87" t="s">
        <v>89</v>
      </c>
      <c r="N464" s="6">
        <f t="shared" si="79"/>
        <v>9.6519444444444016</v>
      </c>
      <c r="O464" s="6">
        <f t="shared" si="77"/>
        <v>-61.356223999999997</v>
      </c>
    </row>
    <row r="465" spans="2:15" x14ac:dyDescent="0.25">
      <c r="B465" s="87">
        <v>24956000000</v>
      </c>
      <c r="C465" s="87">
        <v>-95.922591999999995</v>
      </c>
      <c r="D465" s="87">
        <v>-89.880584999999996</v>
      </c>
      <c r="F465" s="6">
        <f t="shared" si="78"/>
        <v>23.211666666667</v>
      </c>
      <c r="G465" s="6">
        <f t="shared" si="76"/>
        <v>-92.339027000000002</v>
      </c>
      <c r="J465" s="87">
        <v>19596000000</v>
      </c>
      <c r="K465" s="87">
        <v>-76.964400999999995</v>
      </c>
      <c r="L465" s="87">
        <v>-69.455887000000004</v>
      </c>
      <c r="N465" s="6">
        <f t="shared" si="79"/>
        <v>10.848888888889</v>
      </c>
      <c r="O465" s="6">
        <f t="shared" si="77"/>
        <v>-64.649642999999998</v>
      </c>
    </row>
    <row r="466" spans="2:15" x14ac:dyDescent="0.25">
      <c r="B466" s="87">
        <v>26347333333.333</v>
      </c>
      <c r="C466" s="87">
        <v>-76.341140999999993</v>
      </c>
      <c r="D466" s="87">
        <v>-70.625664</v>
      </c>
      <c r="F466" s="6">
        <f t="shared" si="78"/>
        <v>24.545000000000002</v>
      </c>
      <c r="G466" s="6">
        <f t="shared" si="76"/>
        <v>-86.905388000000002</v>
      </c>
      <c r="J466" s="87">
        <v>20285111111.111</v>
      </c>
      <c r="K466" s="87">
        <v>-80.736298000000005</v>
      </c>
      <c r="L466" s="87">
        <v>-73.153594999999996</v>
      </c>
      <c r="N466" s="6">
        <f t="shared" si="79"/>
        <v>12.045833333333</v>
      </c>
      <c r="O466" s="6">
        <f t="shared" si="77"/>
        <v>-66.182434000000001</v>
      </c>
    </row>
    <row r="467" spans="2:15" x14ac:dyDescent="0.25">
      <c r="B467" s="87">
        <v>27738666666.667</v>
      </c>
      <c r="C467" s="87">
        <v>-81.120789000000002</v>
      </c>
      <c r="D467" s="87">
        <v>-75.294014000000004</v>
      </c>
      <c r="F467" s="6">
        <f t="shared" si="78"/>
        <v>25.878333333333</v>
      </c>
      <c r="G467" s="6">
        <f t="shared" si="76"/>
        <v>-91.519852</v>
      </c>
      <c r="J467" s="87">
        <v>20974222222.222</v>
      </c>
      <c r="K467" s="87">
        <v>-86.229202000000001</v>
      </c>
      <c r="L467" s="87">
        <v>-78.633041000000006</v>
      </c>
      <c r="N467" s="6">
        <f t="shared" si="79"/>
        <v>13.242777777778</v>
      </c>
      <c r="O467" s="6">
        <f t="shared" si="77"/>
        <v>-65.882416000000006</v>
      </c>
    </row>
    <row r="468" spans="2:15" x14ac:dyDescent="0.25">
      <c r="B468" s="87">
        <v>29130000000</v>
      </c>
      <c r="C468" s="87">
        <v>-93.340843000000007</v>
      </c>
      <c r="D468" s="87">
        <v>-86.335402999999999</v>
      </c>
      <c r="F468" s="6">
        <f t="shared" si="78"/>
        <v>27.211666666667</v>
      </c>
      <c r="G468" s="6">
        <f t="shared" si="76"/>
        <v>-87.501960999999994</v>
      </c>
      <c r="J468" s="87">
        <v>21663333333.333</v>
      </c>
      <c r="K468" s="87">
        <v>-84.085312000000002</v>
      </c>
      <c r="L468" s="87">
        <v>-76.812843000000001</v>
      </c>
      <c r="N468" s="6">
        <f t="shared" si="79"/>
        <v>14.439722222222001</v>
      </c>
      <c r="O468" s="6">
        <f t="shared" si="77"/>
        <v>-77.560760000000002</v>
      </c>
    </row>
    <row r="469" spans="2:15" x14ac:dyDescent="0.25">
      <c r="B469" s="87">
        <v>30521333333.333</v>
      </c>
      <c r="C469" s="87">
        <v>-90.080841000000007</v>
      </c>
      <c r="D469" s="87">
        <v>-82.901923999999994</v>
      </c>
      <c r="F469" s="6">
        <f t="shared" si="78"/>
        <v>28.545000000000002</v>
      </c>
      <c r="G469" s="6">
        <f t="shared" si="76"/>
        <v>-89.408210999999994</v>
      </c>
      <c r="J469" s="87">
        <v>22352444444.444</v>
      </c>
      <c r="K469" s="87">
        <v>-87.676879999999997</v>
      </c>
      <c r="L469" s="87">
        <v>-80.930305000000004</v>
      </c>
      <c r="N469" s="6">
        <f t="shared" si="79"/>
        <v>15.636666666667001</v>
      </c>
      <c r="O469" s="6">
        <f t="shared" si="77"/>
        <v>-69.430801000000002</v>
      </c>
    </row>
    <row r="470" spans="2:15" x14ac:dyDescent="0.25">
      <c r="B470" s="87">
        <v>31912666666.667</v>
      </c>
      <c r="C470" s="87">
        <v>-103.95592000000001</v>
      </c>
      <c r="D470" s="87">
        <v>-96.559662000000003</v>
      </c>
      <c r="F470" s="6">
        <f t="shared" si="78"/>
        <v>29.878333333333</v>
      </c>
      <c r="G470" s="6">
        <f t="shared" si="76"/>
        <v>-98.391090000000005</v>
      </c>
      <c r="J470" s="87">
        <v>23041555555.556</v>
      </c>
      <c r="K470" s="87">
        <v>-82.895576000000005</v>
      </c>
      <c r="L470" s="87">
        <v>-75.762459000000007</v>
      </c>
      <c r="N470" s="6">
        <f t="shared" si="79"/>
        <v>16.833611111111001</v>
      </c>
      <c r="O470" s="6">
        <f t="shared" si="77"/>
        <v>-80.251250999999996</v>
      </c>
    </row>
    <row r="471" spans="2:15" x14ac:dyDescent="0.25">
      <c r="B471" s="87">
        <v>33304000000</v>
      </c>
      <c r="C471" s="87">
        <v>-95.670456000000001</v>
      </c>
      <c r="D471" s="87">
        <v>-87.680435000000003</v>
      </c>
      <c r="F471" s="6">
        <f t="shared" si="78"/>
        <v>31.211666666667</v>
      </c>
      <c r="G471" s="6">
        <f t="shared" si="76"/>
        <v>-81.883414999999999</v>
      </c>
      <c r="J471" s="87">
        <v>23730666666.667</v>
      </c>
      <c r="K471" s="87">
        <v>-81.920653999999999</v>
      </c>
      <c r="L471" s="87">
        <v>-74.073273</v>
      </c>
      <c r="N471" s="6">
        <f t="shared" si="79"/>
        <v>18.030555555555999</v>
      </c>
      <c r="O471" s="6">
        <f t="shared" si="77"/>
        <v>-80.627975000000006</v>
      </c>
    </row>
    <row r="472" spans="2:15" x14ac:dyDescent="0.25">
      <c r="B472" s="87">
        <v>34695333333.333</v>
      </c>
      <c r="C472" s="87">
        <v>-89.551124999999999</v>
      </c>
      <c r="D472" s="87">
        <v>-80.223595000000003</v>
      </c>
      <c r="F472" s="6">
        <f t="shared" si="78"/>
        <v>32.545000000000002</v>
      </c>
      <c r="G472" s="6">
        <f t="shared" si="76"/>
        <v>-88.051460000000006</v>
      </c>
      <c r="J472" s="87">
        <v>24419777777.778</v>
      </c>
      <c r="K472" s="87">
        <v>-91.15155</v>
      </c>
      <c r="L472" s="87">
        <v>-83.390861999999998</v>
      </c>
      <c r="N472" s="6">
        <f t="shared" si="79"/>
        <v>19.227499999999999</v>
      </c>
      <c r="O472" s="6">
        <f t="shared" si="77"/>
        <v>-80.473220999999995</v>
      </c>
    </row>
    <row r="473" spans="2:15" x14ac:dyDescent="0.25">
      <c r="B473" s="87">
        <v>36086666666.667</v>
      </c>
      <c r="C473" s="87">
        <v>-87.387732999999997</v>
      </c>
      <c r="D473" s="87">
        <v>-78.114593999999997</v>
      </c>
      <c r="F473" s="6">
        <f t="shared" si="78"/>
        <v>33.878333333333003</v>
      </c>
      <c r="G473" s="6">
        <f t="shared" si="76"/>
        <v>-89.139968999999994</v>
      </c>
      <c r="J473" s="87">
        <v>25108888888.889</v>
      </c>
      <c r="K473" s="87">
        <v>-99.247733999999994</v>
      </c>
      <c r="L473" s="87">
        <v>-91.402443000000005</v>
      </c>
      <c r="N473" s="6">
        <f t="shared" si="79"/>
        <v>20.424444444443999</v>
      </c>
      <c r="O473" s="6">
        <f t="shared" si="77"/>
        <v>-69.572638999999995</v>
      </c>
    </row>
    <row r="474" spans="2:15" x14ac:dyDescent="0.25">
      <c r="B474" s="87">
        <v>37478000000</v>
      </c>
      <c r="C474" s="87">
        <v>-85.731209000000007</v>
      </c>
      <c r="D474" s="87">
        <v>-75.018341000000007</v>
      </c>
      <c r="F474" s="6">
        <f t="shared" si="78"/>
        <v>35.211666666667</v>
      </c>
      <c r="G474" s="6">
        <f t="shared" si="76"/>
        <v>-91.260170000000002</v>
      </c>
      <c r="J474" s="87">
        <v>25798000000</v>
      </c>
      <c r="K474" s="87">
        <v>-87.228622000000001</v>
      </c>
      <c r="L474" s="87">
        <v>-79.855819999999994</v>
      </c>
      <c r="N474" s="6">
        <f t="shared" si="79"/>
        <v>21.621388888889001</v>
      </c>
      <c r="O474" s="6">
        <f t="shared" si="77"/>
        <v>-79.135834000000003</v>
      </c>
    </row>
    <row r="475" spans="2:15" x14ac:dyDescent="0.25">
      <c r="B475" s="87">
        <v>38869333333.333</v>
      </c>
      <c r="C475" s="87">
        <v>-91.291411999999994</v>
      </c>
      <c r="D475" s="87">
        <v>-81.147316000000004</v>
      </c>
      <c r="F475" s="6">
        <f t="shared" si="78"/>
        <v>36.545000000000002</v>
      </c>
      <c r="G475" s="6">
        <f t="shared" si="76"/>
        <v>-81.476707000000005</v>
      </c>
      <c r="J475" s="87">
        <v>26487111111.111</v>
      </c>
      <c r="K475" s="87">
        <v>-86.556458000000006</v>
      </c>
      <c r="L475" s="87">
        <v>-79.810883000000004</v>
      </c>
      <c r="N475" s="6">
        <f t="shared" si="79"/>
        <v>22.818333333333001</v>
      </c>
      <c r="O475" s="6">
        <f t="shared" si="77"/>
        <v>-86.486519000000001</v>
      </c>
    </row>
    <row r="476" spans="2:15" x14ac:dyDescent="0.25">
      <c r="B476" s="87">
        <v>40260666666.667</v>
      </c>
      <c r="C476" s="87">
        <v>-96.010666000000001</v>
      </c>
      <c r="D476" s="87">
        <v>-86.990516999999997</v>
      </c>
      <c r="F476" s="6">
        <f t="shared" si="78"/>
        <v>37.878333333333003</v>
      </c>
      <c r="G476" s="6">
        <f t="shared" si="76"/>
        <v>-80.040397999999996</v>
      </c>
      <c r="J476" s="87">
        <v>27176222222.222</v>
      </c>
      <c r="K476" s="87">
        <v>-93.156173999999993</v>
      </c>
      <c r="L476" s="87">
        <v>-86.343468000000001</v>
      </c>
      <c r="N476" s="6">
        <f t="shared" si="79"/>
        <v>24.015277777778</v>
      </c>
      <c r="O476" s="6">
        <f t="shared" si="77"/>
        <v>-81.078711999999996</v>
      </c>
    </row>
    <row r="477" spans="2:15" x14ac:dyDescent="0.25">
      <c r="B477" s="87">
        <v>41652000000</v>
      </c>
      <c r="C477" s="87">
        <v>-88.352905000000007</v>
      </c>
      <c r="D477" s="87">
        <v>-78.857078999999999</v>
      </c>
      <c r="F477" s="6">
        <f t="shared" si="78"/>
        <v>39.211666666667</v>
      </c>
      <c r="G477" s="6">
        <f t="shared" si="76"/>
        <v>-73.036613000000003</v>
      </c>
      <c r="J477" s="87">
        <v>27865333333.333</v>
      </c>
      <c r="K477" s="87">
        <v>-90.378135999999998</v>
      </c>
      <c r="L477" s="87">
        <v>-82.706573000000006</v>
      </c>
      <c r="N477" s="6">
        <f t="shared" si="79"/>
        <v>25.212222222222</v>
      </c>
      <c r="O477" s="6">
        <f t="shared" si="77"/>
        <v>-81.506050000000002</v>
      </c>
    </row>
    <row r="478" spans="2:15" x14ac:dyDescent="0.25">
      <c r="B478" s="87">
        <v>43043333333.333</v>
      </c>
      <c r="C478" s="87">
        <v>-81.273437999999999</v>
      </c>
      <c r="D478" s="87">
        <v>-71.015572000000006</v>
      </c>
      <c r="F478" s="6">
        <f t="shared" si="78"/>
        <v>40.545000000000002</v>
      </c>
      <c r="G478" s="6">
        <f t="shared" si="76"/>
        <v>-79.800201000000001</v>
      </c>
      <c r="J478" s="87">
        <v>28554444444.444</v>
      </c>
      <c r="K478" s="87">
        <v>-87.001450000000006</v>
      </c>
      <c r="L478" s="87">
        <v>-77.802322000000004</v>
      </c>
      <c r="N478" s="6">
        <f t="shared" si="79"/>
        <v>26.409166666667002</v>
      </c>
      <c r="O478" s="6">
        <f t="shared" si="77"/>
        <v>-77.026557999999994</v>
      </c>
    </row>
    <row r="479" spans="2:15" x14ac:dyDescent="0.25">
      <c r="B479" s="87">
        <v>44434666666.667</v>
      </c>
      <c r="C479" s="87">
        <v>-88.017173999999997</v>
      </c>
      <c r="D479" s="87">
        <v>-77.714104000000006</v>
      </c>
      <c r="F479" s="6">
        <f t="shared" si="78"/>
        <v>41.878333333333003</v>
      </c>
      <c r="G479" s="6">
        <f t="shared" si="76"/>
        <v>-69.374352000000002</v>
      </c>
      <c r="J479" s="87">
        <v>29243555555.556</v>
      </c>
      <c r="K479" s="87">
        <v>-83.288428999999994</v>
      </c>
      <c r="L479" s="87">
        <v>-73.789276000000001</v>
      </c>
      <c r="N479" s="6">
        <f t="shared" si="79"/>
        <v>27.606111111111002</v>
      </c>
      <c r="O479" s="6">
        <f t="shared" si="77"/>
        <v>-75.130516</v>
      </c>
    </row>
    <row r="480" spans="2:15" x14ac:dyDescent="0.25">
      <c r="B480" s="87">
        <v>45826000000</v>
      </c>
      <c r="C480" s="87">
        <v>-86.094391000000002</v>
      </c>
      <c r="D480" s="87">
        <v>-75.157439999999994</v>
      </c>
      <c r="F480" s="6">
        <f t="shared" si="78"/>
        <v>43.211666666667</v>
      </c>
      <c r="G480" s="6">
        <f t="shared" si="76"/>
        <v>-93.494667000000007</v>
      </c>
      <c r="J480" s="87">
        <v>29932666666.667</v>
      </c>
      <c r="K480" s="87">
        <v>-80.394492999999997</v>
      </c>
      <c r="L480" s="87">
        <v>-70.572593999999995</v>
      </c>
      <c r="N480" s="6">
        <f t="shared" si="79"/>
        <v>28.803055555556</v>
      </c>
      <c r="O480" s="6">
        <f t="shared" si="77"/>
        <v>-76.697593999999995</v>
      </c>
    </row>
    <row r="481" spans="2:16" x14ac:dyDescent="0.25">
      <c r="B481" s="87">
        <v>47217333333.333</v>
      </c>
      <c r="C481" s="87">
        <v>-88.932625000000002</v>
      </c>
      <c r="D481" s="87">
        <v>-79.046631000000005</v>
      </c>
      <c r="F481" s="6">
        <f t="shared" si="78"/>
        <v>44.545000000000002</v>
      </c>
      <c r="G481" s="6">
        <f t="shared" si="76"/>
        <v>-77.049758999999995</v>
      </c>
      <c r="J481" s="87">
        <v>30621777777.778</v>
      </c>
      <c r="K481" s="87">
        <v>-81.530174000000002</v>
      </c>
      <c r="L481" s="87">
        <v>-72.170944000000006</v>
      </c>
      <c r="N481" s="6">
        <f t="shared" si="79"/>
        <v>30</v>
      </c>
      <c r="O481" s="6">
        <f t="shared" si="77"/>
        <v>-85.187736999999998</v>
      </c>
    </row>
    <row r="482" spans="2:16" x14ac:dyDescent="0.25">
      <c r="B482" s="87">
        <v>48608666666.667</v>
      </c>
      <c r="C482" s="87">
        <v>-81.988617000000005</v>
      </c>
      <c r="D482" s="87">
        <v>-72.852767999999998</v>
      </c>
      <c r="F482" s="6" t="s">
        <v>21</v>
      </c>
      <c r="J482" s="87">
        <v>31310888888.889</v>
      </c>
      <c r="K482" s="87">
        <v>-79.232619999999997</v>
      </c>
      <c r="L482" s="87">
        <v>-70.181945999999996</v>
      </c>
      <c r="N482" s="6" t="s">
        <v>21</v>
      </c>
    </row>
    <row r="483" spans="2:16" x14ac:dyDescent="0.25">
      <c r="B483" s="87">
        <v>50000000000</v>
      </c>
      <c r="C483" s="87">
        <v>-81.795776000000004</v>
      </c>
      <c r="D483" s="87">
        <v>-71.244827000000001</v>
      </c>
      <c r="J483" s="87">
        <v>32000000000</v>
      </c>
      <c r="K483" s="87">
        <v>-79.496544</v>
      </c>
      <c r="L483" s="87">
        <v>-69.444091999999998</v>
      </c>
    </row>
    <row r="484" spans="2:16" x14ac:dyDescent="0.25">
      <c r="B484" s="87" t="s">
        <v>21</v>
      </c>
      <c r="J484" s="87" t="s">
        <v>21</v>
      </c>
    </row>
    <row r="485" spans="2:16" x14ac:dyDescent="0.25">
      <c r="F485" s="6" t="s">
        <v>64</v>
      </c>
      <c r="N485" s="6" t="s">
        <v>64</v>
      </c>
    </row>
    <row r="486" spans="2:16" ht="15.75" x14ac:dyDescent="0.25">
      <c r="F486" s="6" t="s">
        <v>19</v>
      </c>
      <c r="G486" s="6" t="str">
        <f t="shared" ref="G486:G505" si="80">D512</f>
        <v>5Ix2L dBc Log Mag(dB)</v>
      </c>
      <c r="H486" s="34">
        <v>5</v>
      </c>
      <c r="N486" s="6" t="s">
        <v>19</v>
      </c>
      <c r="O486" s="6" t="str">
        <f t="shared" ref="O486:O505" si="81">L512</f>
        <v>5Ix2L dBc Log Mag(dB)</v>
      </c>
      <c r="P486" s="34">
        <v>5</v>
      </c>
    </row>
    <row r="487" spans="2:16" ht="15.75" x14ac:dyDescent="0.25">
      <c r="B487" s="87" t="s">
        <v>63</v>
      </c>
      <c r="F487" s="6">
        <f t="shared" ref="F487:F505" si="82">B513/1000000000</f>
        <v>41.545000000000002</v>
      </c>
      <c r="G487" s="6">
        <f t="shared" si="80"/>
        <v>-85.030135999999999</v>
      </c>
      <c r="H487" s="35">
        <f>ABS(AVERAGE(G487:G498)-(H486-1)*10)</f>
        <v>119.23345058333332</v>
      </c>
      <c r="J487" s="87" t="s">
        <v>63</v>
      </c>
      <c r="N487" s="6">
        <f t="shared" ref="N487:N505" si="83">J513/1000000000</f>
        <v>16.454999999999998</v>
      </c>
      <c r="O487" s="6">
        <f t="shared" si="81"/>
        <v>-68.512939000000003</v>
      </c>
      <c r="P487" s="35">
        <f>ABS(AVERAGE(O487:O505)-(P486-1)*10)</f>
        <v>121.39120326315791</v>
      </c>
    </row>
    <row r="488" spans="2:16" x14ac:dyDescent="0.25">
      <c r="B488" s="87" t="s">
        <v>19</v>
      </c>
      <c r="C488" s="87" t="s">
        <v>157</v>
      </c>
      <c r="D488" s="87" t="s">
        <v>90</v>
      </c>
      <c r="F488" s="6">
        <f t="shared" si="82"/>
        <v>42.014722222221998</v>
      </c>
      <c r="G488" s="6">
        <f t="shared" si="80"/>
        <v>-87.637626999999995</v>
      </c>
      <c r="J488" s="87" t="s">
        <v>19</v>
      </c>
      <c r="K488" s="87" t="s">
        <v>157</v>
      </c>
      <c r="L488" s="87" t="s">
        <v>90</v>
      </c>
      <c r="N488" s="6">
        <f t="shared" si="83"/>
        <v>17.318611111111</v>
      </c>
      <c r="O488" s="6">
        <f t="shared" si="81"/>
        <v>-65.188759000000005</v>
      </c>
    </row>
    <row r="489" spans="2:16" x14ac:dyDescent="0.25">
      <c r="B489" s="87">
        <v>20545000000</v>
      </c>
      <c r="C489" s="87">
        <v>-96.950714000000005</v>
      </c>
      <c r="D489" s="87">
        <v>-90.908698999999999</v>
      </c>
      <c r="F489" s="6">
        <f t="shared" si="82"/>
        <v>42.484444444444001</v>
      </c>
      <c r="G489" s="6">
        <f t="shared" si="80"/>
        <v>-84.089561000000003</v>
      </c>
      <c r="J489" s="87">
        <v>8455000000</v>
      </c>
      <c r="K489" s="87">
        <v>-45.964184000000003</v>
      </c>
      <c r="L489" s="87">
        <v>-38.455672999999997</v>
      </c>
      <c r="N489" s="6">
        <f t="shared" si="83"/>
        <v>18.182222222221998</v>
      </c>
      <c r="O489" s="6">
        <f t="shared" si="81"/>
        <v>-78.779221000000007</v>
      </c>
    </row>
    <row r="490" spans="2:16" x14ac:dyDescent="0.25">
      <c r="B490" s="87">
        <v>21878333333.333</v>
      </c>
      <c r="C490" s="87">
        <v>-74.551399000000004</v>
      </c>
      <c r="D490" s="87">
        <v>-68.835921999999997</v>
      </c>
      <c r="F490" s="6">
        <f t="shared" si="82"/>
        <v>42.954166666667</v>
      </c>
      <c r="G490" s="6">
        <f t="shared" si="80"/>
        <v>-73.472778000000005</v>
      </c>
      <c r="J490" s="87">
        <v>9651944444.4444008</v>
      </c>
      <c r="K490" s="87">
        <v>-68.938927000000007</v>
      </c>
      <c r="L490" s="87">
        <v>-61.356223999999997</v>
      </c>
      <c r="N490" s="6">
        <f t="shared" si="83"/>
        <v>19.045833333333</v>
      </c>
      <c r="O490" s="6">
        <f t="shared" si="81"/>
        <v>-87.347579999999994</v>
      </c>
    </row>
    <row r="491" spans="2:16" x14ac:dyDescent="0.25">
      <c r="B491" s="87">
        <v>23211666666.667</v>
      </c>
      <c r="C491" s="87">
        <v>-98.165801999999999</v>
      </c>
      <c r="D491" s="87">
        <v>-92.339027000000002</v>
      </c>
      <c r="F491" s="6">
        <f t="shared" si="82"/>
        <v>43.423888888889003</v>
      </c>
      <c r="G491" s="6">
        <f t="shared" si="80"/>
        <v>-91.041481000000005</v>
      </c>
      <c r="J491" s="87">
        <v>10848888888.889</v>
      </c>
      <c r="K491" s="87">
        <v>-72.245804000000007</v>
      </c>
      <c r="L491" s="87">
        <v>-64.649642999999998</v>
      </c>
      <c r="N491" s="6">
        <f t="shared" si="83"/>
        <v>19.909444444443999</v>
      </c>
      <c r="O491" s="6">
        <f t="shared" si="81"/>
        <v>-79.365905999999995</v>
      </c>
    </row>
    <row r="492" spans="2:16" x14ac:dyDescent="0.25">
      <c r="B492" s="87">
        <v>24545000000</v>
      </c>
      <c r="C492" s="87">
        <v>-93.910827999999995</v>
      </c>
      <c r="D492" s="87">
        <v>-86.905388000000002</v>
      </c>
      <c r="F492" s="6">
        <f t="shared" si="82"/>
        <v>43.893611111110999</v>
      </c>
      <c r="G492" s="6">
        <f t="shared" si="80"/>
        <v>-66.694855000000004</v>
      </c>
      <c r="J492" s="87">
        <v>12045833333.333</v>
      </c>
      <c r="K492" s="87">
        <v>-73.454894999999993</v>
      </c>
      <c r="L492" s="87">
        <v>-66.182434000000001</v>
      </c>
      <c r="N492" s="6">
        <f t="shared" si="83"/>
        <v>20.773055555555999</v>
      </c>
      <c r="O492" s="6">
        <f t="shared" si="81"/>
        <v>-82.313430999999994</v>
      </c>
    </row>
    <row r="493" spans="2:16" x14ac:dyDescent="0.25">
      <c r="B493" s="87">
        <v>25878333333.333</v>
      </c>
      <c r="C493" s="87">
        <v>-98.698768999999999</v>
      </c>
      <c r="D493" s="87">
        <v>-91.519852</v>
      </c>
      <c r="F493" s="6">
        <f t="shared" si="82"/>
        <v>44.363333333333003</v>
      </c>
      <c r="G493" s="6">
        <f t="shared" si="80"/>
        <v>-71.665970000000002</v>
      </c>
      <c r="J493" s="87">
        <v>13242777777.778</v>
      </c>
      <c r="K493" s="87">
        <v>-72.628983000000005</v>
      </c>
      <c r="L493" s="87">
        <v>-65.882416000000006</v>
      </c>
      <c r="N493" s="6">
        <f t="shared" si="83"/>
        <v>21.636666666667001</v>
      </c>
      <c r="O493" s="6">
        <f t="shared" si="81"/>
        <v>-79.848922999999999</v>
      </c>
    </row>
    <row r="494" spans="2:16" x14ac:dyDescent="0.25">
      <c r="B494" s="87">
        <v>27211666666.667</v>
      </c>
      <c r="C494" s="87">
        <v>-94.898216000000005</v>
      </c>
      <c r="D494" s="87">
        <v>-87.501960999999994</v>
      </c>
      <c r="F494" s="6">
        <f t="shared" si="82"/>
        <v>44.833055555556001</v>
      </c>
      <c r="G494" s="6">
        <f t="shared" si="80"/>
        <v>-73.922934999999995</v>
      </c>
      <c r="J494" s="87">
        <v>14439722222.222</v>
      </c>
      <c r="K494" s="87">
        <v>-84.693877999999998</v>
      </c>
      <c r="L494" s="87">
        <v>-77.560760000000002</v>
      </c>
      <c r="N494" s="6">
        <f t="shared" si="83"/>
        <v>22.500277777777999</v>
      </c>
      <c r="O494" s="6">
        <f t="shared" si="81"/>
        <v>-85.688805000000002</v>
      </c>
    </row>
    <row r="495" spans="2:16" x14ac:dyDescent="0.25">
      <c r="B495" s="87">
        <v>28545000000</v>
      </c>
      <c r="C495" s="87">
        <v>-97.398231999999993</v>
      </c>
      <c r="D495" s="87">
        <v>-89.408210999999994</v>
      </c>
      <c r="F495" s="6">
        <f t="shared" si="82"/>
        <v>45.302777777777997</v>
      </c>
      <c r="G495" s="6">
        <f t="shared" si="80"/>
        <v>-78.290679999999995</v>
      </c>
      <c r="J495" s="87">
        <v>15636666666.667</v>
      </c>
      <c r="K495" s="87">
        <v>-77.278182999999999</v>
      </c>
      <c r="L495" s="87">
        <v>-69.430801000000002</v>
      </c>
      <c r="N495" s="6">
        <f t="shared" si="83"/>
        <v>23.363888888889001</v>
      </c>
      <c r="O495" s="6">
        <f t="shared" si="81"/>
        <v>-83.186729</v>
      </c>
    </row>
    <row r="496" spans="2:16" x14ac:dyDescent="0.25">
      <c r="B496" s="87">
        <v>29878333333.333</v>
      </c>
      <c r="C496" s="87">
        <v>-107.71862</v>
      </c>
      <c r="D496" s="87">
        <v>-98.391090000000005</v>
      </c>
      <c r="F496" s="6">
        <f t="shared" si="82"/>
        <v>45.772500000000001</v>
      </c>
      <c r="G496" s="6">
        <f t="shared" si="80"/>
        <v>-77.628647000000001</v>
      </c>
      <c r="J496" s="87">
        <v>16833611111.111</v>
      </c>
      <c r="K496" s="87">
        <v>-88.011939999999996</v>
      </c>
      <c r="L496" s="87">
        <v>-80.251250999999996</v>
      </c>
      <c r="N496" s="6">
        <f t="shared" si="83"/>
        <v>24.227499999999999</v>
      </c>
      <c r="O496" s="6">
        <f t="shared" si="81"/>
        <v>-87.338684000000001</v>
      </c>
    </row>
    <row r="497" spans="2:16" x14ac:dyDescent="0.25">
      <c r="B497" s="87">
        <v>31211666666.667</v>
      </c>
      <c r="C497" s="87">
        <v>-91.156548000000001</v>
      </c>
      <c r="D497" s="87">
        <v>-81.883414999999999</v>
      </c>
      <c r="F497" s="6">
        <f t="shared" si="82"/>
        <v>46.242222222221997</v>
      </c>
      <c r="G497" s="6">
        <f t="shared" si="80"/>
        <v>-83.596862999999999</v>
      </c>
      <c r="J497" s="87">
        <v>18030555555.556</v>
      </c>
      <c r="K497" s="87">
        <v>-88.473267000000007</v>
      </c>
      <c r="L497" s="87">
        <v>-80.627975000000006</v>
      </c>
      <c r="N497" s="6">
        <f t="shared" si="83"/>
        <v>25.091111111111001</v>
      </c>
      <c r="O497" s="6">
        <f t="shared" si="81"/>
        <v>-84.308646999999993</v>
      </c>
    </row>
    <row r="498" spans="2:16" x14ac:dyDescent="0.25">
      <c r="B498" s="87">
        <v>32545000000</v>
      </c>
      <c r="C498" s="87">
        <v>-98.764328000000006</v>
      </c>
      <c r="D498" s="87">
        <v>-88.051460000000006</v>
      </c>
      <c r="F498" s="6">
        <f t="shared" si="82"/>
        <v>46.711944444444001</v>
      </c>
      <c r="G498" s="6">
        <f t="shared" si="80"/>
        <v>-77.729873999999995</v>
      </c>
      <c r="J498" s="87">
        <v>19227500000</v>
      </c>
      <c r="K498" s="87">
        <v>-87.846024</v>
      </c>
      <c r="L498" s="87">
        <v>-80.473220999999995</v>
      </c>
      <c r="N498" s="6">
        <f t="shared" si="83"/>
        <v>25.954722222221999</v>
      </c>
      <c r="O498" s="6">
        <f t="shared" si="81"/>
        <v>-86.469611999999998</v>
      </c>
    </row>
    <row r="499" spans="2:16" x14ac:dyDescent="0.25">
      <c r="B499" s="87">
        <v>33878333333.333</v>
      </c>
      <c r="C499" s="87">
        <v>-99.284073000000006</v>
      </c>
      <c r="D499" s="87">
        <v>-89.139968999999994</v>
      </c>
      <c r="F499" s="6">
        <f t="shared" si="82"/>
        <v>47.181666666666999</v>
      </c>
      <c r="G499" s="6">
        <f t="shared" si="80"/>
        <v>-74.988792000000004</v>
      </c>
      <c r="J499" s="87">
        <v>20424444444.444</v>
      </c>
      <c r="K499" s="87">
        <v>-76.318213999999998</v>
      </c>
      <c r="L499" s="87">
        <v>-69.572638999999995</v>
      </c>
      <c r="N499" s="6">
        <f t="shared" si="83"/>
        <v>26.818333333333001</v>
      </c>
      <c r="O499" s="6">
        <f t="shared" si="81"/>
        <v>-94.583129999999997</v>
      </c>
    </row>
    <row r="500" spans="2:16" x14ac:dyDescent="0.25">
      <c r="B500" s="87">
        <v>35211666666.667</v>
      </c>
      <c r="C500" s="87">
        <v>-100.28032</v>
      </c>
      <c r="D500" s="87">
        <v>-91.260170000000002</v>
      </c>
      <c r="F500" s="6">
        <f t="shared" si="82"/>
        <v>47.651388888889002</v>
      </c>
      <c r="G500" s="6">
        <f t="shared" si="80"/>
        <v>-81.455200000000005</v>
      </c>
      <c r="J500" s="87">
        <v>21621388888.889</v>
      </c>
      <c r="K500" s="87">
        <v>-85.948539999999994</v>
      </c>
      <c r="L500" s="87">
        <v>-79.135834000000003</v>
      </c>
      <c r="N500" s="6">
        <f t="shared" si="83"/>
        <v>27.681944444443999</v>
      </c>
      <c r="O500" s="6">
        <f t="shared" si="81"/>
        <v>-88.357894999999999</v>
      </c>
    </row>
    <row r="501" spans="2:16" x14ac:dyDescent="0.25">
      <c r="B501" s="87">
        <v>36545000000</v>
      </c>
      <c r="C501" s="87">
        <v>-90.972542000000004</v>
      </c>
      <c r="D501" s="87">
        <v>-81.476707000000005</v>
      </c>
      <c r="F501" s="6">
        <f t="shared" si="82"/>
        <v>48.121111111110999</v>
      </c>
      <c r="G501" s="6">
        <f t="shared" si="80"/>
        <v>-80.348411999999996</v>
      </c>
      <c r="J501" s="87">
        <v>22818333333.333</v>
      </c>
      <c r="K501" s="87">
        <v>-94.158080999999996</v>
      </c>
      <c r="L501" s="87">
        <v>-86.486519000000001</v>
      </c>
      <c r="N501" s="6">
        <f t="shared" si="83"/>
        <v>28.545555555556</v>
      </c>
      <c r="O501" s="6">
        <f t="shared" si="81"/>
        <v>-74.233749000000003</v>
      </c>
    </row>
    <row r="502" spans="2:16" x14ac:dyDescent="0.25">
      <c r="B502" s="87">
        <v>37878333333.333</v>
      </c>
      <c r="C502" s="87">
        <v>-90.298271</v>
      </c>
      <c r="D502" s="87">
        <v>-80.040397999999996</v>
      </c>
      <c r="F502" s="6">
        <f t="shared" si="82"/>
        <v>48.590833333333002</v>
      </c>
      <c r="G502" s="6">
        <f t="shared" si="80"/>
        <v>-89.862533999999997</v>
      </c>
      <c r="J502" s="87">
        <v>24015277777.778</v>
      </c>
      <c r="K502" s="87">
        <v>-90.277839999999998</v>
      </c>
      <c r="L502" s="87">
        <v>-81.078711999999996</v>
      </c>
      <c r="N502" s="6">
        <f t="shared" si="83"/>
        <v>29.409166666667002</v>
      </c>
      <c r="O502" s="6">
        <f t="shared" si="81"/>
        <v>-86.319564999999997</v>
      </c>
    </row>
    <row r="503" spans="2:16" x14ac:dyDescent="0.25">
      <c r="B503" s="87">
        <v>39211666666.667</v>
      </c>
      <c r="C503" s="87">
        <v>-83.339684000000005</v>
      </c>
      <c r="D503" s="87">
        <v>-73.036613000000003</v>
      </c>
      <c r="F503" s="6">
        <f t="shared" si="82"/>
        <v>49.060555555556</v>
      </c>
      <c r="G503" s="6">
        <f t="shared" si="80"/>
        <v>-74.973472999999998</v>
      </c>
      <c r="J503" s="87">
        <v>25212222222.222</v>
      </c>
      <c r="K503" s="87">
        <v>-91.005195999999998</v>
      </c>
      <c r="L503" s="87">
        <v>-81.506050000000002</v>
      </c>
      <c r="N503" s="6">
        <f t="shared" si="83"/>
        <v>30.272777777778</v>
      </c>
      <c r="O503" s="6">
        <f t="shared" si="81"/>
        <v>-89.982315</v>
      </c>
    </row>
    <row r="504" spans="2:16" x14ac:dyDescent="0.25">
      <c r="B504" s="87">
        <v>40545000000</v>
      </c>
      <c r="C504" s="87">
        <v>-90.737151999999995</v>
      </c>
      <c r="D504" s="87">
        <v>-79.800201000000001</v>
      </c>
      <c r="F504" s="6">
        <f t="shared" si="82"/>
        <v>49.530277777777997</v>
      </c>
      <c r="G504" s="6">
        <f t="shared" si="80"/>
        <v>-80.015693999999996</v>
      </c>
      <c r="J504" s="87">
        <v>26409166666.667</v>
      </c>
      <c r="K504" s="87">
        <v>-86.848456999999996</v>
      </c>
      <c r="L504" s="87">
        <v>-77.026557999999994</v>
      </c>
      <c r="N504" s="6">
        <f t="shared" si="83"/>
        <v>31.136388888889002</v>
      </c>
      <c r="O504" s="6">
        <f t="shared" si="81"/>
        <v>-71.365737999999993</v>
      </c>
    </row>
    <row r="505" spans="2:16" x14ac:dyDescent="0.25">
      <c r="B505" s="87">
        <v>41878333333.333</v>
      </c>
      <c r="C505" s="87">
        <v>-79.260345000000001</v>
      </c>
      <c r="D505" s="87">
        <v>-69.374352000000002</v>
      </c>
      <c r="F505" s="6">
        <f t="shared" si="82"/>
        <v>50</v>
      </c>
      <c r="G505" s="6">
        <f t="shared" si="80"/>
        <v>-83.362105999999997</v>
      </c>
      <c r="J505" s="87">
        <v>27606111111.111</v>
      </c>
      <c r="K505" s="87">
        <v>-84.489738000000003</v>
      </c>
      <c r="L505" s="87">
        <v>-75.130516</v>
      </c>
      <c r="N505" s="6">
        <f t="shared" si="83"/>
        <v>32</v>
      </c>
      <c r="O505" s="6">
        <f t="shared" si="81"/>
        <v>-73.241234000000006</v>
      </c>
    </row>
    <row r="506" spans="2:16" x14ac:dyDescent="0.25">
      <c r="B506" s="87">
        <v>43211666666.667</v>
      </c>
      <c r="C506" s="87">
        <v>-102.63051</v>
      </c>
      <c r="D506" s="87">
        <v>-93.494667000000007</v>
      </c>
      <c r="F506" s="6" t="s">
        <v>21</v>
      </c>
      <c r="J506" s="87">
        <v>28803055555.556</v>
      </c>
      <c r="K506" s="87">
        <v>-85.748267999999996</v>
      </c>
      <c r="L506" s="87">
        <v>-76.697593999999995</v>
      </c>
      <c r="N506" s="6" t="s">
        <v>21</v>
      </c>
    </row>
    <row r="507" spans="2:16" x14ac:dyDescent="0.25">
      <c r="B507" s="87">
        <v>44545000000</v>
      </c>
      <c r="C507" s="87">
        <v>-87.600707999999997</v>
      </c>
      <c r="D507" s="87">
        <v>-77.049758999999995</v>
      </c>
      <c r="J507" s="87">
        <v>30000000000</v>
      </c>
      <c r="K507" s="87">
        <v>-95.240189000000001</v>
      </c>
      <c r="L507" s="87">
        <v>-85.187736999999998</v>
      </c>
    </row>
    <row r="508" spans="2:16" x14ac:dyDescent="0.25">
      <c r="B508" s="87" t="s">
        <v>21</v>
      </c>
      <c r="J508" s="87" t="s">
        <v>21</v>
      </c>
    </row>
    <row r="509" spans="2:16" x14ac:dyDescent="0.25">
      <c r="F509" s="6" t="s">
        <v>66</v>
      </c>
      <c r="N509" s="6" t="s">
        <v>66</v>
      </c>
    </row>
    <row r="510" spans="2:16" ht="15.75" x14ac:dyDescent="0.25">
      <c r="F510" s="6" t="s">
        <v>19</v>
      </c>
      <c r="G510" s="6" t="str">
        <f t="shared" ref="G510:G529" si="84">D536</f>
        <v>5Ix3L dBc Log Mag(dB)</v>
      </c>
      <c r="H510" s="34">
        <v>5</v>
      </c>
      <c r="N510" s="6" t="s">
        <v>19</v>
      </c>
      <c r="O510" s="6" t="str">
        <f t="shared" ref="O510:O529" si="85">L536</f>
        <v>5Ix3L dBc Log Mag(dB)</v>
      </c>
      <c r="P510" s="34">
        <v>5</v>
      </c>
    </row>
    <row r="511" spans="2:16" ht="15.75" x14ac:dyDescent="0.25">
      <c r="B511" s="87" t="s">
        <v>64</v>
      </c>
      <c r="F511" s="6">
        <f t="shared" ref="F511:F529" si="86">B537/1000000000</f>
        <v>18</v>
      </c>
      <c r="G511" s="6">
        <f t="shared" si="84"/>
        <v>-79.023026000000002</v>
      </c>
      <c r="H511" s="35">
        <f>ABS(AVERAGE(G511:G525)-(H510-1)*10)</f>
        <v>123.62442553333332</v>
      </c>
      <c r="J511" s="87" t="s">
        <v>64</v>
      </c>
      <c r="N511" s="6">
        <f t="shared" ref="N511:N529" si="87">J537/1000000000</f>
        <v>24.454999999999998</v>
      </c>
      <c r="O511" s="6">
        <f t="shared" si="85"/>
        <v>-41.297108000000001</v>
      </c>
      <c r="P511" s="35">
        <f>ABS(AVERAGE(O511:O529)-(P510-1)*10)</f>
        <v>97.291686789473687</v>
      </c>
    </row>
    <row r="512" spans="2:16" x14ac:dyDescent="0.25">
      <c r="B512" s="87" t="s">
        <v>19</v>
      </c>
      <c r="C512" s="87" t="s">
        <v>158</v>
      </c>
      <c r="D512" s="87" t="s">
        <v>91</v>
      </c>
      <c r="F512" s="6">
        <f t="shared" si="86"/>
        <v>19.777777777777999</v>
      </c>
      <c r="G512" s="6">
        <f t="shared" si="84"/>
        <v>-77.909217999999996</v>
      </c>
      <c r="J512" s="87" t="s">
        <v>19</v>
      </c>
      <c r="K512" s="87" t="s">
        <v>158</v>
      </c>
      <c r="L512" s="87" t="s">
        <v>91</v>
      </c>
      <c r="N512" s="6">
        <f t="shared" si="87"/>
        <v>24.874166666667001</v>
      </c>
      <c r="O512" s="6">
        <f t="shared" si="85"/>
        <v>-41.267055999999997</v>
      </c>
    </row>
    <row r="513" spans="2:15" x14ac:dyDescent="0.25">
      <c r="B513" s="87">
        <v>41545000000</v>
      </c>
      <c r="C513" s="87">
        <v>-91.072151000000005</v>
      </c>
      <c r="D513" s="87">
        <v>-85.030135999999999</v>
      </c>
      <c r="F513" s="6">
        <f t="shared" si="86"/>
        <v>21.555555555556001</v>
      </c>
      <c r="G513" s="6">
        <f t="shared" si="84"/>
        <v>-80.819946000000002</v>
      </c>
      <c r="J513" s="87">
        <v>16455000000</v>
      </c>
      <c r="K513" s="87">
        <v>-76.021445999999997</v>
      </c>
      <c r="L513" s="87">
        <v>-68.512939000000003</v>
      </c>
      <c r="N513" s="6">
        <f t="shared" si="87"/>
        <v>25.293333333332999</v>
      </c>
      <c r="O513" s="6">
        <f t="shared" si="85"/>
        <v>-41.897331000000001</v>
      </c>
    </row>
    <row r="514" spans="2:15" x14ac:dyDescent="0.25">
      <c r="B514" s="87">
        <v>42014722222.222</v>
      </c>
      <c r="C514" s="87">
        <v>-93.353104000000002</v>
      </c>
      <c r="D514" s="87">
        <v>-87.637626999999995</v>
      </c>
      <c r="F514" s="6">
        <f t="shared" si="86"/>
        <v>23.333333333333002</v>
      </c>
      <c r="G514" s="6">
        <f t="shared" si="84"/>
        <v>-91.205710999999994</v>
      </c>
      <c r="J514" s="87">
        <v>17318611111.111</v>
      </c>
      <c r="K514" s="87">
        <v>-72.771461000000002</v>
      </c>
      <c r="L514" s="87">
        <v>-65.188759000000005</v>
      </c>
      <c r="N514" s="6">
        <f t="shared" si="87"/>
        <v>25.712499999999999</v>
      </c>
      <c r="O514" s="6">
        <f t="shared" si="85"/>
        <v>-44.100394999999999</v>
      </c>
    </row>
    <row r="515" spans="2:15" x14ac:dyDescent="0.25">
      <c r="B515" s="87">
        <v>42484444444.444</v>
      </c>
      <c r="C515" s="87">
        <v>-89.916336000000001</v>
      </c>
      <c r="D515" s="87">
        <v>-84.089561000000003</v>
      </c>
      <c r="F515" s="6">
        <f t="shared" si="86"/>
        <v>25.111111111111001</v>
      </c>
      <c r="G515" s="6">
        <f t="shared" si="84"/>
        <v>-95.053413000000006</v>
      </c>
      <c r="J515" s="87">
        <v>18182222222.222</v>
      </c>
      <c r="K515" s="87">
        <v>-86.375381000000004</v>
      </c>
      <c r="L515" s="87">
        <v>-78.779221000000007</v>
      </c>
      <c r="N515" s="6">
        <f t="shared" si="87"/>
        <v>26.131666666666998</v>
      </c>
      <c r="O515" s="6">
        <f t="shared" si="85"/>
        <v>-46.457026999999997</v>
      </c>
    </row>
    <row r="516" spans="2:15" x14ac:dyDescent="0.25">
      <c r="B516" s="87">
        <v>42954166666.667</v>
      </c>
      <c r="C516" s="87">
        <v>-80.478217999999998</v>
      </c>
      <c r="D516" s="87">
        <v>-73.472778000000005</v>
      </c>
      <c r="F516" s="6">
        <f t="shared" si="86"/>
        <v>26.888888888888999</v>
      </c>
      <c r="G516" s="6">
        <f t="shared" si="84"/>
        <v>-100.98753000000001</v>
      </c>
      <c r="J516" s="87">
        <v>19045833333.333</v>
      </c>
      <c r="K516" s="87">
        <v>-94.620048999999995</v>
      </c>
      <c r="L516" s="87">
        <v>-87.347579999999994</v>
      </c>
      <c r="N516" s="6">
        <f t="shared" si="87"/>
        <v>26.550833333332999</v>
      </c>
      <c r="O516" s="6">
        <f t="shared" si="85"/>
        <v>-51.381537999999999</v>
      </c>
    </row>
    <row r="517" spans="2:15" x14ac:dyDescent="0.25">
      <c r="B517" s="87">
        <v>43423888888.889</v>
      </c>
      <c r="C517" s="87">
        <v>-98.220398000000003</v>
      </c>
      <c r="D517" s="87">
        <v>-91.041481000000005</v>
      </c>
      <c r="F517" s="6">
        <f t="shared" si="86"/>
        <v>28.666666666666998</v>
      </c>
      <c r="G517" s="6">
        <f t="shared" si="84"/>
        <v>-82.010093999999995</v>
      </c>
      <c r="J517" s="87">
        <v>19909444444.444</v>
      </c>
      <c r="K517" s="87">
        <v>-86.112480000000005</v>
      </c>
      <c r="L517" s="87">
        <v>-79.365905999999995</v>
      </c>
      <c r="N517" s="6">
        <f t="shared" si="87"/>
        <v>26.97</v>
      </c>
      <c r="O517" s="6">
        <f t="shared" si="85"/>
        <v>-55.410778000000001</v>
      </c>
    </row>
    <row r="518" spans="2:15" x14ac:dyDescent="0.25">
      <c r="B518" s="87">
        <v>43893611111.111</v>
      </c>
      <c r="C518" s="87">
        <v>-74.09111</v>
      </c>
      <c r="D518" s="87">
        <v>-66.694855000000004</v>
      </c>
      <c r="F518" s="6">
        <f t="shared" si="86"/>
        <v>30.444444444443999</v>
      </c>
      <c r="G518" s="6">
        <f t="shared" si="84"/>
        <v>-82.638474000000002</v>
      </c>
      <c r="J518" s="87">
        <v>20773055555.556</v>
      </c>
      <c r="K518" s="87">
        <v>-89.446548000000007</v>
      </c>
      <c r="L518" s="87">
        <v>-82.313430999999994</v>
      </c>
      <c r="N518" s="6">
        <f t="shared" si="87"/>
        <v>27.389166666666998</v>
      </c>
      <c r="O518" s="6">
        <f t="shared" si="85"/>
        <v>-57.679687999999999</v>
      </c>
    </row>
    <row r="519" spans="2:15" x14ac:dyDescent="0.25">
      <c r="B519" s="87">
        <v>44363333333.333</v>
      </c>
      <c r="C519" s="87">
        <v>-79.655991</v>
      </c>
      <c r="D519" s="87">
        <v>-71.665970000000002</v>
      </c>
      <c r="F519" s="6">
        <f t="shared" si="86"/>
        <v>32.222222222222001</v>
      </c>
      <c r="G519" s="6">
        <f t="shared" si="84"/>
        <v>-78.526093000000003</v>
      </c>
      <c r="J519" s="87">
        <v>21636666666.667</v>
      </c>
      <c r="K519" s="87">
        <v>-87.696303999999998</v>
      </c>
      <c r="L519" s="87">
        <v>-79.848922999999999</v>
      </c>
      <c r="N519" s="6">
        <f t="shared" si="87"/>
        <v>27.808333333333</v>
      </c>
      <c r="O519" s="6">
        <f t="shared" si="85"/>
        <v>-59.433205000000001</v>
      </c>
    </row>
    <row r="520" spans="2:15" x14ac:dyDescent="0.25">
      <c r="B520" s="87">
        <v>44833055555.556</v>
      </c>
      <c r="C520" s="87">
        <v>-83.250465000000005</v>
      </c>
      <c r="D520" s="87">
        <v>-73.922934999999995</v>
      </c>
      <c r="F520" s="6">
        <f t="shared" si="86"/>
        <v>34</v>
      </c>
      <c r="G520" s="6">
        <f t="shared" si="84"/>
        <v>-75.062613999999996</v>
      </c>
      <c r="J520" s="87">
        <v>22500277777.778</v>
      </c>
      <c r="K520" s="87">
        <v>-93.449493000000004</v>
      </c>
      <c r="L520" s="87">
        <v>-85.688805000000002</v>
      </c>
      <c r="N520" s="6">
        <f t="shared" si="87"/>
        <v>28.227499999999999</v>
      </c>
      <c r="O520" s="6">
        <f t="shared" si="85"/>
        <v>-58.897452999999999</v>
      </c>
    </row>
    <row r="521" spans="2:15" x14ac:dyDescent="0.25">
      <c r="B521" s="87">
        <v>45302777777.778</v>
      </c>
      <c r="C521" s="87">
        <v>-87.563820000000007</v>
      </c>
      <c r="D521" s="87">
        <v>-78.290679999999995</v>
      </c>
      <c r="F521" s="6">
        <f t="shared" si="86"/>
        <v>35.777777777777999</v>
      </c>
      <c r="G521" s="6">
        <f t="shared" si="84"/>
        <v>-86.122139000000004</v>
      </c>
      <c r="J521" s="87">
        <v>23363888888.889</v>
      </c>
      <c r="K521" s="87">
        <v>-91.032021</v>
      </c>
      <c r="L521" s="87">
        <v>-83.186729</v>
      </c>
      <c r="N521" s="6">
        <f t="shared" si="87"/>
        <v>28.646666666666999</v>
      </c>
      <c r="O521" s="6">
        <f t="shared" si="85"/>
        <v>-62.629047</v>
      </c>
    </row>
    <row r="522" spans="2:15" x14ac:dyDescent="0.25">
      <c r="B522" s="87">
        <v>45772500000</v>
      </c>
      <c r="C522" s="87">
        <v>-88.341515000000001</v>
      </c>
      <c r="D522" s="87">
        <v>-77.628647000000001</v>
      </c>
      <c r="F522" s="6">
        <f t="shared" si="86"/>
        <v>37.555555555555998</v>
      </c>
      <c r="G522" s="6">
        <f t="shared" si="84"/>
        <v>-84.289963</v>
      </c>
      <c r="J522" s="87">
        <v>24227500000</v>
      </c>
      <c r="K522" s="87">
        <v>-94.711487000000005</v>
      </c>
      <c r="L522" s="87">
        <v>-87.338684000000001</v>
      </c>
      <c r="N522" s="6">
        <f t="shared" si="87"/>
        <v>29.065833333333</v>
      </c>
      <c r="O522" s="6">
        <f t="shared" si="85"/>
        <v>-63.406188999999998</v>
      </c>
    </row>
    <row r="523" spans="2:15" x14ac:dyDescent="0.25">
      <c r="B523" s="87">
        <v>46242222222.222</v>
      </c>
      <c r="C523" s="87">
        <v>-93.740966999999998</v>
      </c>
      <c r="D523" s="87">
        <v>-83.596862999999999</v>
      </c>
      <c r="F523" s="6">
        <f t="shared" si="86"/>
        <v>39.333333333333002</v>
      </c>
      <c r="G523" s="6">
        <f t="shared" si="84"/>
        <v>-84.616309999999999</v>
      </c>
      <c r="J523" s="87">
        <v>25091111111.111</v>
      </c>
      <c r="K523" s="87">
        <v>-91.054221999999996</v>
      </c>
      <c r="L523" s="87">
        <v>-84.308646999999993</v>
      </c>
      <c r="N523" s="6">
        <f t="shared" si="87"/>
        <v>29.484999999999999</v>
      </c>
      <c r="O523" s="6">
        <f t="shared" si="85"/>
        <v>-65.119163999999998</v>
      </c>
    </row>
    <row r="524" spans="2:15" x14ac:dyDescent="0.25">
      <c r="B524" s="87">
        <v>46711944444.444</v>
      </c>
      <c r="C524" s="87">
        <v>-86.750022999999999</v>
      </c>
      <c r="D524" s="87">
        <v>-77.729873999999995</v>
      </c>
      <c r="F524" s="6">
        <f t="shared" si="86"/>
        <v>41.111111111111001</v>
      </c>
      <c r="G524" s="6">
        <f t="shared" si="84"/>
        <v>-82.825469999999996</v>
      </c>
      <c r="J524" s="87">
        <v>25954722222.222</v>
      </c>
      <c r="K524" s="87">
        <v>-93.282318000000004</v>
      </c>
      <c r="L524" s="87">
        <v>-86.469611999999998</v>
      </c>
      <c r="N524" s="6">
        <f t="shared" si="87"/>
        <v>29.904166666666999</v>
      </c>
      <c r="O524" s="6">
        <f t="shared" si="85"/>
        <v>-64.795242000000002</v>
      </c>
    </row>
    <row r="525" spans="2:15" x14ac:dyDescent="0.25">
      <c r="B525" s="87">
        <v>47181666666.667</v>
      </c>
      <c r="C525" s="87">
        <v>-84.484618999999995</v>
      </c>
      <c r="D525" s="87">
        <v>-74.988792000000004</v>
      </c>
      <c r="F525" s="6">
        <f t="shared" si="86"/>
        <v>42.888888888888999</v>
      </c>
      <c r="G525" s="6">
        <f t="shared" si="84"/>
        <v>-73.276381999999998</v>
      </c>
      <c r="J525" s="87">
        <v>26818333333.333</v>
      </c>
      <c r="K525" s="87">
        <v>-102.25469</v>
      </c>
      <c r="L525" s="87">
        <v>-94.583129999999997</v>
      </c>
      <c r="N525" s="6">
        <f t="shared" si="87"/>
        <v>30.323333333333</v>
      </c>
      <c r="O525" s="6">
        <f t="shared" si="85"/>
        <v>-65.993988000000002</v>
      </c>
    </row>
    <row r="526" spans="2:15" x14ac:dyDescent="0.25">
      <c r="B526" s="87">
        <v>47651388888.889</v>
      </c>
      <c r="C526" s="87">
        <v>-91.713074000000006</v>
      </c>
      <c r="D526" s="87">
        <v>-81.455200000000005</v>
      </c>
      <c r="F526" s="6">
        <f t="shared" si="86"/>
        <v>44.666666666666998</v>
      </c>
      <c r="G526" s="6">
        <f t="shared" si="84"/>
        <v>-79.761848000000001</v>
      </c>
      <c r="J526" s="87">
        <v>27681944444.444</v>
      </c>
      <c r="K526" s="87">
        <v>-97.557022000000003</v>
      </c>
      <c r="L526" s="87">
        <v>-88.357894999999999</v>
      </c>
      <c r="N526" s="6">
        <f t="shared" si="87"/>
        <v>30.7425</v>
      </c>
      <c r="O526" s="6">
        <f t="shared" si="85"/>
        <v>-65.753319000000005</v>
      </c>
    </row>
    <row r="527" spans="2:15" x14ac:dyDescent="0.25">
      <c r="B527" s="87">
        <v>48121111111.111</v>
      </c>
      <c r="C527" s="87">
        <v>-90.651482000000001</v>
      </c>
      <c r="D527" s="87">
        <v>-80.348411999999996</v>
      </c>
      <c r="F527" s="6">
        <f t="shared" si="86"/>
        <v>46.444444444444002</v>
      </c>
      <c r="G527" s="6">
        <f t="shared" si="84"/>
        <v>-86.877883999999995</v>
      </c>
      <c r="J527" s="87">
        <v>28545555555.556</v>
      </c>
      <c r="K527" s="87">
        <v>-83.732894999999999</v>
      </c>
      <c r="L527" s="87">
        <v>-74.233749000000003</v>
      </c>
      <c r="N527" s="6">
        <f t="shared" si="87"/>
        <v>31.161666666666999</v>
      </c>
      <c r="O527" s="6">
        <f t="shared" si="85"/>
        <v>-65.853722000000005</v>
      </c>
    </row>
    <row r="528" spans="2:15" x14ac:dyDescent="0.25">
      <c r="B528" s="87">
        <v>48590833333.333</v>
      </c>
      <c r="C528" s="87">
        <v>-100.79948</v>
      </c>
      <c r="D528" s="87">
        <v>-89.862533999999997</v>
      </c>
      <c r="F528" s="6">
        <f t="shared" si="86"/>
        <v>48.222222222222001</v>
      </c>
      <c r="G528" s="6">
        <f t="shared" si="84"/>
        <v>-75.292502999999996</v>
      </c>
      <c r="J528" s="87">
        <v>29409166666.667</v>
      </c>
      <c r="K528" s="87">
        <v>-96.141463999999999</v>
      </c>
      <c r="L528" s="87">
        <v>-86.319564999999997</v>
      </c>
      <c r="N528" s="6">
        <f t="shared" si="87"/>
        <v>31.580833333333</v>
      </c>
      <c r="O528" s="6">
        <f t="shared" si="85"/>
        <v>-67.293182000000002</v>
      </c>
    </row>
    <row r="529" spans="2:16" x14ac:dyDescent="0.25">
      <c r="B529" s="87">
        <v>49060555555.556</v>
      </c>
      <c r="C529" s="87">
        <v>-84.859459000000001</v>
      </c>
      <c r="D529" s="87">
        <v>-74.973472999999998</v>
      </c>
      <c r="F529" s="6">
        <f t="shared" si="86"/>
        <v>50</v>
      </c>
      <c r="G529" s="6">
        <f t="shared" si="84"/>
        <v>-77.074584999999999</v>
      </c>
      <c r="J529" s="87">
        <v>30272777777.778</v>
      </c>
      <c r="K529" s="87">
        <v>-99.341537000000002</v>
      </c>
      <c r="L529" s="87">
        <v>-89.982315</v>
      </c>
      <c r="N529" s="6">
        <f t="shared" si="87"/>
        <v>32</v>
      </c>
      <c r="O529" s="6">
        <f t="shared" si="85"/>
        <v>-69.876616999999996</v>
      </c>
    </row>
    <row r="530" spans="2:16" x14ac:dyDescent="0.25">
      <c r="B530" s="87">
        <v>49530277777.778</v>
      </c>
      <c r="C530" s="87">
        <v>-89.151543000000004</v>
      </c>
      <c r="D530" s="87">
        <v>-80.015693999999996</v>
      </c>
      <c r="F530" s="6" t="s">
        <v>21</v>
      </c>
      <c r="J530" s="87">
        <v>31136388888.889</v>
      </c>
      <c r="K530" s="87">
        <v>-80.416411999999994</v>
      </c>
      <c r="L530" s="87">
        <v>-71.365737999999993</v>
      </c>
      <c r="N530" s="6" t="s">
        <v>21</v>
      </c>
    </row>
    <row r="531" spans="2:16" x14ac:dyDescent="0.25">
      <c r="B531" s="87">
        <v>50000000000</v>
      </c>
      <c r="C531" s="87">
        <v>-93.913055</v>
      </c>
      <c r="D531" s="87">
        <v>-83.362105999999997</v>
      </c>
      <c r="J531" s="87">
        <v>32000000000</v>
      </c>
      <c r="K531" s="87">
        <v>-83.293685999999994</v>
      </c>
      <c r="L531" s="87">
        <v>-73.241234000000006</v>
      </c>
    </row>
    <row r="532" spans="2:16" x14ac:dyDescent="0.25">
      <c r="B532" s="87" t="s">
        <v>21</v>
      </c>
      <c r="J532" s="87" t="s">
        <v>21</v>
      </c>
    </row>
    <row r="533" spans="2:16" x14ac:dyDescent="0.25">
      <c r="F533" s="6" t="s">
        <v>68</v>
      </c>
      <c r="N533" s="6" t="s">
        <v>68</v>
      </c>
    </row>
    <row r="534" spans="2:16" ht="15.75" x14ac:dyDescent="0.25">
      <c r="F534" s="6" t="s">
        <v>19</v>
      </c>
      <c r="G534" s="6" t="str">
        <f t="shared" ref="G534:G553" si="88">D560</f>
        <v>5Ix4L dBc Log Mag(dB)</v>
      </c>
      <c r="H534" s="34">
        <v>5</v>
      </c>
      <c r="N534" s="6" t="s">
        <v>19</v>
      </c>
      <c r="O534" s="6" t="str">
        <f t="shared" ref="O534:O553" si="89">L560</f>
        <v>5Ix4L dBc Log Mag(dB)</v>
      </c>
      <c r="P534" s="34">
        <v>5</v>
      </c>
    </row>
    <row r="535" spans="2:16" ht="15.75" x14ac:dyDescent="0.25">
      <c r="B535" s="87" t="s">
        <v>66</v>
      </c>
      <c r="F535" s="6">
        <f t="shared" ref="F535:F553" si="90">B561/1000000000</f>
        <v>21.945</v>
      </c>
      <c r="G535" s="6">
        <f t="shared" si="88"/>
        <v>-71.575980999999999</v>
      </c>
      <c r="H535" s="35">
        <f>ABS(AVERAGE(G535:G548)-(H534-1)*10)</f>
        <v>120.77881335714287</v>
      </c>
      <c r="J535" s="87" t="s">
        <v>66</v>
      </c>
      <c r="N535" s="6">
        <f t="shared" ref="N535:N553" si="91">J561/1000000000</f>
        <v>8</v>
      </c>
      <c r="O535" s="6">
        <f t="shared" si="89"/>
        <v>-76.391174000000007</v>
      </c>
      <c r="P535" s="35">
        <f>ABS(AVERAGE(O535:O553)-(P534-1)*10)</f>
        <v>124.56905773684211</v>
      </c>
    </row>
    <row r="536" spans="2:16" x14ac:dyDescent="0.25">
      <c r="B536" s="87" t="s">
        <v>19</v>
      </c>
      <c r="C536" s="87" t="s">
        <v>159</v>
      </c>
      <c r="D536" s="87" t="s">
        <v>92</v>
      </c>
      <c r="F536" s="6">
        <f t="shared" si="90"/>
        <v>23.503611111110999</v>
      </c>
      <c r="G536" s="6">
        <f t="shared" si="88"/>
        <v>-75.519356000000002</v>
      </c>
      <c r="J536" s="87" t="s">
        <v>19</v>
      </c>
      <c r="K536" s="87" t="s">
        <v>159</v>
      </c>
      <c r="L536" s="87" t="s">
        <v>92</v>
      </c>
      <c r="N536" s="6">
        <f t="shared" si="91"/>
        <v>9.3333333333333002</v>
      </c>
      <c r="O536" s="6">
        <f t="shared" si="89"/>
        <v>-104.44604</v>
      </c>
    </row>
    <row r="537" spans="2:16" x14ac:dyDescent="0.25">
      <c r="B537" s="87">
        <v>18000000000</v>
      </c>
      <c r="C537" s="87">
        <v>-85.065040999999994</v>
      </c>
      <c r="D537" s="87">
        <v>-79.023026000000002</v>
      </c>
      <c r="F537" s="6">
        <f t="shared" si="90"/>
        <v>25.062222222222001</v>
      </c>
      <c r="G537" s="6">
        <f t="shared" si="88"/>
        <v>-72.586578000000003</v>
      </c>
      <c r="J537" s="87">
        <v>24455000000</v>
      </c>
      <c r="K537" s="87">
        <v>-48.805618000000003</v>
      </c>
      <c r="L537" s="87">
        <v>-41.297108000000001</v>
      </c>
      <c r="N537" s="6">
        <f t="shared" si="91"/>
        <v>10.666666666667</v>
      </c>
      <c r="O537" s="6">
        <f t="shared" si="89"/>
        <v>-79.969527999999997</v>
      </c>
    </row>
    <row r="538" spans="2:16" x14ac:dyDescent="0.25">
      <c r="B538" s="87">
        <v>19777777777.778</v>
      </c>
      <c r="C538" s="87">
        <v>-83.624695000000003</v>
      </c>
      <c r="D538" s="87">
        <v>-77.909217999999996</v>
      </c>
      <c r="F538" s="6">
        <f t="shared" si="90"/>
        <v>26.620833333333</v>
      </c>
      <c r="G538" s="6">
        <f t="shared" si="88"/>
        <v>-67.775031999999996</v>
      </c>
      <c r="J538" s="87">
        <v>24874166666.667</v>
      </c>
      <c r="K538" s="87">
        <v>-48.849753999999997</v>
      </c>
      <c r="L538" s="87">
        <v>-41.267055999999997</v>
      </c>
      <c r="N538" s="6">
        <f t="shared" si="91"/>
        <v>12</v>
      </c>
      <c r="O538" s="6">
        <f t="shared" si="89"/>
        <v>-91.527893000000006</v>
      </c>
    </row>
    <row r="539" spans="2:16" x14ac:dyDescent="0.25">
      <c r="B539" s="87">
        <v>21555555555.556</v>
      </c>
      <c r="C539" s="87">
        <v>-86.646720999999999</v>
      </c>
      <c r="D539" s="87">
        <v>-80.819946000000002</v>
      </c>
      <c r="F539" s="6">
        <f t="shared" si="90"/>
        <v>28.179444444444002</v>
      </c>
      <c r="G539" s="6">
        <f t="shared" si="88"/>
        <v>-77.693611000000004</v>
      </c>
      <c r="J539" s="87">
        <v>25293333333.333</v>
      </c>
      <c r="K539" s="87">
        <v>-49.493492000000003</v>
      </c>
      <c r="L539" s="87">
        <v>-41.897331000000001</v>
      </c>
      <c r="N539" s="6">
        <f t="shared" si="91"/>
        <v>13.333333333333</v>
      </c>
      <c r="O539" s="6">
        <f t="shared" si="89"/>
        <v>-82.830260999999993</v>
      </c>
    </row>
    <row r="540" spans="2:16" x14ac:dyDescent="0.25">
      <c r="B540" s="87">
        <v>23333333333.333</v>
      </c>
      <c r="C540" s="87">
        <v>-98.211151000000001</v>
      </c>
      <c r="D540" s="87">
        <v>-91.205710999999994</v>
      </c>
      <c r="F540" s="6">
        <f t="shared" si="90"/>
        <v>29.738055555555999</v>
      </c>
      <c r="G540" s="6">
        <f t="shared" si="88"/>
        <v>-76.264022999999995</v>
      </c>
      <c r="J540" s="87">
        <v>25712500000</v>
      </c>
      <c r="K540" s="87">
        <v>-51.372860000000003</v>
      </c>
      <c r="L540" s="87">
        <v>-44.100394999999999</v>
      </c>
      <c r="N540" s="6">
        <f t="shared" si="91"/>
        <v>14.666666666667</v>
      </c>
      <c r="O540" s="6">
        <f t="shared" si="89"/>
        <v>-76.598488000000003</v>
      </c>
    </row>
    <row r="541" spans="2:16" x14ac:dyDescent="0.25">
      <c r="B541" s="87">
        <v>25111111111.111</v>
      </c>
      <c r="C541" s="87">
        <v>-102.23233</v>
      </c>
      <c r="D541" s="87">
        <v>-95.053413000000006</v>
      </c>
      <c r="F541" s="6">
        <f t="shared" si="90"/>
        <v>31.296666666667001</v>
      </c>
      <c r="G541" s="6">
        <f t="shared" si="88"/>
        <v>-80.989151000000007</v>
      </c>
      <c r="J541" s="87">
        <v>26131666666.667</v>
      </c>
      <c r="K541" s="87">
        <v>-53.203598</v>
      </c>
      <c r="L541" s="87">
        <v>-46.457026999999997</v>
      </c>
      <c r="N541" s="6">
        <f t="shared" si="91"/>
        <v>16</v>
      </c>
      <c r="O541" s="6">
        <f t="shared" si="89"/>
        <v>-78.015747000000005</v>
      </c>
    </row>
    <row r="542" spans="2:16" x14ac:dyDescent="0.25">
      <c r="B542" s="87">
        <v>26888888888.889</v>
      </c>
      <c r="C542" s="87">
        <v>-108.38379</v>
      </c>
      <c r="D542" s="87">
        <v>-100.98753000000001</v>
      </c>
      <c r="F542" s="6">
        <f t="shared" si="90"/>
        <v>32.855277777777999</v>
      </c>
      <c r="G542" s="6">
        <f t="shared" si="88"/>
        <v>-86.330878999999996</v>
      </c>
      <c r="J542" s="87">
        <v>26550833333.333</v>
      </c>
      <c r="K542" s="87">
        <v>-58.514656000000002</v>
      </c>
      <c r="L542" s="87">
        <v>-51.381537999999999</v>
      </c>
      <c r="N542" s="6">
        <f t="shared" si="91"/>
        <v>17.333333333333002</v>
      </c>
      <c r="O542" s="6">
        <f t="shared" si="89"/>
        <v>-77.690291999999999</v>
      </c>
    </row>
    <row r="543" spans="2:16" x14ac:dyDescent="0.25">
      <c r="B543" s="87">
        <v>28666666666.667</v>
      </c>
      <c r="C543" s="87">
        <v>-90.000113999999996</v>
      </c>
      <c r="D543" s="87">
        <v>-82.010093999999995</v>
      </c>
      <c r="F543" s="6">
        <f t="shared" si="90"/>
        <v>34.413888888888998</v>
      </c>
      <c r="G543" s="6">
        <f t="shared" si="88"/>
        <v>-75.810646000000006</v>
      </c>
      <c r="J543" s="87">
        <v>26970000000</v>
      </c>
      <c r="K543" s="87">
        <v>-63.258156</v>
      </c>
      <c r="L543" s="87">
        <v>-55.410778000000001</v>
      </c>
      <c r="N543" s="6">
        <f t="shared" si="91"/>
        <v>18.666666666666998</v>
      </c>
      <c r="O543" s="6">
        <f t="shared" si="89"/>
        <v>-71.249579999999995</v>
      </c>
    </row>
    <row r="544" spans="2:16" x14ac:dyDescent="0.25">
      <c r="B544" s="87">
        <v>30444444444.444</v>
      </c>
      <c r="C544" s="87">
        <v>-91.966003000000001</v>
      </c>
      <c r="D544" s="87">
        <v>-82.638474000000002</v>
      </c>
      <c r="F544" s="6">
        <f t="shared" si="90"/>
        <v>35.972499999999997</v>
      </c>
      <c r="G544" s="6">
        <f t="shared" si="88"/>
        <v>-85.739716000000001</v>
      </c>
      <c r="J544" s="87">
        <v>27389166666.667</v>
      </c>
      <c r="K544" s="87">
        <v>-65.440376000000001</v>
      </c>
      <c r="L544" s="87">
        <v>-57.679687999999999</v>
      </c>
      <c r="N544" s="6">
        <f t="shared" si="91"/>
        <v>20</v>
      </c>
      <c r="O544" s="6">
        <f t="shared" si="89"/>
        <v>-75.058730999999995</v>
      </c>
    </row>
    <row r="545" spans="2:16" x14ac:dyDescent="0.25">
      <c r="B545" s="87">
        <v>32222222222.222</v>
      </c>
      <c r="C545" s="87">
        <v>-87.799225000000007</v>
      </c>
      <c r="D545" s="87">
        <v>-78.526093000000003</v>
      </c>
      <c r="F545" s="6">
        <f t="shared" si="90"/>
        <v>37.531111111111002</v>
      </c>
      <c r="G545" s="6">
        <f t="shared" si="88"/>
        <v>-78.523528999999996</v>
      </c>
      <c r="J545" s="87">
        <v>27808333333.333</v>
      </c>
      <c r="K545" s="87">
        <v>-67.278503000000001</v>
      </c>
      <c r="L545" s="87">
        <v>-59.433205000000001</v>
      </c>
      <c r="N545" s="6">
        <f t="shared" si="91"/>
        <v>21.333333333333002</v>
      </c>
      <c r="O545" s="6">
        <f t="shared" si="89"/>
        <v>-80.999511999999996</v>
      </c>
    </row>
    <row r="546" spans="2:16" x14ac:dyDescent="0.25">
      <c r="B546" s="87">
        <v>34000000000</v>
      </c>
      <c r="C546" s="87">
        <v>-85.775481999999997</v>
      </c>
      <c r="D546" s="87">
        <v>-75.062613999999996</v>
      </c>
      <c r="F546" s="6">
        <f t="shared" si="90"/>
        <v>39.089722222222001</v>
      </c>
      <c r="G546" s="6">
        <f t="shared" si="88"/>
        <v>-92.911285000000007</v>
      </c>
      <c r="J546" s="87">
        <v>28227500000</v>
      </c>
      <c r="K546" s="87">
        <v>-66.270256000000003</v>
      </c>
      <c r="L546" s="87">
        <v>-58.897452999999999</v>
      </c>
      <c r="N546" s="6">
        <f t="shared" si="91"/>
        <v>22.666666666666998</v>
      </c>
      <c r="O546" s="6">
        <f t="shared" si="89"/>
        <v>-79.812743999999995</v>
      </c>
    </row>
    <row r="547" spans="2:16" x14ac:dyDescent="0.25">
      <c r="B547" s="87">
        <v>35777777777.778</v>
      </c>
      <c r="C547" s="87">
        <v>-96.266243000000003</v>
      </c>
      <c r="D547" s="87">
        <v>-86.122139000000004</v>
      </c>
      <c r="F547" s="6">
        <f t="shared" si="90"/>
        <v>40.648333333332999</v>
      </c>
      <c r="G547" s="6">
        <f t="shared" si="88"/>
        <v>-87.831360000000004</v>
      </c>
      <c r="J547" s="87">
        <v>28646666666.667</v>
      </c>
      <c r="K547" s="87">
        <v>-69.374626000000006</v>
      </c>
      <c r="L547" s="87">
        <v>-62.629047</v>
      </c>
      <c r="N547" s="6">
        <f t="shared" si="91"/>
        <v>24</v>
      </c>
      <c r="O547" s="6">
        <f t="shared" si="89"/>
        <v>-93.640761999999995</v>
      </c>
    </row>
    <row r="548" spans="2:16" x14ac:dyDescent="0.25">
      <c r="B548" s="87">
        <v>37555555555.556</v>
      </c>
      <c r="C548" s="87">
        <v>-93.310112000000004</v>
      </c>
      <c r="D548" s="87">
        <v>-84.289963</v>
      </c>
      <c r="F548" s="6">
        <f t="shared" si="90"/>
        <v>42.206944444443998</v>
      </c>
      <c r="G548" s="6">
        <f t="shared" si="88"/>
        <v>-101.35223999999999</v>
      </c>
      <c r="J548" s="87">
        <v>29065833333.333</v>
      </c>
      <c r="K548" s="87">
        <v>-70.218895000000003</v>
      </c>
      <c r="L548" s="87">
        <v>-63.406188999999998</v>
      </c>
      <c r="N548" s="6">
        <f t="shared" si="91"/>
        <v>25.333333333333002</v>
      </c>
      <c r="O548" s="6">
        <f t="shared" si="89"/>
        <v>-96.415244999999999</v>
      </c>
    </row>
    <row r="549" spans="2:16" x14ac:dyDescent="0.25">
      <c r="B549" s="87">
        <v>39333333333.333</v>
      </c>
      <c r="C549" s="87">
        <v>-94.112137000000004</v>
      </c>
      <c r="D549" s="87">
        <v>-84.616309999999999</v>
      </c>
      <c r="F549" s="6">
        <f t="shared" si="90"/>
        <v>43.765555555555999</v>
      </c>
      <c r="G549" s="6">
        <f t="shared" si="88"/>
        <v>-69.010963000000004</v>
      </c>
      <c r="J549" s="87">
        <v>29485000000</v>
      </c>
      <c r="K549" s="87">
        <v>-72.790726000000006</v>
      </c>
      <c r="L549" s="87">
        <v>-65.119163999999998</v>
      </c>
      <c r="N549" s="6">
        <f t="shared" si="91"/>
        <v>26.666666666666998</v>
      </c>
      <c r="O549" s="6">
        <f t="shared" si="89"/>
        <v>-88.165854999999993</v>
      </c>
    </row>
    <row r="550" spans="2:16" x14ac:dyDescent="0.25">
      <c r="B550" s="87">
        <v>41111111111.111</v>
      </c>
      <c r="C550" s="87">
        <v>-93.083336000000003</v>
      </c>
      <c r="D550" s="87">
        <v>-82.825469999999996</v>
      </c>
      <c r="F550" s="6">
        <f t="shared" si="90"/>
        <v>45.324166666666997</v>
      </c>
      <c r="G550" s="6">
        <f t="shared" si="88"/>
        <v>-75.030013999999994</v>
      </c>
      <c r="J550" s="87">
        <v>29904166666.667</v>
      </c>
      <c r="K550" s="87">
        <v>-73.994370000000004</v>
      </c>
      <c r="L550" s="87">
        <v>-64.795242000000002</v>
      </c>
      <c r="N550" s="6">
        <f t="shared" si="91"/>
        <v>28</v>
      </c>
      <c r="O550" s="6">
        <f t="shared" si="89"/>
        <v>-81.753692999999998</v>
      </c>
    </row>
    <row r="551" spans="2:16" x14ac:dyDescent="0.25">
      <c r="B551" s="87">
        <v>42888888888.889</v>
      </c>
      <c r="C551" s="87">
        <v>-83.579453000000001</v>
      </c>
      <c r="D551" s="87">
        <v>-73.276381999999998</v>
      </c>
      <c r="F551" s="6">
        <f t="shared" si="90"/>
        <v>46.882777777778003</v>
      </c>
      <c r="G551" s="6">
        <f t="shared" si="88"/>
        <v>-74.525069999999999</v>
      </c>
      <c r="J551" s="87">
        <v>30323333333.333</v>
      </c>
      <c r="K551" s="87">
        <v>-75.493140999999994</v>
      </c>
      <c r="L551" s="87">
        <v>-65.993988000000002</v>
      </c>
      <c r="N551" s="6">
        <f t="shared" si="91"/>
        <v>29.333333333333002</v>
      </c>
      <c r="O551" s="6">
        <f t="shared" si="89"/>
        <v>-91.519188</v>
      </c>
    </row>
    <row r="552" spans="2:16" x14ac:dyDescent="0.25">
      <c r="B552" s="87">
        <v>44666666666.667</v>
      </c>
      <c r="C552" s="87">
        <v>-90.698798999999994</v>
      </c>
      <c r="D552" s="87">
        <v>-79.761848000000001</v>
      </c>
      <c r="F552" s="6">
        <f t="shared" si="90"/>
        <v>48.441388888889001</v>
      </c>
      <c r="G552" s="6">
        <f t="shared" si="88"/>
        <v>-76.476523999999998</v>
      </c>
      <c r="J552" s="87">
        <v>30742500000</v>
      </c>
      <c r="K552" s="87">
        <v>-75.575210999999996</v>
      </c>
      <c r="L552" s="87">
        <v>-65.753319000000005</v>
      </c>
      <c r="N552" s="6">
        <f t="shared" si="91"/>
        <v>30.666666666666998</v>
      </c>
      <c r="O552" s="6">
        <f t="shared" si="89"/>
        <v>-94.261405999999994</v>
      </c>
    </row>
    <row r="553" spans="2:16" x14ac:dyDescent="0.25">
      <c r="B553" s="87">
        <v>46444444444.444</v>
      </c>
      <c r="C553" s="87">
        <v>-96.763878000000005</v>
      </c>
      <c r="D553" s="87">
        <v>-86.877883999999995</v>
      </c>
      <c r="F553" s="6">
        <f t="shared" si="90"/>
        <v>50</v>
      </c>
      <c r="G553" s="6">
        <f t="shared" si="88"/>
        <v>-73.996391000000003</v>
      </c>
      <c r="J553" s="87">
        <v>31161666666.667</v>
      </c>
      <c r="K553" s="87">
        <v>-75.212943999999993</v>
      </c>
      <c r="L553" s="87">
        <v>-65.853722000000005</v>
      </c>
      <c r="N553" s="6">
        <f t="shared" si="91"/>
        <v>32</v>
      </c>
      <c r="O553" s="6">
        <f t="shared" si="89"/>
        <v>-86.465958000000001</v>
      </c>
    </row>
    <row r="554" spans="2:16" x14ac:dyDescent="0.25">
      <c r="B554" s="87">
        <v>48222222222.222</v>
      </c>
      <c r="C554" s="87">
        <v>-84.428344999999993</v>
      </c>
      <c r="D554" s="87">
        <v>-75.292502999999996</v>
      </c>
      <c r="F554" s="6" t="s">
        <v>21</v>
      </c>
      <c r="J554" s="87">
        <v>31580833333.333</v>
      </c>
      <c r="K554" s="87">
        <v>-76.343857</v>
      </c>
      <c r="L554" s="87">
        <v>-67.293182000000002</v>
      </c>
      <c r="N554" s="6" t="s">
        <v>21</v>
      </c>
    </row>
    <row r="555" spans="2:16" x14ac:dyDescent="0.25">
      <c r="B555" s="87">
        <v>50000000000</v>
      </c>
      <c r="C555" s="87">
        <v>-87.625525999999994</v>
      </c>
      <c r="D555" s="87">
        <v>-77.074584999999999</v>
      </c>
      <c r="J555" s="87">
        <v>32000000000</v>
      </c>
      <c r="K555" s="87">
        <v>-79.929069999999996</v>
      </c>
      <c r="L555" s="87">
        <v>-69.876616999999996</v>
      </c>
    </row>
    <row r="556" spans="2:16" x14ac:dyDescent="0.25">
      <c r="B556" s="87" t="s">
        <v>21</v>
      </c>
      <c r="J556" s="87" t="s">
        <v>21</v>
      </c>
    </row>
    <row r="557" spans="2:16" x14ac:dyDescent="0.25">
      <c r="F557" s="6" t="s">
        <v>70</v>
      </c>
      <c r="N557" s="6" t="s">
        <v>70</v>
      </c>
    </row>
    <row r="558" spans="2:16" ht="15.75" x14ac:dyDescent="0.25">
      <c r="F558" s="6" t="s">
        <v>19</v>
      </c>
      <c r="G558" s="6" t="str">
        <f t="shared" ref="G558:G577" si="92">D584</f>
        <v>5Ix5L dBc Log Mag(dB)</v>
      </c>
      <c r="H558" s="34">
        <v>5</v>
      </c>
      <c r="N558" s="6" t="s">
        <v>19</v>
      </c>
      <c r="O558" s="6" t="str">
        <f t="shared" ref="O558:O577" si="93">L584</f>
        <v>5Ix5L dBc Log Mag(dB)</v>
      </c>
      <c r="P558" s="34">
        <v>5</v>
      </c>
    </row>
    <row r="559" spans="2:16" ht="15.75" x14ac:dyDescent="0.25">
      <c r="B559" s="87" t="s">
        <v>68</v>
      </c>
      <c r="F559" s="6">
        <f t="shared" ref="F559:F577" si="94">B585/1000000000</f>
        <v>29.945</v>
      </c>
      <c r="G559" s="6">
        <f t="shared" si="92"/>
        <v>-76.660636999999994</v>
      </c>
      <c r="H559" s="35">
        <f>ABS(AVERAGE(G559:G573)-(H558-1)*10)</f>
        <v>121.93559126666668</v>
      </c>
      <c r="J559" s="87" t="s">
        <v>68</v>
      </c>
      <c r="N559" s="6">
        <f t="shared" ref="N559:N577" si="95">J585/1000000000</f>
        <v>14.494999999999999</v>
      </c>
      <c r="O559" s="6">
        <f t="shared" si="93"/>
        <v>-59.533852000000003</v>
      </c>
      <c r="P559" s="35">
        <f>ABS(AVERAGE(O559:O577)-(P558-1)*10)</f>
        <v>104.16977236842105</v>
      </c>
    </row>
    <row r="560" spans="2:16" x14ac:dyDescent="0.25">
      <c r="B560" s="87" t="s">
        <v>19</v>
      </c>
      <c r="C560" s="87" t="s">
        <v>160</v>
      </c>
      <c r="D560" s="87" t="s">
        <v>93</v>
      </c>
      <c r="F560" s="6">
        <f t="shared" si="94"/>
        <v>31.059166666667</v>
      </c>
      <c r="G560" s="6">
        <f t="shared" si="92"/>
        <v>-98.707427999999993</v>
      </c>
      <c r="J560" s="87" t="s">
        <v>19</v>
      </c>
      <c r="K560" s="87" t="s">
        <v>160</v>
      </c>
      <c r="L560" s="87" t="s">
        <v>93</v>
      </c>
      <c r="N560" s="6">
        <f t="shared" si="95"/>
        <v>15.467499999999999</v>
      </c>
      <c r="O560" s="6">
        <f t="shared" si="93"/>
        <v>-61.186813000000001</v>
      </c>
    </row>
    <row r="561" spans="2:15" x14ac:dyDescent="0.25">
      <c r="B561" s="87">
        <v>21945000000</v>
      </c>
      <c r="C561" s="87">
        <v>-77.617996000000005</v>
      </c>
      <c r="D561" s="87">
        <v>-71.575980999999999</v>
      </c>
      <c r="F561" s="6">
        <f t="shared" si="94"/>
        <v>32.173333333332998</v>
      </c>
      <c r="G561" s="6">
        <f t="shared" si="92"/>
        <v>-101.15391</v>
      </c>
      <c r="J561" s="87">
        <v>8000000000</v>
      </c>
      <c r="K561" s="87">
        <v>-83.899681000000001</v>
      </c>
      <c r="L561" s="87">
        <v>-76.391174000000007</v>
      </c>
      <c r="N561" s="6">
        <f t="shared" si="95"/>
        <v>16.440000000000001</v>
      </c>
      <c r="O561" s="6">
        <f t="shared" si="93"/>
        <v>-64.829780999999997</v>
      </c>
    </row>
    <row r="562" spans="2:15" x14ac:dyDescent="0.25">
      <c r="B562" s="87">
        <v>23503611111.111</v>
      </c>
      <c r="C562" s="87">
        <v>-81.234840000000005</v>
      </c>
      <c r="D562" s="87">
        <v>-75.519356000000002</v>
      </c>
      <c r="F562" s="6">
        <f t="shared" si="94"/>
        <v>33.287500000000001</v>
      </c>
      <c r="G562" s="6">
        <f t="shared" si="92"/>
        <v>-86.049957000000006</v>
      </c>
      <c r="J562" s="87">
        <v>9333333333.3332996</v>
      </c>
      <c r="K562" s="87">
        <v>-112.02874</v>
      </c>
      <c r="L562" s="87">
        <v>-104.44604</v>
      </c>
      <c r="N562" s="6">
        <f t="shared" si="95"/>
        <v>17.412500000000001</v>
      </c>
      <c r="O562" s="6">
        <f t="shared" si="93"/>
        <v>-64.977249</v>
      </c>
    </row>
    <row r="563" spans="2:15" x14ac:dyDescent="0.25">
      <c r="B563" s="87">
        <v>25062222222.222</v>
      </c>
      <c r="C563" s="87">
        <v>-78.413353000000001</v>
      </c>
      <c r="D563" s="87">
        <v>-72.586578000000003</v>
      </c>
      <c r="F563" s="6">
        <f t="shared" si="94"/>
        <v>34.401666666666998</v>
      </c>
      <c r="G563" s="6">
        <f t="shared" si="92"/>
        <v>-86.464652999999998</v>
      </c>
      <c r="J563" s="87">
        <v>10666666666.667</v>
      </c>
      <c r="K563" s="87">
        <v>-87.565689000000006</v>
      </c>
      <c r="L563" s="87">
        <v>-79.969527999999997</v>
      </c>
      <c r="N563" s="6">
        <f t="shared" si="95"/>
        <v>18.385000000000002</v>
      </c>
      <c r="O563" s="6">
        <f t="shared" si="93"/>
        <v>-65.410904000000002</v>
      </c>
    </row>
    <row r="564" spans="2:15" x14ac:dyDescent="0.25">
      <c r="B564" s="87">
        <v>26620833333.333</v>
      </c>
      <c r="C564" s="87">
        <v>-74.780479</v>
      </c>
      <c r="D564" s="87">
        <v>-67.775031999999996</v>
      </c>
      <c r="F564" s="6">
        <f t="shared" si="94"/>
        <v>35.515833333332999</v>
      </c>
      <c r="G564" s="6">
        <f t="shared" si="92"/>
        <v>-82.888953999999998</v>
      </c>
      <c r="J564" s="87">
        <v>12000000000</v>
      </c>
      <c r="K564" s="87">
        <v>-98.800362000000007</v>
      </c>
      <c r="L564" s="87">
        <v>-91.527893000000006</v>
      </c>
      <c r="N564" s="6">
        <f t="shared" si="95"/>
        <v>19.357500000000002</v>
      </c>
      <c r="O564" s="6">
        <f t="shared" si="93"/>
        <v>-68.029708999999997</v>
      </c>
    </row>
    <row r="565" spans="2:15" x14ac:dyDescent="0.25">
      <c r="B565" s="87">
        <v>28179444444.444</v>
      </c>
      <c r="C565" s="87">
        <v>-84.872535999999997</v>
      </c>
      <c r="D565" s="87">
        <v>-77.693611000000004</v>
      </c>
      <c r="F565" s="6">
        <f t="shared" si="94"/>
        <v>36.630000000000003</v>
      </c>
      <c r="G565" s="6">
        <f t="shared" si="92"/>
        <v>-84.312027</v>
      </c>
      <c r="J565" s="87">
        <v>13333333333.333</v>
      </c>
      <c r="K565" s="87">
        <v>-89.576828000000006</v>
      </c>
      <c r="L565" s="87">
        <v>-82.830260999999993</v>
      </c>
      <c r="N565" s="6">
        <f t="shared" si="95"/>
        <v>20.329999999999998</v>
      </c>
      <c r="O565" s="6">
        <f t="shared" si="93"/>
        <v>-67.441749999999999</v>
      </c>
    </row>
    <row r="566" spans="2:15" x14ac:dyDescent="0.25">
      <c r="B566" s="87">
        <v>29738055555.556</v>
      </c>
      <c r="C566" s="87">
        <v>-83.660278000000005</v>
      </c>
      <c r="D566" s="87">
        <v>-76.264022999999995</v>
      </c>
      <c r="F566" s="6">
        <f t="shared" si="94"/>
        <v>37.744166666666999</v>
      </c>
      <c r="G566" s="6">
        <f t="shared" si="92"/>
        <v>-72.014213999999996</v>
      </c>
      <c r="J566" s="87">
        <v>14666666666.667</v>
      </c>
      <c r="K566" s="87">
        <v>-83.731605999999999</v>
      </c>
      <c r="L566" s="87">
        <v>-76.598488000000003</v>
      </c>
      <c r="N566" s="6">
        <f t="shared" si="95"/>
        <v>21.302499999999998</v>
      </c>
      <c r="O566" s="6">
        <f t="shared" si="93"/>
        <v>-63.635295999999997</v>
      </c>
    </row>
    <row r="567" spans="2:15" x14ac:dyDescent="0.25">
      <c r="B567" s="87">
        <v>31296666666.667</v>
      </c>
      <c r="C567" s="87">
        <v>-88.979172000000005</v>
      </c>
      <c r="D567" s="87">
        <v>-80.989151000000007</v>
      </c>
      <c r="F567" s="6">
        <f t="shared" si="94"/>
        <v>38.858333333333</v>
      </c>
      <c r="G567" s="6">
        <f t="shared" si="92"/>
        <v>-83.091262999999998</v>
      </c>
      <c r="J567" s="87">
        <v>16000000000</v>
      </c>
      <c r="K567" s="87">
        <v>-85.863129000000001</v>
      </c>
      <c r="L567" s="87">
        <v>-78.015747000000005</v>
      </c>
      <c r="N567" s="6">
        <f t="shared" si="95"/>
        <v>22.274999999999999</v>
      </c>
      <c r="O567" s="6">
        <f t="shared" si="93"/>
        <v>-60.087398999999998</v>
      </c>
    </row>
    <row r="568" spans="2:15" x14ac:dyDescent="0.25">
      <c r="B568" s="87">
        <v>32855277777.778</v>
      </c>
      <c r="C568" s="87">
        <v>-95.658409000000006</v>
      </c>
      <c r="D568" s="87">
        <v>-86.330878999999996</v>
      </c>
      <c r="F568" s="6">
        <f t="shared" si="94"/>
        <v>39.972499999999997</v>
      </c>
      <c r="G568" s="6">
        <f t="shared" si="92"/>
        <v>-77.452713000000003</v>
      </c>
      <c r="J568" s="87">
        <v>17333333333.333</v>
      </c>
      <c r="K568" s="87">
        <v>-85.450989000000007</v>
      </c>
      <c r="L568" s="87">
        <v>-77.690291999999999</v>
      </c>
      <c r="N568" s="6">
        <f t="shared" si="95"/>
        <v>23.247499999999999</v>
      </c>
      <c r="O568" s="6">
        <f t="shared" si="93"/>
        <v>-63.612541</v>
      </c>
    </row>
    <row r="569" spans="2:15" x14ac:dyDescent="0.25">
      <c r="B569" s="87">
        <v>34413888888.889</v>
      </c>
      <c r="C569" s="87">
        <v>-85.083777999999995</v>
      </c>
      <c r="D569" s="87">
        <v>-75.810646000000006</v>
      </c>
      <c r="F569" s="6">
        <f t="shared" si="94"/>
        <v>41.086666666667</v>
      </c>
      <c r="G569" s="6">
        <f t="shared" si="92"/>
        <v>-72.034187000000003</v>
      </c>
      <c r="J569" s="87">
        <v>18666666666.667</v>
      </c>
      <c r="K569" s="87">
        <v>-79.094871999999995</v>
      </c>
      <c r="L569" s="87">
        <v>-71.249579999999995</v>
      </c>
      <c r="N569" s="6">
        <f t="shared" si="95"/>
        <v>24.22</v>
      </c>
      <c r="O569" s="6">
        <f t="shared" si="93"/>
        <v>-61.854678999999997</v>
      </c>
    </row>
    <row r="570" spans="2:15" x14ac:dyDescent="0.25">
      <c r="B570" s="87">
        <v>35972500000</v>
      </c>
      <c r="C570" s="87">
        <v>-96.452583000000004</v>
      </c>
      <c r="D570" s="87">
        <v>-85.739716000000001</v>
      </c>
      <c r="F570" s="6">
        <f t="shared" si="94"/>
        <v>42.200833333333001</v>
      </c>
      <c r="G570" s="6">
        <f t="shared" si="92"/>
        <v>-79.562843000000001</v>
      </c>
      <c r="J570" s="87">
        <v>20000000000</v>
      </c>
      <c r="K570" s="87">
        <v>-82.431533999999999</v>
      </c>
      <c r="L570" s="87">
        <v>-75.058730999999995</v>
      </c>
      <c r="N570" s="6">
        <f t="shared" si="95"/>
        <v>25.192499999999999</v>
      </c>
      <c r="O570" s="6">
        <f t="shared" si="93"/>
        <v>-61.240768000000003</v>
      </c>
    </row>
    <row r="571" spans="2:15" x14ac:dyDescent="0.25">
      <c r="B571" s="87">
        <v>37531111111.111</v>
      </c>
      <c r="C571" s="87">
        <v>-88.667632999999995</v>
      </c>
      <c r="D571" s="87">
        <v>-78.523528999999996</v>
      </c>
      <c r="F571" s="6">
        <f t="shared" si="94"/>
        <v>43.314999999999998</v>
      </c>
      <c r="G571" s="6">
        <f t="shared" si="92"/>
        <v>-74.768135000000001</v>
      </c>
      <c r="J571" s="87">
        <v>21333333333.333</v>
      </c>
      <c r="K571" s="87">
        <v>-87.745093999999995</v>
      </c>
      <c r="L571" s="87">
        <v>-80.999511999999996</v>
      </c>
      <c r="N571" s="6">
        <f t="shared" si="95"/>
        <v>26.164999999999999</v>
      </c>
      <c r="O571" s="6">
        <f t="shared" si="93"/>
        <v>-59.927821999999999</v>
      </c>
    </row>
    <row r="572" spans="2:15" x14ac:dyDescent="0.25">
      <c r="B572" s="87">
        <v>39089722222.222</v>
      </c>
      <c r="C572" s="87">
        <v>-101.93143999999999</v>
      </c>
      <c r="D572" s="87">
        <v>-92.911285000000007</v>
      </c>
      <c r="F572" s="6">
        <f t="shared" si="94"/>
        <v>44.429166666667001</v>
      </c>
      <c r="G572" s="6">
        <f t="shared" si="92"/>
        <v>-77.574119999999994</v>
      </c>
      <c r="J572" s="87">
        <v>22666666666.667</v>
      </c>
      <c r="K572" s="87">
        <v>-86.625450000000001</v>
      </c>
      <c r="L572" s="87">
        <v>-79.812743999999995</v>
      </c>
      <c r="N572" s="6">
        <f t="shared" si="95"/>
        <v>27.137499999999999</v>
      </c>
      <c r="O572" s="6">
        <f t="shared" si="93"/>
        <v>-58.116951</v>
      </c>
    </row>
    <row r="573" spans="2:15" x14ac:dyDescent="0.25">
      <c r="B573" s="87">
        <v>40648333333.333</v>
      </c>
      <c r="C573" s="87">
        <v>-97.327194000000006</v>
      </c>
      <c r="D573" s="87">
        <v>-87.831360000000004</v>
      </c>
      <c r="F573" s="6">
        <f t="shared" si="94"/>
        <v>45.543333333333003</v>
      </c>
      <c r="G573" s="6">
        <f t="shared" si="92"/>
        <v>-76.298828</v>
      </c>
      <c r="J573" s="87">
        <v>24000000000</v>
      </c>
      <c r="K573" s="87">
        <v>-101.31232</v>
      </c>
      <c r="L573" s="87">
        <v>-93.640761999999995</v>
      </c>
      <c r="N573" s="6">
        <f t="shared" si="95"/>
        <v>28.11</v>
      </c>
      <c r="O573" s="6">
        <f t="shared" si="93"/>
        <v>-57.564380999999997</v>
      </c>
    </row>
    <row r="574" spans="2:15" x14ac:dyDescent="0.25">
      <c r="B574" s="87">
        <v>42206944444.444</v>
      </c>
      <c r="C574" s="87">
        <v>-111.61011000000001</v>
      </c>
      <c r="D574" s="87">
        <v>-101.35223999999999</v>
      </c>
      <c r="F574" s="6">
        <f t="shared" si="94"/>
        <v>46.657499999999999</v>
      </c>
      <c r="G574" s="6">
        <f t="shared" si="92"/>
        <v>-74.978568999999993</v>
      </c>
      <c r="J574" s="87">
        <v>25333333333.333</v>
      </c>
      <c r="K574" s="87">
        <v>-105.61436999999999</v>
      </c>
      <c r="L574" s="87">
        <v>-96.415244999999999</v>
      </c>
      <c r="N574" s="6">
        <f t="shared" si="95"/>
        <v>29.0825</v>
      </c>
      <c r="O574" s="6">
        <f t="shared" si="93"/>
        <v>-58.493293999999999</v>
      </c>
    </row>
    <row r="575" spans="2:15" x14ac:dyDescent="0.25">
      <c r="B575" s="87">
        <v>43765555555.556</v>
      </c>
      <c r="C575" s="87">
        <v>-79.314034000000007</v>
      </c>
      <c r="D575" s="87">
        <v>-69.010963000000004</v>
      </c>
      <c r="F575" s="6">
        <f t="shared" si="94"/>
        <v>47.771666666667002</v>
      </c>
      <c r="G575" s="6">
        <f t="shared" si="92"/>
        <v>-82.026611000000003</v>
      </c>
      <c r="J575" s="87">
        <v>26666666666.667</v>
      </c>
      <c r="K575" s="87">
        <v>-97.665008999999998</v>
      </c>
      <c r="L575" s="87">
        <v>-88.165854999999993</v>
      </c>
      <c r="N575" s="6">
        <f t="shared" si="95"/>
        <v>30.055</v>
      </c>
      <c r="O575" s="6">
        <f t="shared" si="93"/>
        <v>-63.742828000000003</v>
      </c>
    </row>
    <row r="576" spans="2:15" x14ac:dyDescent="0.25">
      <c r="B576" s="87">
        <v>45324166666.667</v>
      </c>
      <c r="C576" s="87">
        <v>-85.966965000000002</v>
      </c>
      <c r="D576" s="87">
        <v>-75.030013999999994</v>
      </c>
      <c r="F576" s="6">
        <f t="shared" si="94"/>
        <v>48.885833333332997</v>
      </c>
      <c r="G576" s="6">
        <f t="shared" si="92"/>
        <v>-75.18441</v>
      </c>
      <c r="J576" s="87">
        <v>28000000000</v>
      </c>
      <c r="K576" s="87">
        <v>-91.575592</v>
      </c>
      <c r="L576" s="87">
        <v>-81.753692999999998</v>
      </c>
      <c r="N576" s="6">
        <f t="shared" si="95"/>
        <v>31.0275</v>
      </c>
      <c r="O576" s="6">
        <f t="shared" si="93"/>
        <v>-74.011116000000001</v>
      </c>
    </row>
    <row r="577" spans="2:15" x14ac:dyDescent="0.25">
      <c r="B577" s="87">
        <v>46882777777.778</v>
      </c>
      <c r="C577" s="87">
        <v>-84.411063999999996</v>
      </c>
      <c r="D577" s="87">
        <v>-74.525069999999999</v>
      </c>
      <c r="F577" s="6">
        <f t="shared" si="94"/>
        <v>50</v>
      </c>
      <c r="G577" s="6">
        <f t="shared" si="92"/>
        <v>-82.978638000000004</v>
      </c>
      <c r="J577" s="87">
        <v>29333333333.333</v>
      </c>
      <c r="K577" s="87">
        <v>-100.87841</v>
      </c>
      <c r="L577" s="87">
        <v>-91.519188</v>
      </c>
      <c r="N577" s="6">
        <f t="shared" si="95"/>
        <v>32</v>
      </c>
      <c r="O577" s="6">
        <f t="shared" si="93"/>
        <v>-85.528542000000002</v>
      </c>
    </row>
    <row r="578" spans="2:15" x14ac:dyDescent="0.25">
      <c r="B578" s="87">
        <v>48441388888.889</v>
      </c>
      <c r="C578" s="87">
        <v>-85.612373000000005</v>
      </c>
      <c r="D578" s="87">
        <v>-76.476523999999998</v>
      </c>
      <c r="F578" s="6" t="s">
        <v>21</v>
      </c>
      <c r="J578" s="87">
        <v>30666666666.667</v>
      </c>
      <c r="K578" s="87">
        <v>-103.31209</v>
      </c>
      <c r="L578" s="87">
        <v>-94.261405999999994</v>
      </c>
      <c r="N578" s="6" t="s">
        <v>21</v>
      </c>
    </row>
    <row r="579" spans="2:15" x14ac:dyDescent="0.25">
      <c r="B579" s="87">
        <v>50000000000</v>
      </c>
      <c r="C579" s="87">
        <v>-84.547340000000005</v>
      </c>
      <c r="D579" s="87">
        <v>-73.996391000000003</v>
      </c>
      <c r="J579" s="87">
        <v>32000000000</v>
      </c>
      <c r="K579" s="87">
        <v>-96.518410000000003</v>
      </c>
      <c r="L579" s="87">
        <v>-86.465958000000001</v>
      </c>
    </row>
    <row r="580" spans="2:15" x14ac:dyDescent="0.25">
      <c r="B580" s="87" t="s">
        <v>21</v>
      </c>
      <c r="J580" s="87" t="s">
        <v>21</v>
      </c>
    </row>
    <row r="583" spans="2:15" x14ac:dyDescent="0.25">
      <c r="B583" s="87" t="s">
        <v>70</v>
      </c>
      <c r="J583" s="87" t="s">
        <v>70</v>
      </c>
    </row>
    <row r="584" spans="2:15" x14ac:dyDescent="0.25">
      <c r="B584" s="87" t="s">
        <v>19</v>
      </c>
      <c r="C584" s="87" t="s">
        <v>161</v>
      </c>
      <c r="D584" s="87" t="s">
        <v>94</v>
      </c>
      <c r="J584" s="87" t="s">
        <v>19</v>
      </c>
      <c r="K584" s="87" t="s">
        <v>161</v>
      </c>
      <c r="L584" s="87" t="s">
        <v>94</v>
      </c>
    </row>
    <row r="585" spans="2:15" x14ac:dyDescent="0.25">
      <c r="B585" s="87">
        <v>29945000000</v>
      </c>
      <c r="C585" s="87">
        <v>-82.702652</v>
      </c>
      <c r="D585" s="87">
        <v>-76.660636999999994</v>
      </c>
      <c r="J585" s="87">
        <v>14495000000</v>
      </c>
      <c r="K585" s="87">
        <v>-67.042357999999993</v>
      </c>
      <c r="L585" s="87">
        <v>-59.533852000000003</v>
      </c>
    </row>
    <row r="586" spans="2:15" x14ac:dyDescent="0.25">
      <c r="B586" s="87">
        <v>31059166666.667</v>
      </c>
      <c r="C586" s="87">
        <v>-104.4229</v>
      </c>
      <c r="D586" s="87">
        <v>-98.707427999999993</v>
      </c>
      <c r="J586" s="87">
        <v>15467500000</v>
      </c>
      <c r="K586" s="87">
        <v>-68.769515999999996</v>
      </c>
      <c r="L586" s="87">
        <v>-61.186813000000001</v>
      </c>
    </row>
    <row r="587" spans="2:15" x14ac:dyDescent="0.25">
      <c r="B587" s="87">
        <v>32173333333.333</v>
      </c>
      <c r="C587" s="87">
        <v>-106.98068000000001</v>
      </c>
      <c r="D587" s="87">
        <v>-101.15391</v>
      </c>
      <c r="J587" s="87">
        <v>16440000000</v>
      </c>
      <c r="K587" s="87">
        <v>-72.425940999999995</v>
      </c>
      <c r="L587" s="87">
        <v>-64.829780999999997</v>
      </c>
    </row>
    <row r="588" spans="2:15" x14ac:dyDescent="0.25">
      <c r="B588" s="87">
        <v>33287500000</v>
      </c>
      <c r="C588" s="87">
        <v>-93.055404999999993</v>
      </c>
      <c r="D588" s="87">
        <v>-86.049957000000006</v>
      </c>
      <c r="J588" s="87">
        <v>17412500000</v>
      </c>
      <c r="K588" s="87">
        <v>-72.249718000000001</v>
      </c>
      <c r="L588" s="87">
        <v>-64.977249</v>
      </c>
    </row>
    <row r="589" spans="2:15" x14ac:dyDescent="0.25">
      <c r="B589" s="87">
        <v>34401666666.667</v>
      </c>
      <c r="C589" s="87">
        <v>-93.643578000000005</v>
      </c>
      <c r="D589" s="87">
        <v>-86.464652999999998</v>
      </c>
      <c r="J589" s="87">
        <v>18385000000</v>
      </c>
      <c r="K589" s="87">
        <v>-72.157471000000001</v>
      </c>
      <c r="L589" s="87">
        <v>-65.410904000000002</v>
      </c>
    </row>
    <row r="590" spans="2:15" x14ac:dyDescent="0.25">
      <c r="B590" s="87">
        <v>35515833333.333</v>
      </c>
      <c r="C590" s="87">
        <v>-90.285210000000006</v>
      </c>
      <c r="D590" s="87">
        <v>-82.888953999999998</v>
      </c>
      <c r="J590" s="87">
        <v>19357500000</v>
      </c>
      <c r="K590" s="87">
        <v>-75.162826999999993</v>
      </c>
      <c r="L590" s="87">
        <v>-68.029708999999997</v>
      </c>
    </row>
    <row r="591" spans="2:15" x14ac:dyDescent="0.25">
      <c r="B591" s="87">
        <v>36630000000</v>
      </c>
      <c r="C591" s="87">
        <v>-92.302047999999999</v>
      </c>
      <c r="D591" s="87">
        <v>-84.312027</v>
      </c>
      <c r="J591" s="87">
        <v>20330000000</v>
      </c>
      <c r="K591" s="87">
        <v>-75.289124000000001</v>
      </c>
      <c r="L591" s="87">
        <v>-67.441749999999999</v>
      </c>
    </row>
    <row r="592" spans="2:15" x14ac:dyDescent="0.25">
      <c r="B592" s="87">
        <v>37744166666.667</v>
      </c>
      <c r="C592" s="87">
        <v>-81.341742999999994</v>
      </c>
      <c r="D592" s="87">
        <v>-72.014213999999996</v>
      </c>
      <c r="J592" s="87">
        <v>21302500000</v>
      </c>
      <c r="K592" s="87">
        <v>-71.395988000000003</v>
      </c>
      <c r="L592" s="87">
        <v>-63.635295999999997</v>
      </c>
    </row>
    <row r="593" spans="2:12" x14ac:dyDescent="0.25">
      <c r="B593" s="87">
        <v>38858333333.333</v>
      </c>
      <c r="C593" s="87">
        <v>-92.364395000000002</v>
      </c>
      <c r="D593" s="87">
        <v>-83.091262999999998</v>
      </c>
      <c r="J593" s="87">
        <v>22275000000</v>
      </c>
      <c r="K593" s="87">
        <v>-67.932693</v>
      </c>
      <c r="L593" s="87">
        <v>-60.087398999999998</v>
      </c>
    </row>
    <row r="594" spans="2:12" x14ac:dyDescent="0.25">
      <c r="B594" s="87">
        <v>39972500000</v>
      </c>
      <c r="C594" s="87">
        <v>-88.165581000000003</v>
      </c>
      <c r="D594" s="87">
        <v>-77.452713000000003</v>
      </c>
      <c r="J594" s="87">
        <v>23247500000</v>
      </c>
      <c r="K594" s="87">
        <v>-70.985343999999998</v>
      </c>
      <c r="L594" s="87">
        <v>-63.612541</v>
      </c>
    </row>
    <row r="595" spans="2:12" x14ac:dyDescent="0.25">
      <c r="B595" s="87">
        <v>41086666666.667</v>
      </c>
      <c r="C595" s="87">
        <v>-82.178284000000005</v>
      </c>
      <c r="D595" s="87">
        <v>-72.034187000000003</v>
      </c>
      <c r="J595" s="87">
        <v>24220000000</v>
      </c>
      <c r="K595" s="87">
        <v>-68.600257999999997</v>
      </c>
      <c r="L595" s="87">
        <v>-61.854678999999997</v>
      </c>
    </row>
    <row r="596" spans="2:12" x14ac:dyDescent="0.25">
      <c r="B596" s="87">
        <v>42200833333.333</v>
      </c>
      <c r="C596" s="87">
        <v>-88.582999999999998</v>
      </c>
      <c r="D596" s="87">
        <v>-79.562843000000001</v>
      </c>
      <c r="J596" s="87">
        <v>25192500000</v>
      </c>
      <c r="K596" s="87">
        <v>-68.053473999999994</v>
      </c>
      <c r="L596" s="87">
        <v>-61.240768000000003</v>
      </c>
    </row>
    <row r="597" spans="2:12" x14ac:dyDescent="0.25">
      <c r="B597" s="87">
        <v>43315000000</v>
      </c>
      <c r="C597" s="87">
        <v>-84.263969000000003</v>
      </c>
      <c r="D597" s="87">
        <v>-74.768135000000001</v>
      </c>
      <c r="J597" s="87">
        <v>26165000000</v>
      </c>
      <c r="K597" s="87">
        <v>-67.599379999999996</v>
      </c>
      <c r="L597" s="87">
        <v>-59.927821999999999</v>
      </c>
    </row>
    <row r="598" spans="2:12" x14ac:dyDescent="0.25">
      <c r="B598" s="87">
        <v>44429166666.667</v>
      </c>
      <c r="C598" s="87">
        <v>-87.831985000000003</v>
      </c>
      <c r="D598" s="87">
        <v>-77.574119999999994</v>
      </c>
      <c r="J598" s="87">
        <v>27137500000</v>
      </c>
      <c r="K598" s="87">
        <v>-67.316078000000005</v>
      </c>
      <c r="L598" s="87">
        <v>-58.116951</v>
      </c>
    </row>
    <row r="599" spans="2:12" x14ac:dyDescent="0.25">
      <c r="B599" s="87">
        <v>45543333333.333</v>
      </c>
      <c r="C599" s="87">
        <v>-86.601898000000006</v>
      </c>
      <c r="D599" s="87">
        <v>-76.298828</v>
      </c>
      <c r="J599" s="87">
        <v>28110000000</v>
      </c>
      <c r="K599" s="87">
        <v>-67.06353</v>
      </c>
      <c r="L599" s="87">
        <v>-57.564380999999997</v>
      </c>
    </row>
    <row r="600" spans="2:12" x14ac:dyDescent="0.25">
      <c r="B600" s="87">
        <v>46657500000</v>
      </c>
      <c r="C600" s="87">
        <v>-85.915520000000001</v>
      </c>
      <c r="D600" s="87">
        <v>-74.978568999999993</v>
      </c>
      <c r="J600" s="87">
        <v>29082500000</v>
      </c>
      <c r="K600" s="87">
        <v>-68.315192999999994</v>
      </c>
      <c r="L600" s="87">
        <v>-58.493293999999999</v>
      </c>
    </row>
    <row r="601" spans="2:12" x14ac:dyDescent="0.25">
      <c r="B601" s="87">
        <v>47771666666.667</v>
      </c>
      <c r="C601" s="87">
        <v>-91.912598000000003</v>
      </c>
      <c r="D601" s="87">
        <v>-82.026611000000003</v>
      </c>
      <c r="J601" s="87">
        <v>30055000000</v>
      </c>
      <c r="K601" s="87">
        <v>-73.102051000000003</v>
      </c>
      <c r="L601" s="87">
        <v>-63.742828000000003</v>
      </c>
    </row>
    <row r="602" spans="2:12" x14ac:dyDescent="0.25">
      <c r="B602" s="87">
        <v>48885833333.333</v>
      </c>
      <c r="C602" s="87">
        <v>-84.320258999999993</v>
      </c>
      <c r="D602" s="87">
        <v>-75.18441</v>
      </c>
      <c r="J602" s="87">
        <v>31027500000</v>
      </c>
      <c r="K602" s="87">
        <v>-83.061797999999996</v>
      </c>
      <c r="L602" s="87">
        <v>-74.011116000000001</v>
      </c>
    </row>
    <row r="603" spans="2:12" x14ac:dyDescent="0.25">
      <c r="B603" s="87">
        <v>50000000000</v>
      </c>
      <c r="C603" s="87">
        <v>-93.529587000000006</v>
      </c>
      <c r="D603" s="87">
        <v>-82.978638000000004</v>
      </c>
      <c r="J603" s="87">
        <v>32000000000</v>
      </c>
      <c r="K603" s="87">
        <v>-95.581001000000001</v>
      </c>
      <c r="L603" s="87">
        <v>-85.528542000000002</v>
      </c>
    </row>
    <row r="604" spans="2:12" x14ac:dyDescent="0.25">
      <c r="B604" s="87" t="s">
        <v>21</v>
      </c>
      <c r="J604" s="87" t="s">
        <v>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209"/>
  <sheetViews>
    <sheetView workbookViewId="0"/>
  </sheetViews>
  <sheetFormatPr defaultRowHeight="15" x14ac:dyDescent="0.25"/>
  <cols>
    <col min="1" max="1" width="21.85546875" bestFit="1" customWidth="1"/>
    <col min="2" max="2" width="22.28515625" bestFit="1" customWidth="1"/>
    <col min="3" max="3" width="15.7109375" bestFit="1" customWidth="1"/>
    <col min="4" max="4" width="18.42578125" bestFit="1" customWidth="1"/>
    <col min="5" max="5" width="17.5703125" bestFit="1" customWidth="1"/>
    <col min="6" max="6" width="20.5703125" customWidth="1"/>
    <col min="7" max="7" width="10" bestFit="1" customWidth="1"/>
    <col min="8" max="8" width="21.85546875" bestFit="1" customWidth="1"/>
    <col min="9" max="9" width="29.7109375" bestFit="1" customWidth="1"/>
    <col min="10" max="10" width="13.140625" bestFit="1" customWidth="1"/>
    <col min="11" max="11" width="10" bestFit="1" customWidth="1"/>
    <col min="12" max="12" width="21.85546875" bestFit="1" customWidth="1"/>
    <col min="13" max="13" width="29.7109375" bestFit="1" customWidth="1"/>
    <col min="14" max="14" width="13.140625" bestFit="1" customWidth="1"/>
    <col min="15" max="15" width="10" bestFit="1" customWidth="1"/>
  </cols>
  <sheetData>
    <row r="1" spans="1:7" x14ac:dyDescent="0.25">
      <c r="A1" t="s">
        <v>95</v>
      </c>
    </row>
    <row r="2" spans="1:7" x14ac:dyDescent="0.25">
      <c r="A2" t="s">
        <v>246</v>
      </c>
      <c r="B2" t="s">
        <v>301</v>
      </c>
      <c r="C2" t="s">
        <v>302</v>
      </c>
      <c r="D2" t="s">
        <v>329</v>
      </c>
    </row>
    <row r="3" spans="1:7" x14ac:dyDescent="0.25">
      <c r="A3" t="s">
        <v>274</v>
      </c>
      <c r="B3" t="s">
        <v>334</v>
      </c>
      <c r="C3" t="s">
        <v>335</v>
      </c>
    </row>
    <row r="4" spans="1:7" x14ac:dyDescent="0.25">
      <c r="A4" t="s">
        <v>98</v>
      </c>
    </row>
    <row r="6" spans="1:7" x14ac:dyDescent="0.25">
      <c r="A6" t="s">
        <v>99</v>
      </c>
    </row>
    <row r="7" spans="1:7" x14ac:dyDescent="0.25">
      <c r="A7" t="s">
        <v>19</v>
      </c>
      <c r="B7" t="s">
        <v>336</v>
      </c>
      <c r="C7" t="s">
        <v>337</v>
      </c>
      <c r="D7" t="s">
        <v>308</v>
      </c>
      <c r="E7" t="s">
        <v>309</v>
      </c>
    </row>
    <row r="8" spans="1:7" x14ac:dyDescent="0.25">
      <c r="A8">
        <v>10500000</v>
      </c>
      <c r="B8">
        <v>-14.193716999999999</v>
      </c>
      <c r="C8">
        <v>-57.756729</v>
      </c>
      <c r="D8">
        <v>14.684647</v>
      </c>
      <c r="E8">
        <v>20.661821</v>
      </c>
      <c r="F8">
        <f>A8/1000000000</f>
        <v>1.0500000000000001E-2</v>
      </c>
      <c r="G8">
        <f>B8+10</f>
        <v>-4.1937169999999995</v>
      </c>
    </row>
    <row r="9" spans="1:7" x14ac:dyDescent="0.25">
      <c r="A9">
        <v>110447500</v>
      </c>
      <c r="B9">
        <v>-14.238664</v>
      </c>
      <c r="C9">
        <v>-55.835144</v>
      </c>
      <c r="D9">
        <v>13.678909000000001</v>
      </c>
      <c r="E9">
        <v>19.790997000000001</v>
      </c>
      <c r="F9" s="87">
        <f t="shared" ref="F9:F72" si="0">A9/1000000000</f>
        <v>0.1104475</v>
      </c>
      <c r="G9" s="87">
        <f t="shared" ref="G9:G72" si="1">B9+10</f>
        <v>-4.238664</v>
      </c>
    </row>
    <row r="10" spans="1:7" x14ac:dyDescent="0.25">
      <c r="A10">
        <v>210395000</v>
      </c>
      <c r="B10">
        <v>-14.603263</v>
      </c>
      <c r="C10">
        <v>-55.095939999999999</v>
      </c>
      <c r="D10">
        <v>12.944708</v>
      </c>
      <c r="E10">
        <v>19.352084999999999</v>
      </c>
      <c r="F10" s="87">
        <f t="shared" si="0"/>
        <v>0.210395</v>
      </c>
      <c r="G10" s="87">
        <f t="shared" si="1"/>
        <v>-4.6032630000000001</v>
      </c>
    </row>
    <row r="11" spans="1:7" x14ac:dyDescent="0.25">
      <c r="A11">
        <v>310342500</v>
      </c>
      <c r="B11">
        <v>-14.554831</v>
      </c>
      <c r="C11">
        <v>-53.923611000000001</v>
      </c>
      <c r="D11">
        <v>12.406974999999999</v>
      </c>
      <c r="E11">
        <v>18.748266000000001</v>
      </c>
      <c r="F11" s="87">
        <f t="shared" si="0"/>
        <v>0.31034250000000002</v>
      </c>
      <c r="G11" s="87">
        <f t="shared" si="1"/>
        <v>-4.5548310000000001</v>
      </c>
    </row>
    <row r="12" spans="1:7" x14ac:dyDescent="0.25">
      <c r="A12">
        <v>410290000</v>
      </c>
      <c r="B12">
        <v>-14.784280000000001</v>
      </c>
      <c r="C12">
        <v>-54.226177</v>
      </c>
      <c r="D12">
        <v>12.328809</v>
      </c>
      <c r="E12">
        <v>18.932438000000001</v>
      </c>
      <c r="F12" s="87">
        <f t="shared" si="0"/>
        <v>0.41028999999999999</v>
      </c>
      <c r="G12" s="87">
        <f t="shared" si="1"/>
        <v>-4.7842800000000008</v>
      </c>
    </row>
    <row r="13" spans="1:7" x14ac:dyDescent="0.25">
      <c r="A13">
        <v>510237500</v>
      </c>
      <c r="B13">
        <v>-14.804451</v>
      </c>
      <c r="C13">
        <v>-55.514442000000003</v>
      </c>
      <c r="D13">
        <v>12.952771</v>
      </c>
      <c r="E13">
        <v>19.527906000000002</v>
      </c>
      <c r="F13" s="87">
        <f t="shared" si="0"/>
        <v>0.51023750000000001</v>
      </c>
      <c r="G13" s="87">
        <f t="shared" si="1"/>
        <v>-4.8044510000000002</v>
      </c>
    </row>
    <row r="14" spans="1:7" x14ac:dyDescent="0.25">
      <c r="A14">
        <v>610185000</v>
      </c>
      <c r="B14">
        <v>-14.901043</v>
      </c>
      <c r="C14">
        <v>-56.021678999999999</v>
      </c>
      <c r="D14">
        <v>13.109797</v>
      </c>
      <c r="E14">
        <v>19.802669999999999</v>
      </c>
      <c r="F14" s="87">
        <f t="shared" si="0"/>
        <v>0.61018499999999998</v>
      </c>
      <c r="G14" s="87">
        <f t="shared" si="1"/>
        <v>-4.9010429999999996</v>
      </c>
    </row>
    <row r="15" spans="1:7" x14ac:dyDescent="0.25">
      <c r="A15">
        <v>710132500</v>
      </c>
      <c r="B15">
        <v>-14.936475</v>
      </c>
      <c r="C15">
        <v>-57.005916999999997</v>
      </c>
      <c r="D15">
        <v>13.566484000000001</v>
      </c>
      <c r="E15">
        <v>20.318276999999998</v>
      </c>
      <c r="F15" s="87">
        <f t="shared" si="0"/>
        <v>0.71013250000000006</v>
      </c>
      <c r="G15" s="87">
        <f t="shared" si="1"/>
        <v>-4.9364749999999997</v>
      </c>
    </row>
    <row r="16" spans="1:7" x14ac:dyDescent="0.25">
      <c r="A16">
        <v>810080000</v>
      </c>
      <c r="B16">
        <v>-14.972184</v>
      </c>
      <c r="C16">
        <v>-57.094054999999997</v>
      </c>
      <c r="D16">
        <v>13.574843</v>
      </c>
      <c r="E16">
        <v>20.359276000000001</v>
      </c>
      <c r="F16" s="87">
        <f t="shared" si="0"/>
        <v>0.81008000000000002</v>
      </c>
      <c r="G16" s="87">
        <f t="shared" si="1"/>
        <v>-4.9721840000000004</v>
      </c>
    </row>
    <row r="17" spans="1:7" x14ac:dyDescent="0.25">
      <c r="A17">
        <v>910027500</v>
      </c>
      <c r="B17">
        <v>-15.080529</v>
      </c>
      <c r="C17">
        <v>-57.418236</v>
      </c>
      <c r="D17">
        <v>13.628589</v>
      </c>
      <c r="E17">
        <v>20.407983999999999</v>
      </c>
      <c r="F17" s="87">
        <f t="shared" si="0"/>
        <v>0.91002749999999999</v>
      </c>
      <c r="G17" s="87">
        <f t="shared" si="1"/>
        <v>-5.0805290000000003</v>
      </c>
    </row>
    <row r="18" spans="1:7" x14ac:dyDescent="0.25">
      <c r="A18">
        <v>1009975000</v>
      </c>
      <c r="B18">
        <v>-15.003190999999999</v>
      </c>
      <c r="C18">
        <v>-57.143433000000002</v>
      </c>
      <c r="D18">
        <v>13.568524999999999</v>
      </c>
      <c r="E18">
        <v>20.413105000000002</v>
      </c>
      <c r="F18" s="87">
        <f t="shared" si="0"/>
        <v>1.0099750000000001</v>
      </c>
      <c r="G18" s="87">
        <f t="shared" si="1"/>
        <v>-5.0031909999999993</v>
      </c>
    </row>
    <row r="19" spans="1:7" x14ac:dyDescent="0.25">
      <c r="A19">
        <v>1109922500</v>
      </c>
      <c r="B19">
        <v>-15.204729</v>
      </c>
      <c r="C19">
        <v>-57.587451999999999</v>
      </c>
      <c r="D19">
        <v>13.588998</v>
      </c>
      <c r="E19">
        <v>20.624528999999999</v>
      </c>
      <c r="F19" s="87">
        <f t="shared" si="0"/>
        <v>1.1099224999999999</v>
      </c>
      <c r="G19" s="87">
        <f t="shared" si="1"/>
        <v>-5.2047290000000004</v>
      </c>
    </row>
    <row r="20" spans="1:7" x14ac:dyDescent="0.25">
      <c r="A20">
        <v>1209870000</v>
      </c>
      <c r="B20">
        <v>-15.171237</v>
      </c>
      <c r="C20">
        <v>-57.779708999999997</v>
      </c>
      <c r="D20">
        <v>13.718616000000001</v>
      </c>
      <c r="E20">
        <v>20.652023</v>
      </c>
      <c r="F20" s="87">
        <f t="shared" si="0"/>
        <v>1.20987</v>
      </c>
      <c r="G20" s="87">
        <f t="shared" si="1"/>
        <v>-5.1712369999999996</v>
      </c>
    </row>
    <row r="21" spans="1:7" x14ac:dyDescent="0.25">
      <c r="A21">
        <v>1309817500</v>
      </c>
      <c r="B21">
        <v>-15.119560999999999</v>
      </c>
      <c r="C21">
        <v>-56.744464999999998</v>
      </c>
      <c r="D21">
        <v>13.252672</v>
      </c>
      <c r="E21">
        <v>20.333931</v>
      </c>
      <c r="F21" s="87">
        <f t="shared" si="0"/>
        <v>1.3098175000000001</v>
      </c>
      <c r="G21" s="87">
        <f t="shared" si="1"/>
        <v>-5.1195609999999991</v>
      </c>
    </row>
    <row r="22" spans="1:7" x14ac:dyDescent="0.25">
      <c r="A22">
        <v>1409765000</v>
      </c>
      <c r="B22">
        <v>-15.419019</v>
      </c>
      <c r="C22">
        <v>-57.724711999999997</v>
      </c>
      <c r="D22">
        <v>13.443336</v>
      </c>
      <c r="E22">
        <v>20.539588999999999</v>
      </c>
      <c r="F22" s="87">
        <f t="shared" si="0"/>
        <v>1.4097649999999999</v>
      </c>
      <c r="G22" s="87">
        <f t="shared" si="1"/>
        <v>-5.4190190000000005</v>
      </c>
    </row>
    <row r="23" spans="1:7" x14ac:dyDescent="0.25">
      <c r="A23">
        <v>1509712500</v>
      </c>
      <c r="B23">
        <v>-15.124556</v>
      </c>
      <c r="C23">
        <v>-56.374966000000001</v>
      </c>
      <c r="D23">
        <v>13.062925999999999</v>
      </c>
      <c r="E23">
        <v>20.065045999999999</v>
      </c>
      <c r="F23" s="87">
        <f t="shared" si="0"/>
        <v>1.5097125</v>
      </c>
      <c r="G23" s="87">
        <f t="shared" si="1"/>
        <v>-5.1245560000000001</v>
      </c>
    </row>
    <row r="24" spans="1:7" x14ac:dyDescent="0.25">
      <c r="A24">
        <v>1609660000</v>
      </c>
      <c r="B24">
        <v>-15.279667</v>
      </c>
      <c r="C24">
        <v>-57.222717000000003</v>
      </c>
      <c r="D24">
        <v>13.33169</v>
      </c>
      <c r="E24">
        <v>20.257888999999999</v>
      </c>
      <c r="F24" s="87">
        <f t="shared" si="0"/>
        <v>1.6096600000000001</v>
      </c>
      <c r="G24" s="87">
        <f t="shared" si="1"/>
        <v>-5.2796669999999999</v>
      </c>
    </row>
    <row r="25" spans="1:7" x14ac:dyDescent="0.25">
      <c r="A25">
        <v>1709607500</v>
      </c>
      <c r="B25">
        <v>-14.790877</v>
      </c>
      <c r="C25">
        <v>-61.761313999999999</v>
      </c>
      <c r="D25">
        <v>16.089779</v>
      </c>
      <c r="E25">
        <v>22.741854</v>
      </c>
      <c r="F25" s="87">
        <f t="shared" si="0"/>
        <v>1.7096074999999999</v>
      </c>
      <c r="G25" s="87">
        <f t="shared" si="1"/>
        <v>-4.7908770000000001</v>
      </c>
    </row>
    <row r="26" spans="1:7" x14ac:dyDescent="0.25">
      <c r="A26">
        <v>1809555000</v>
      </c>
      <c r="B26">
        <v>-15.000972000000001</v>
      </c>
      <c r="C26">
        <v>-63.293258999999999</v>
      </c>
      <c r="D26">
        <v>16.645658000000001</v>
      </c>
      <c r="E26">
        <v>23.306367999999999</v>
      </c>
      <c r="F26" s="87">
        <f t="shared" si="0"/>
        <v>1.809555</v>
      </c>
      <c r="G26" s="87">
        <f t="shared" si="1"/>
        <v>-5.0009720000000009</v>
      </c>
    </row>
    <row r="27" spans="1:7" x14ac:dyDescent="0.25">
      <c r="A27">
        <v>1909502500</v>
      </c>
      <c r="B27">
        <v>-14.899953999999999</v>
      </c>
      <c r="C27">
        <v>-62.281512999999997</v>
      </c>
      <c r="D27">
        <v>16.240803</v>
      </c>
      <c r="E27">
        <v>22.960733000000001</v>
      </c>
      <c r="F27" s="87">
        <f t="shared" si="0"/>
        <v>1.9095025000000001</v>
      </c>
      <c r="G27" s="87">
        <f t="shared" si="1"/>
        <v>-4.8999539999999993</v>
      </c>
    </row>
    <row r="28" spans="1:7" x14ac:dyDescent="0.25">
      <c r="A28">
        <v>2009450000</v>
      </c>
      <c r="B28">
        <v>-15.093147999999999</v>
      </c>
      <c r="C28">
        <v>-63.334301000000004</v>
      </c>
      <c r="D28">
        <v>16.574003000000001</v>
      </c>
      <c r="E28">
        <v>23.338771999999999</v>
      </c>
      <c r="F28" s="87">
        <f t="shared" si="0"/>
        <v>2.0094500000000002</v>
      </c>
      <c r="G28" s="87">
        <f t="shared" si="1"/>
        <v>-5.0931479999999993</v>
      </c>
    </row>
    <row r="29" spans="1:7" x14ac:dyDescent="0.25">
      <c r="A29">
        <v>2109397500</v>
      </c>
      <c r="B29">
        <v>-14.822018999999999</v>
      </c>
      <c r="C29">
        <v>-63.363399999999999</v>
      </c>
      <c r="D29">
        <v>16.859680000000001</v>
      </c>
      <c r="E29">
        <v>23.465513000000001</v>
      </c>
      <c r="F29" s="87">
        <f t="shared" si="0"/>
        <v>2.1093975</v>
      </c>
      <c r="G29" s="87">
        <f t="shared" si="1"/>
        <v>-4.8220189999999992</v>
      </c>
    </row>
    <row r="30" spans="1:7" x14ac:dyDescent="0.25">
      <c r="A30">
        <v>2209345000</v>
      </c>
      <c r="B30">
        <v>-14.747741</v>
      </c>
      <c r="C30">
        <v>-64.873322000000002</v>
      </c>
      <c r="D30">
        <v>17.688918999999999</v>
      </c>
      <c r="E30">
        <v>24.298546000000002</v>
      </c>
      <c r="F30" s="87">
        <f t="shared" si="0"/>
        <v>2.2093449999999999</v>
      </c>
      <c r="G30" s="87">
        <f t="shared" si="1"/>
        <v>-4.7477409999999995</v>
      </c>
    </row>
    <row r="31" spans="1:7" x14ac:dyDescent="0.25">
      <c r="A31">
        <v>2309292500</v>
      </c>
      <c r="B31">
        <v>-14.869516000000001</v>
      </c>
      <c r="C31">
        <v>-64.041779000000005</v>
      </c>
      <c r="D31">
        <v>17.151371000000001</v>
      </c>
      <c r="E31">
        <v>23.734818000000001</v>
      </c>
      <c r="F31" s="87">
        <f t="shared" si="0"/>
        <v>2.3092925000000002</v>
      </c>
      <c r="G31" s="87">
        <f t="shared" si="1"/>
        <v>-4.8695160000000008</v>
      </c>
    </row>
    <row r="32" spans="1:7" x14ac:dyDescent="0.25">
      <c r="A32">
        <v>2409240000</v>
      </c>
      <c r="B32">
        <v>-14.733541000000001</v>
      </c>
      <c r="C32">
        <v>-66.172447000000005</v>
      </c>
      <c r="D32">
        <v>18.352682000000001</v>
      </c>
      <c r="E32">
        <v>24.916027</v>
      </c>
      <c r="F32" s="87">
        <f t="shared" si="0"/>
        <v>2.40924</v>
      </c>
      <c r="G32" s="87">
        <f t="shared" si="1"/>
        <v>-4.7335410000000007</v>
      </c>
    </row>
    <row r="33" spans="1:7" x14ac:dyDescent="0.25">
      <c r="A33">
        <v>2509187500</v>
      </c>
      <c r="B33">
        <v>-15.032144000000001</v>
      </c>
      <c r="C33">
        <v>-66.743110999999999</v>
      </c>
      <c r="D33">
        <v>18.339410999999998</v>
      </c>
      <c r="E33">
        <v>25.087702</v>
      </c>
      <c r="F33" s="87">
        <f t="shared" si="0"/>
        <v>2.5091874999999999</v>
      </c>
      <c r="G33" s="87">
        <f t="shared" si="1"/>
        <v>-5.0321440000000006</v>
      </c>
    </row>
    <row r="34" spans="1:7" x14ac:dyDescent="0.25">
      <c r="A34">
        <v>2609135000</v>
      </c>
      <c r="B34">
        <v>-14.907641</v>
      </c>
      <c r="C34">
        <v>-66.361366000000004</v>
      </c>
      <c r="D34">
        <v>18.273040999999999</v>
      </c>
      <c r="E34">
        <v>24.947165999999999</v>
      </c>
      <c r="F34" s="87">
        <f t="shared" si="0"/>
        <v>2.6091350000000002</v>
      </c>
      <c r="G34" s="87">
        <f t="shared" si="1"/>
        <v>-4.9076409999999999</v>
      </c>
    </row>
    <row r="35" spans="1:7" x14ac:dyDescent="0.25">
      <c r="A35">
        <v>2709082500</v>
      </c>
      <c r="B35">
        <v>-14.833252999999999</v>
      </c>
      <c r="C35">
        <v>-63.943362999999998</v>
      </c>
      <c r="D35">
        <v>17.13843</v>
      </c>
      <c r="E35">
        <v>23.762187999999998</v>
      </c>
      <c r="F35" s="87">
        <f t="shared" si="0"/>
        <v>2.7090825000000001</v>
      </c>
      <c r="G35" s="87">
        <f t="shared" si="1"/>
        <v>-4.8332529999999991</v>
      </c>
    </row>
    <row r="36" spans="1:7" x14ac:dyDescent="0.25">
      <c r="A36">
        <v>2809030000</v>
      </c>
      <c r="B36">
        <v>-15.157859999999999</v>
      </c>
      <c r="C36">
        <v>-65.503051999999997</v>
      </c>
      <c r="D36">
        <v>17.593665999999999</v>
      </c>
      <c r="E36">
        <v>24.386662000000001</v>
      </c>
      <c r="F36" s="87">
        <f t="shared" si="0"/>
        <v>2.8090299999999999</v>
      </c>
      <c r="G36" s="87">
        <f t="shared" si="1"/>
        <v>-5.1578599999999994</v>
      </c>
    </row>
    <row r="37" spans="1:7" x14ac:dyDescent="0.25">
      <c r="A37">
        <v>2908977500</v>
      </c>
      <c r="B37">
        <v>-15.396801</v>
      </c>
      <c r="C37">
        <v>-65.998465999999993</v>
      </c>
      <c r="D37">
        <v>17.602433999999999</v>
      </c>
      <c r="E37">
        <v>24.780318999999999</v>
      </c>
      <c r="F37" s="87">
        <f t="shared" si="0"/>
        <v>2.9089775000000002</v>
      </c>
      <c r="G37" s="87">
        <f t="shared" si="1"/>
        <v>-5.396801</v>
      </c>
    </row>
    <row r="38" spans="1:7" x14ac:dyDescent="0.25">
      <c r="A38">
        <v>3008925000</v>
      </c>
      <c r="B38">
        <v>-15.558593</v>
      </c>
      <c r="C38">
        <v>-65.250572000000005</v>
      </c>
      <c r="D38">
        <v>17.066692</v>
      </c>
      <c r="E38">
        <v>24.348013000000002</v>
      </c>
      <c r="F38" s="87">
        <f t="shared" si="0"/>
        <v>3.0089250000000001</v>
      </c>
      <c r="G38" s="87">
        <f t="shared" si="1"/>
        <v>-5.5585930000000001</v>
      </c>
    </row>
    <row r="39" spans="1:7" x14ac:dyDescent="0.25">
      <c r="A39">
        <v>3108872500</v>
      </c>
      <c r="B39">
        <v>-15.382405</v>
      </c>
      <c r="C39">
        <v>-67.048653000000002</v>
      </c>
      <c r="D39">
        <v>18.141918</v>
      </c>
      <c r="E39">
        <v>25.200641999999998</v>
      </c>
      <c r="F39" s="87">
        <f t="shared" si="0"/>
        <v>3.1088724999999999</v>
      </c>
      <c r="G39" s="87">
        <f t="shared" si="1"/>
        <v>-5.3824050000000003</v>
      </c>
    </row>
    <row r="40" spans="1:7" x14ac:dyDescent="0.25">
      <c r="A40">
        <v>3208820000</v>
      </c>
      <c r="B40">
        <v>-15.197298</v>
      </c>
      <c r="C40">
        <v>-64.091217</v>
      </c>
      <c r="D40">
        <v>16.848310000000001</v>
      </c>
      <c r="E40">
        <v>23.895754</v>
      </c>
      <c r="F40" s="87">
        <f t="shared" si="0"/>
        <v>3.2088199999999998</v>
      </c>
      <c r="G40" s="87">
        <f t="shared" si="1"/>
        <v>-5.197298</v>
      </c>
    </row>
    <row r="41" spans="1:7" x14ac:dyDescent="0.25">
      <c r="A41">
        <v>3308767500</v>
      </c>
      <c r="B41">
        <v>-15.547385</v>
      </c>
      <c r="C41">
        <v>-64.681313000000003</v>
      </c>
      <c r="D41">
        <v>16.793272000000002</v>
      </c>
      <c r="E41">
        <v>23.961013999999999</v>
      </c>
      <c r="F41" s="87">
        <f t="shared" si="0"/>
        <v>3.3087675000000001</v>
      </c>
      <c r="G41" s="87">
        <f t="shared" si="1"/>
        <v>-5.5473850000000002</v>
      </c>
    </row>
    <row r="42" spans="1:7" x14ac:dyDescent="0.25">
      <c r="A42">
        <v>3408715000</v>
      </c>
      <c r="B42">
        <v>-15.25522</v>
      </c>
      <c r="C42">
        <v>-65.617446999999999</v>
      </c>
      <c r="D42">
        <v>17.553502999999999</v>
      </c>
      <c r="E42">
        <v>24.626749</v>
      </c>
      <c r="F42" s="87">
        <f t="shared" si="0"/>
        <v>3.4087149999999999</v>
      </c>
      <c r="G42" s="87">
        <f t="shared" si="1"/>
        <v>-5.2552199999999996</v>
      </c>
    </row>
    <row r="43" spans="1:7" x14ac:dyDescent="0.25">
      <c r="A43">
        <v>3508662500</v>
      </c>
      <c r="B43">
        <v>-15.345487</v>
      </c>
      <c r="C43">
        <v>-67.277725000000004</v>
      </c>
      <c r="D43">
        <v>18.293377</v>
      </c>
      <c r="E43">
        <v>25.376273999999999</v>
      </c>
      <c r="F43" s="87">
        <f t="shared" si="0"/>
        <v>3.5086624999999998</v>
      </c>
      <c r="G43" s="87">
        <f t="shared" si="1"/>
        <v>-5.3454870000000003</v>
      </c>
    </row>
    <row r="44" spans="1:7" x14ac:dyDescent="0.25">
      <c r="A44">
        <v>3608610000</v>
      </c>
      <c r="B44">
        <v>-15.343446</v>
      </c>
      <c r="C44">
        <v>-66.889731999999995</v>
      </c>
      <c r="D44">
        <v>18.101419</v>
      </c>
      <c r="E44">
        <v>25.151855000000001</v>
      </c>
      <c r="F44" s="87">
        <f t="shared" si="0"/>
        <v>3.6086100000000001</v>
      </c>
      <c r="G44" s="87">
        <f t="shared" si="1"/>
        <v>-5.3434460000000001</v>
      </c>
    </row>
    <row r="45" spans="1:7" x14ac:dyDescent="0.25">
      <c r="A45">
        <v>3708557500</v>
      </c>
      <c r="B45">
        <v>-15.246511</v>
      </c>
      <c r="C45">
        <v>-69.683104999999998</v>
      </c>
      <c r="D45">
        <v>19.595039</v>
      </c>
      <c r="E45">
        <v>26.592828999999998</v>
      </c>
      <c r="F45" s="87">
        <f t="shared" si="0"/>
        <v>3.7085575</v>
      </c>
      <c r="G45" s="87">
        <f t="shared" si="1"/>
        <v>-5.2465109999999999</v>
      </c>
    </row>
    <row r="46" spans="1:7" x14ac:dyDescent="0.25">
      <c r="A46">
        <v>3808505000</v>
      </c>
      <c r="B46">
        <v>-15.365772</v>
      </c>
      <c r="C46">
        <v>-67.244331000000003</v>
      </c>
      <c r="D46">
        <v>18.256392999999999</v>
      </c>
      <c r="E46">
        <v>25.311734999999999</v>
      </c>
      <c r="F46" s="87">
        <f t="shared" si="0"/>
        <v>3.8085049999999998</v>
      </c>
      <c r="G46" s="87">
        <f t="shared" si="1"/>
        <v>-5.3657719999999998</v>
      </c>
    </row>
    <row r="47" spans="1:7" x14ac:dyDescent="0.25">
      <c r="A47">
        <v>3908452500</v>
      </c>
      <c r="B47">
        <v>-15.481536</v>
      </c>
      <c r="C47">
        <v>-66.621880000000004</v>
      </c>
      <c r="D47">
        <v>17.829402999999999</v>
      </c>
      <c r="E47">
        <v>25.015485999999999</v>
      </c>
      <c r="F47" s="87">
        <f t="shared" si="0"/>
        <v>3.9084525000000001</v>
      </c>
      <c r="G47" s="87">
        <f t="shared" si="1"/>
        <v>-5.4815360000000002</v>
      </c>
    </row>
    <row r="48" spans="1:7" x14ac:dyDescent="0.25">
      <c r="A48">
        <v>4008400000</v>
      </c>
      <c r="B48">
        <v>-15.382123999999999</v>
      </c>
      <c r="C48">
        <v>-66.852654000000001</v>
      </c>
      <c r="D48">
        <v>18.044201000000001</v>
      </c>
      <c r="E48">
        <v>25.264585</v>
      </c>
      <c r="F48" s="87">
        <f t="shared" si="0"/>
        <v>4.0084</v>
      </c>
      <c r="G48" s="87">
        <f t="shared" si="1"/>
        <v>-5.3821239999999992</v>
      </c>
    </row>
    <row r="49" spans="1:7" x14ac:dyDescent="0.25">
      <c r="A49">
        <v>4108347500</v>
      </c>
      <c r="B49">
        <v>-15.565225</v>
      </c>
      <c r="C49">
        <v>-66.950835999999995</v>
      </c>
      <c r="D49">
        <v>17.910194000000001</v>
      </c>
      <c r="E49">
        <v>25.130261999999998</v>
      </c>
      <c r="F49" s="87">
        <f t="shared" si="0"/>
        <v>4.1083474999999998</v>
      </c>
      <c r="G49" s="87">
        <f t="shared" si="1"/>
        <v>-5.5652249999999999</v>
      </c>
    </row>
    <row r="50" spans="1:7" x14ac:dyDescent="0.25">
      <c r="A50">
        <v>4208295000</v>
      </c>
      <c r="B50">
        <v>-15.512767999999999</v>
      </c>
      <c r="C50">
        <v>-67.940101999999996</v>
      </c>
      <c r="D50">
        <v>18.457283</v>
      </c>
      <c r="E50">
        <v>25.761488</v>
      </c>
      <c r="F50" s="87">
        <f t="shared" si="0"/>
        <v>4.2082949999999997</v>
      </c>
      <c r="G50" s="87">
        <f t="shared" si="1"/>
        <v>-5.5127679999999994</v>
      </c>
    </row>
    <row r="51" spans="1:7" x14ac:dyDescent="0.25">
      <c r="A51">
        <v>4308242500</v>
      </c>
      <c r="B51">
        <v>-15.594920999999999</v>
      </c>
      <c r="C51">
        <v>-68.608367999999999</v>
      </c>
      <c r="D51">
        <v>18.709261000000001</v>
      </c>
      <c r="E51">
        <v>26.027232999999999</v>
      </c>
      <c r="F51" s="87">
        <f t="shared" si="0"/>
        <v>4.3082425000000004</v>
      </c>
      <c r="G51" s="87">
        <f t="shared" si="1"/>
        <v>-5.5949209999999994</v>
      </c>
    </row>
    <row r="52" spans="1:7" x14ac:dyDescent="0.25">
      <c r="A52">
        <v>4408190000</v>
      </c>
      <c r="B52">
        <v>-15.655457</v>
      </c>
      <c r="C52">
        <v>-69.296836999999996</v>
      </c>
      <c r="D52">
        <v>18.992958000000002</v>
      </c>
      <c r="E52">
        <v>26.406441000000001</v>
      </c>
      <c r="F52" s="87">
        <f t="shared" si="0"/>
        <v>4.4081900000000003</v>
      </c>
      <c r="G52" s="87">
        <f t="shared" si="1"/>
        <v>-5.6554570000000002</v>
      </c>
    </row>
    <row r="53" spans="1:7" x14ac:dyDescent="0.25">
      <c r="A53">
        <v>4508137500</v>
      </c>
      <c r="B53">
        <v>-15.732721</v>
      </c>
      <c r="C53">
        <v>-69.611419999999995</v>
      </c>
      <c r="D53">
        <v>19.072989</v>
      </c>
      <c r="E53">
        <v>26.523340000000001</v>
      </c>
      <c r="F53" s="87">
        <f t="shared" si="0"/>
        <v>4.5081375000000001</v>
      </c>
      <c r="G53" s="87">
        <f t="shared" si="1"/>
        <v>-5.7327209999999997</v>
      </c>
    </row>
    <row r="54" spans="1:7" x14ac:dyDescent="0.25">
      <c r="A54">
        <v>4608085000</v>
      </c>
      <c r="B54">
        <v>-15.731078999999999</v>
      </c>
      <c r="C54">
        <v>-71.814850000000007</v>
      </c>
      <c r="D54">
        <v>20.176348000000001</v>
      </c>
      <c r="E54">
        <v>27.650293000000001</v>
      </c>
      <c r="F54" s="87">
        <f t="shared" si="0"/>
        <v>4.608085</v>
      </c>
      <c r="G54" s="87">
        <f t="shared" si="1"/>
        <v>-5.7310789999999994</v>
      </c>
    </row>
    <row r="55" spans="1:7" x14ac:dyDescent="0.25">
      <c r="A55">
        <v>4708032500</v>
      </c>
      <c r="B55">
        <v>-15.778769</v>
      </c>
      <c r="C55">
        <v>-72.641396</v>
      </c>
      <c r="D55">
        <v>20.541927000000001</v>
      </c>
      <c r="E55">
        <v>27.982925000000002</v>
      </c>
      <c r="F55" s="87">
        <f t="shared" si="0"/>
        <v>4.7080324999999998</v>
      </c>
      <c r="G55" s="87">
        <f t="shared" si="1"/>
        <v>-5.7787690000000005</v>
      </c>
    </row>
    <row r="56" spans="1:7" x14ac:dyDescent="0.25">
      <c r="A56">
        <v>4807980000</v>
      </c>
      <c r="B56">
        <v>-15.523624999999999</v>
      </c>
      <c r="C56">
        <v>-75.53331</v>
      </c>
      <c r="D56">
        <v>22.243029</v>
      </c>
      <c r="E56">
        <v>29.631406999999999</v>
      </c>
      <c r="F56" s="87">
        <f t="shared" si="0"/>
        <v>4.8079799999999997</v>
      </c>
      <c r="G56" s="87">
        <f t="shared" si="1"/>
        <v>-5.5236249999999991</v>
      </c>
    </row>
    <row r="57" spans="1:7" x14ac:dyDescent="0.25">
      <c r="A57">
        <v>4907927500</v>
      </c>
      <c r="B57">
        <v>-15.729317999999999</v>
      </c>
      <c r="C57">
        <v>-73.097854999999996</v>
      </c>
      <c r="D57">
        <v>20.819610999999998</v>
      </c>
      <c r="E57">
        <v>28.242203</v>
      </c>
      <c r="F57" s="87">
        <f t="shared" si="0"/>
        <v>4.9079275000000004</v>
      </c>
      <c r="G57" s="87">
        <f t="shared" si="1"/>
        <v>-5.7293179999999992</v>
      </c>
    </row>
    <row r="58" spans="1:7" x14ac:dyDescent="0.25">
      <c r="A58">
        <v>5007875000</v>
      </c>
      <c r="B58">
        <v>-15.555619</v>
      </c>
      <c r="C58">
        <v>-73.282859999999999</v>
      </c>
      <c r="D58">
        <v>21.085812000000001</v>
      </c>
      <c r="E58">
        <v>28.399121999999998</v>
      </c>
      <c r="F58" s="87">
        <f t="shared" si="0"/>
        <v>5.0078750000000003</v>
      </c>
      <c r="G58" s="87">
        <f t="shared" si="1"/>
        <v>-5.5556190000000001</v>
      </c>
    </row>
    <row r="59" spans="1:7" x14ac:dyDescent="0.25">
      <c r="A59">
        <v>5107822500</v>
      </c>
      <c r="B59">
        <v>-15.655006999999999</v>
      </c>
      <c r="C59">
        <v>-73.715560999999994</v>
      </c>
      <c r="D59">
        <v>21.202774000000002</v>
      </c>
      <c r="E59">
        <v>28.572868</v>
      </c>
      <c r="F59" s="87">
        <f t="shared" si="0"/>
        <v>5.1078225000000002</v>
      </c>
      <c r="G59" s="87">
        <f t="shared" si="1"/>
        <v>-5.6550069999999995</v>
      </c>
    </row>
    <row r="60" spans="1:7" x14ac:dyDescent="0.25">
      <c r="A60">
        <v>5207770000</v>
      </c>
      <c r="B60">
        <v>-15.654354</v>
      </c>
      <c r="C60">
        <v>-72.357735000000005</v>
      </c>
      <c r="D60">
        <v>20.524511</v>
      </c>
      <c r="E60">
        <v>28.005383999999999</v>
      </c>
      <c r="F60" s="87">
        <f t="shared" si="0"/>
        <v>5.20777</v>
      </c>
      <c r="G60" s="87">
        <f t="shared" si="1"/>
        <v>-5.6543539999999997</v>
      </c>
    </row>
    <row r="61" spans="1:7" x14ac:dyDescent="0.25">
      <c r="A61">
        <v>5307717500</v>
      </c>
      <c r="B61">
        <v>-15.798131</v>
      </c>
      <c r="C61">
        <v>-76.479011999999997</v>
      </c>
      <c r="D61">
        <v>22.441374</v>
      </c>
      <c r="E61">
        <v>29.931854000000001</v>
      </c>
      <c r="F61" s="87">
        <f t="shared" si="0"/>
        <v>5.3077174999999999</v>
      </c>
      <c r="G61" s="87">
        <f t="shared" si="1"/>
        <v>-5.7981309999999997</v>
      </c>
    </row>
    <row r="62" spans="1:7" x14ac:dyDescent="0.25">
      <c r="A62">
        <v>5407665000</v>
      </c>
      <c r="B62">
        <v>-15.757467999999999</v>
      </c>
      <c r="C62">
        <v>-80.190010000000001</v>
      </c>
      <c r="D62">
        <v>24.337537999999999</v>
      </c>
      <c r="E62">
        <v>31.857883000000001</v>
      </c>
      <c r="F62" s="87">
        <f t="shared" si="0"/>
        <v>5.4076649999999997</v>
      </c>
      <c r="G62" s="87">
        <f t="shared" si="1"/>
        <v>-5.7574679999999994</v>
      </c>
    </row>
    <row r="63" spans="1:7" x14ac:dyDescent="0.25">
      <c r="A63">
        <v>5507612500</v>
      </c>
      <c r="B63">
        <v>-15.799887</v>
      </c>
      <c r="C63">
        <v>-82.578224000000006</v>
      </c>
      <c r="D63">
        <v>25.489222999999999</v>
      </c>
      <c r="E63">
        <v>33.068801999999998</v>
      </c>
      <c r="F63" s="87">
        <f t="shared" si="0"/>
        <v>5.5076124999999996</v>
      </c>
      <c r="G63" s="87">
        <f t="shared" si="1"/>
        <v>-5.799887</v>
      </c>
    </row>
    <row r="64" spans="1:7" x14ac:dyDescent="0.25">
      <c r="A64">
        <v>5607560000</v>
      </c>
      <c r="B64">
        <v>-16.011602</v>
      </c>
      <c r="C64">
        <v>-78.231482999999997</v>
      </c>
      <c r="D64">
        <v>23.104139</v>
      </c>
      <c r="E64">
        <v>30.828104</v>
      </c>
      <c r="F64" s="87">
        <f t="shared" si="0"/>
        <v>5.6075600000000003</v>
      </c>
      <c r="G64" s="87">
        <f t="shared" si="1"/>
        <v>-6.0116019999999999</v>
      </c>
    </row>
    <row r="65" spans="1:7" x14ac:dyDescent="0.25">
      <c r="A65">
        <v>5707507500</v>
      </c>
      <c r="B65">
        <v>-16.022137000000001</v>
      </c>
      <c r="C65">
        <v>-82.319687000000002</v>
      </c>
      <c r="D65">
        <v>25.137709000000001</v>
      </c>
      <c r="E65">
        <v>32.912773000000001</v>
      </c>
      <c r="F65" s="87">
        <f t="shared" si="0"/>
        <v>5.7075075000000002</v>
      </c>
      <c r="G65" s="87">
        <f t="shared" si="1"/>
        <v>-6.0221370000000007</v>
      </c>
    </row>
    <row r="66" spans="1:7" x14ac:dyDescent="0.25">
      <c r="A66">
        <v>5807455000</v>
      </c>
      <c r="B66">
        <v>-16.055126000000001</v>
      </c>
      <c r="C66">
        <v>-74.703902999999997</v>
      </c>
      <c r="D66">
        <v>21.296824000000001</v>
      </c>
      <c r="E66">
        <v>29.050732</v>
      </c>
      <c r="F66" s="87">
        <f t="shared" si="0"/>
        <v>5.807455</v>
      </c>
      <c r="G66" s="87">
        <f t="shared" si="1"/>
        <v>-6.0551260000000013</v>
      </c>
    </row>
    <row r="67" spans="1:7" x14ac:dyDescent="0.25">
      <c r="A67">
        <v>5907402500</v>
      </c>
      <c r="B67">
        <v>-15.984271</v>
      </c>
      <c r="C67">
        <v>-78.249984999999995</v>
      </c>
      <c r="D67">
        <v>23.140720000000002</v>
      </c>
      <c r="E67">
        <v>30.824614</v>
      </c>
      <c r="F67" s="87">
        <f t="shared" si="0"/>
        <v>5.9074024999999999</v>
      </c>
      <c r="G67" s="87">
        <f t="shared" si="1"/>
        <v>-5.9842709999999997</v>
      </c>
    </row>
    <row r="68" spans="1:7" x14ac:dyDescent="0.25">
      <c r="A68">
        <v>6007350000</v>
      </c>
      <c r="B68">
        <v>-15.857062000000001</v>
      </c>
      <c r="C68">
        <v>-78.310860000000005</v>
      </c>
      <c r="D68">
        <v>23.298368</v>
      </c>
      <c r="E68">
        <v>30.898250999999998</v>
      </c>
      <c r="F68" s="87">
        <f t="shared" si="0"/>
        <v>6.0073499999999997</v>
      </c>
      <c r="G68" s="87">
        <f t="shared" si="1"/>
        <v>-5.8570620000000009</v>
      </c>
    </row>
    <row r="69" spans="1:7" x14ac:dyDescent="0.25">
      <c r="A69">
        <v>6107297500</v>
      </c>
      <c r="B69">
        <v>-15.985137</v>
      </c>
      <c r="C69">
        <v>-73.624352000000002</v>
      </c>
      <c r="D69">
        <v>20.827038000000002</v>
      </c>
      <c r="E69">
        <v>28.497257000000001</v>
      </c>
      <c r="F69" s="87">
        <f t="shared" si="0"/>
        <v>6.1072974999999996</v>
      </c>
      <c r="G69" s="87">
        <f t="shared" si="1"/>
        <v>-5.9851369999999999</v>
      </c>
    </row>
    <row r="70" spans="1:7" x14ac:dyDescent="0.25">
      <c r="A70">
        <v>6207245000</v>
      </c>
      <c r="B70">
        <v>-15.909179</v>
      </c>
      <c r="C70">
        <v>-79.454162999999994</v>
      </c>
      <c r="D70">
        <v>23.817902</v>
      </c>
      <c r="E70">
        <v>31.497651999999999</v>
      </c>
      <c r="F70" s="87">
        <f t="shared" si="0"/>
        <v>6.2072450000000003</v>
      </c>
      <c r="G70" s="87">
        <f t="shared" si="1"/>
        <v>-5.909179</v>
      </c>
    </row>
    <row r="71" spans="1:7" x14ac:dyDescent="0.25">
      <c r="A71">
        <v>6307192500</v>
      </c>
      <c r="B71">
        <v>-15.97941</v>
      </c>
      <c r="C71">
        <v>-76.415870999999996</v>
      </c>
      <c r="D71">
        <v>22.228525000000001</v>
      </c>
      <c r="E71">
        <v>29.897469999999998</v>
      </c>
      <c r="F71" s="87">
        <f t="shared" si="0"/>
        <v>6.3071925000000002</v>
      </c>
      <c r="G71" s="87">
        <f t="shared" si="1"/>
        <v>-5.9794099999999997</v>
      </c>
    </row>
    <row r="72" spans="1:7" x14ac:dyDescent="0.25">
      <c r="A72">
        <v>6407140000</v>
      </c>
      <c r="B72">
        <v>-15.860125999999999</v>
      </c>
      <c r="C72">
        <v>-71.612594999999999</v>
      </c>
      <c r="D72">
        <v>19.946173000000002</v>
      </c>
      <c r="E72">
        <v>27.528255000000001</v>
      </c>
      <c r="F72" s="87">
        <f t="shared" si="0"/>
        <v>6.4071400000000001</v>
      </c>
      <c r="G72" s="87">
        <f t="shared" si="1"/>
        <v>-5.8601259999999993</v>
      </c>
    </row>
    <row r="73" spans="1:7" x14ac:dyDescent="0.25">
      <c r="A73">
        <v>6507087500</v>
      </c>
      <c r="B73">
        <v>-15.741982</v>
      </c>
      <c r="C73">
        <v>-76.822524999999999</v>
      </c>
      <c r="D73">
        <v>22.669277000000001</v>
      </c>
      <c r="E73">
        <v>30.203688</v>
      </c>
      <c r="F73" s="87">
        <f t="shared" ref="F73:F136" si="2">A73/1000000000</f>
        <v>6.5070874999999999</v>
      </c>
      <c r="G73" s="87">
        <f t="shared" ref="G73:G136" si="3">B73+10</f>
        <v>-5.7419820000000001</v>
      </c>
    </row>
    <row r="74" spans="1:7" x14ac:dyDescent="0.25">
      <c r="A74">
        <v>6607035000</v>
      </c>
      <c r="B74">
        <v>-15.683261</v>
      </c>
      <c r="C74">
        <v>-73.497107999999997</v>
      </c>
      <c r="D74">
        <v>21.065291999999999</v>
      </c>
      <c r="E74">
        <v>28.431011000000002</v>
      </c>
      <c r="F74" s="87">
        <f t="shared" si="2"/>
        <v>6.6070349999999998</v>
      </c>
      <c r="G74" s="87">
        <f t="shared" si="3"/>
        <v>-5.6832609999999999</v>
      </c>
    </row>
    <row r="75" spans="1:7" x14ac:dyDescent="0.25">
      <c r="A75">
        <v>6706982500</v>
      </c>
      <c r="B75">
        <v>-15.496510000000001</v>
      </c>
      <c r="C75">
        <v>-72.429519999999997</v>
      </c>
      <c r="D75">
        <v>20.718247999999999</v>
      </c>
      <c r="E75">
        <v>27.977264000000002</v>
      </c>
      <c r="F75" s="87">
        <f t="shared" si="2"/>
        <v>6.7069824999999996</v>
      </c>
      <c r="G75" s="87">
        <f t="shared" si="3"/>
        <v>-5.4965100000000007</v>
      </c>
    </row>
    <row r="76" spans="1:7" x14ac:dyDescent="0.25">
      <c r="A76">
        <v>6806930000</v>
      </c>
      <c r="B76">
        <v>-15.495405999999999</v>
      </c>
      <c r="C76">
        <v>-71.923134000000005</v>
      </c>
      <c r="D76">
        <v>20.466162000000001</v>
      </c>
      <c r="E76">
        <v>27.738554000000001</v>
      </c>
      <c r="F76" s="87">
        <f t="shared" si="2"/>
        <v>6.8069300000000004</v>
      </c>
      <c r="G76" s="87">
        <f t="shared" si="3"/>
        <v>-5.4954059999999991</v>
      </c>
    </row>
    <row r="77" spans="1:7" x14ac:dyDescent="0.25">
      <c r="A77">
        <v>6906877500</v>
      </c>
      <c r="B77">
        <v>-15.612710999999999</v>
      </c>
      <c r="C77">
        <v>-73.579436999999999</v>
      </c>
      <c r="D77">
        <v>21.177009999999999</v>
      </c>
      <c r="E77">
        <v>28.446975999999999</v>
      </c>
      <c r="F77" s="87">
        <f t="shared" si="2"/>
        <v>6.9068775000000002</v>
      </c>
      <c r="G77" s="87">
        <f t="shared" si="3"/>
        <v>-5.6127109999999991</v>
      </c>
    </row>
    <row r="78" spans="1:7" x14ac:dyDescent="0.25">
      <c r="A78">
        <v>7006825000</v>
      </c>
      <c r="B78">
        <v>-15.438613</v>
      </c>
      <c r="C78">
        <v>-69.917434999999998</v>
      </c>
      <c r="D78">
        <v>19.520102999999999</v>
      </c>
      <c r="E78">
        <v>26.808354999999999</v>
      </c>
      <c r="F78" s="87">
        <f t="shared" si="2"/>
        <v>7.0068250000000001</v>
      </c>
      <c r="G78" s="87">
        <f t="shared" si="3"/>
        <v>-5.4386130000000001</v>
      </c>
    </row>
    <row r="79" spans="1:7" x14ac:dyDescent="0.25">
      <c r="A79">
        <v>7106772500</v>
      </c>
      <c r="B79">
        <v>-15.624485999999999</v>
      </c>
      <c r="C79">
        <v>-72.169891000000007</v>
      </c>
      <c r="D79">
        <v>20.460460999999999</v>
      </c>
      <c r="E79">
        <v>27.745070999999999</v>
      </c>
      <c r="F79" s="87">
        <f t="shared" si="2"/>
        <v>7.1067724999999999</v>
      </c>
      <c r="G79" s="87">
        <f t="shared" si="3"/>
        <v>-5.6244859999999992</v>
      </c>
    </row>
    <row r="80" spans="1:7" x14ac:dyDescent="0.25">
      <c r="A80">
        <v>7206720000</v>
      </c>
      <c r="B80">
        <v>-15.438815</v>
      </c>
      <c r="C80">
        <v>-70.378097999999994</v>
      </c>
      <c r="D80">
        <v>19.750233000000001</v>
      </c>
      <c r="E80">
        <v>27.006201000000001</v>
      </c>
      <c r="F80" s="87">
        <f t="shared" si="2"/>
        <v>7.2067199999999998</v>
      </c>
      <c r="G80" s="87">
        <f t="shared" si="3"/>
        <v>-5.438815</v>
      </c>
    </row>
    <row r="81" spans="1:7" x14ac:dyDescent="0.25">
      <c r="A81">
        <v>7306667500</v>
      </c>
      <c r="B81">
        <v>-15.515084</v>
      </c>
      <c r="C81">
        <v>-75.239531999999997</v>
      </c>
      <c r="D81">
        <v>22.104683000000001</v>
      </c>
      <c r="E81">
        <v>29.321217999999998</v>
      </c>
      <c r="F81" s="87">
        <f t="shared" si="2"/>
        <v>7.3066674999999996</v>
      </c>
      <c r="G81" s="87">
        <f t="shared" si="3"/>
        <v>-5.5150839999999999</v>
      </c>
    </row>
    <row r="82" spans="1:7" x14ac:dyDescent="0.25">
      <c r="A82">
        <v>7406615000</v>
      </c>
      <c r="B82">
        <v>-15.426532</v>
      </c>
      <c r="C82">
        <v>-77.535354999999996</v>
      </c>
      <c r="D82">
        <v>23.341145999999998</v>
      </c>
      <c r="E82">
        <v>30.514693999999999</v>
      </c>
      <c r="F82" s="87">
        <f t="shared" si="2"/>
        <v>7.4066150000000004</v>
      </c>
      <c r="G82" s="87">
        <f t="shared" si="3"/>
        <v>-5.4265319999999999</v>
      </c>
    </row>
    <row r="83" spans="1:7" x14ac:dyDescent="0.25">
      <c r="A83">
        <v>7506562500</v>
      </c>
      <c r="B83">
        <v>-15.458154</v>
      </c>
      <c r="C83">
        <v>-87.068977000000004</v>
      </c>
      <c r="D83">
        <v>28.076333999999999</v>
      </c>
      <c r="E83">
        <v>35.284283000000002</v>
      </c>
      <c r="F83" s="87">
        <f t="shared" si="2"/>
        <v>7.5065625000000002</v>
      </c>
      <c r="G83" s="87">
        <f t="shared" si="3"/>
        <v>-5.4581540000000004</v>
      </c>
    </row>
    <row r="84" spans="1:7" x14ac:dyDescent="0.25">
      <c r="A84">
        <v>7606510000</v>
      </c>
      <c r="B84">
        <v>-15.628571000000001</v>
      </c>
      <c r="C84">
        <v>-80.273848999999998</v>
      </c>
      <c r="D84">
        <v>24.508354000000001</v>
      </c>
      <c r="E84">
        <v>31.913612000000001</v>
      </c>
      <c r="F84" s="87">
        <f t="shared" si="2"/>
        <v>7.6065100000000001</v>
      </c>
      <c r="G84" s="87">
        <f t="shared" si="3"/>
        <v>-5.6285710000000009</v>
      </c>
    </row>
    <row r="85" spans="1:7" x14ac:dyDescent="0.25">
      <c r="A85">
        <v>7706457500</v>
      </c>
      <c r="B85">
        <v>-15.74563</v>
      </c>
      <c r="C85">
        <v>-77.445023000000006</v>
      </c>
      <c r="D85">
        <v>22.976880999999999</v>
      </c>
      <c r="E85">
        <v>30.421054999999999</v>
      </c>
      <c r="F85" s="87">
        <f t="shared" si="2"/>
        <v>7.7064575</v>
      </c>
      <c r="G85" s="87">
        <f t="shared" si="3"/>
        <v>-5.7456300000000002</v>
      </c>
    </row>
    <row r="86" spans="1:7" x14ac:dyDescent="0.25">
      <c r="A86">
        <v>7806405000</v>
      </c>
      <c r="B86">
        <v>-15.617903</v>
      </c>
      <c r="C86">
        <v>-73.271270999999999</v>
      </c>
      <c r="D86">
        <v>21.017734999999998</v>
      </c>
      <c r="E86">
        <v>28.394463999999999</v>
      </c>
      <c r="F86" s="87">
        <f t="shared" si="2"/>
        <v>7.8064049999999998</v>
      </c>
      <c r="G86" s="87">
        <f t="shared" si="3"/>
        <v>-5.6179030000000001</v>
      </c>
    </row>
    <row r="87" spans="1:7" x14ac:dyDescent="0.25">
      <c r="A87">
        <v>7906352500</v>
      </c>
      <c r="B87">
        <v>-15.700732</v>
      </c>
      <c r="C87">
        <v>-72.431915000000004</v>
      </c>
      <c r="D87">
        <v>20.515224</v>
      </c>
      <c r="E87">
        <v>27.996528999999999</v>
      </c>
      <c r="F87" s="87">
        <f t="shared" si="2"/>
        <v>7.9063524999999997</v>
      </c>
      <c r="G87" s="87">
        <f t="shared" si="3"/>
        <v>-5.7007320000000004</v>
      </c>
    </row>
    <row r="88" spans="1:7" x14ac:dyDescent="0.25">
      <c r="A88">
        <v>8006300000</v>
      </c>
      <c r="B88">
        <v>-15.880528999999999</v>
      </c>
      <c r="C88">
        <v>-76.627860999999996</v>
      </c>
      <c r="D88">
        <v>22.433402999999998</v>
      </c>
      <c r="E88">
        <v>30.049318</v>
      </c>
      <c r="F88" s="87">
        <f t="shared" si="2"/>
        <v>8.0062999999999995</v>
      </c>
      <c r="G88" s="87">
        <f t="shared" si="3"/>
        <v>-5.8805289999999992</v>
      </c>
    </row>
    <row r="89" spans="1:7" x14ac:dyDescent="0.25">
      <c r="A89">
        <v>8106247500</v>
      </c>
      <c r="B89">
        <v>-15.755383</v>
      </c>
      <c r="C89">
        <v>-75.451903999999999</v>
      </c>
      <c r="D89">
        <v>21.970569999999999</v>
      </c>
      <c r="E89">
        <v>29.554114999999999</v>
      </c>
      <c r="F89" s="87">
        <f t="shared" si="2"/>
        <v>8.1062475000000003</v>
      </c>
      <c r="G89" s="87">
        <f t="shared" si="3"/>
        <v>-5.7553830000000001</v>
      </c>
    </row>
    <row r="90" spans="1:7" x14ac:dyDescent="0.25">
      <c r="A90">
        <v>8206195000</v>
      </c>
      <c r="B90">
        <v>-15.961518</v>
      </c>
      <c r="C90">
        <v>-73.723549000000006</v>
      </c>
      <c r="D90">
        <v>20.900257</v>
      </c>
      <c r="E90">
        <v>28.517575999999998</v>
      </c>
      <c r="F90" s="87">
        <f t="shared" si="2"/>
        <v>8.2061949999999992</v>
      </c>
      <c r="G90" s="87">
        <f t="shared" si="3"/>
        <v>-5.9615179999999999</v>
      </c>
    </row>
    <row r="91" spans="1:7" x14ac:dyDescent="0.25">
      <c r="A91">
        <v>8306142500</v>
      </c>
      <c r="B91">
        <v>-15.857905000000001</v>
      </c>
      <c r="C91">
        <v>-70.198562999999993</v>
      </c>
      <c r="D91">
        <v>19.241375000000001</v>
      </c>
      <c r="E91">
        <v>26.945038</v>
      </c>
      <c r="F91" s="87">
        <f t="shared" si="2"/>
        <v>8.3061425</v>
      </c>
      <c r="G91" s="87">
        <f t="shared" si="3"/>
        <v>-5.8579050000000006</v>
      </c>
    </row>
    <row r="92" spans="1:7" x14ac:dyDescent="0.25">
      <c r="A92">
        <v>8406090000</v>
      </c>
      <c r="B92">
        <v>-16.116185999999999</v>
      </c>
      <c r="C92">
        <v>-71.516234999999995</v>
      </c>
      <c r="D92">
        <v>19.641929999999999</v>
      </c>
      <c r="E92">
        <v>27.411562</v>
      </c>
      <c r="F92" s="87">
        <f t="shared" si="2"/>
        <v>8.4060900000000007</v>
      </c>
      <c r="G92" s="87">
        <f t="shared" si="3"/>
        <v>-6.116185999999999</v>
      </c>
    </row>
    <row r="93" spans="1:7" x14ac:dyDescent="0.25">
      <c r="A93">
        <v>8506037500</v>
      </c>
      <c r="B93">
        <v>-16.050267999999999</v>
      </c>
      <c r="C93">
        <v>-69.772209000000004</v>
      </c>
      <c r="D93">
        <v>18.835834999999999</v>
      </c>
      <c r="E93">
        <v>26.698212000000002</v>
      </c>
      <c r="F93" s="87">
        <f t="shared" si="2"/>
        <v>8.5060374999999997</v>
      </c>
      <c r="G93" s="87">
        <f t="shared" si="3"/>
        <v>-6.0502679999999991</v>
      </c>
    </row>
    <row r="94" spans="1:7" x14ac:dyDescent="0.25">
      <c r="A94">
        <v>8605985000</v>
      </c>
      <c r="B94">
        <v>-16.339804000000001</v>
      </c>
      <c r="C94">
        <v>-71.054062000000002</v>
      </c>
      <c r="D94">
        <v>19.187227</v>
      </c>
      <c r="E94">
        <v>27.19455</v>
      </c>
      <c r="F94" s="87">
        <f t="shared" si="2"/>
        <v>8.6059850000000004</v>
      </c>
      <c r="G94" s="87">
        <f t="shared" si="3"/>
        <v>-6.3398040000000009</v>
      </c>
    </row>
    <row r="95" spans="1:7" x14ac:dyDescent="0.25">
      <c r="A95">
        <v>8705932500</v>
      </c>
      <c r="B95">
        <v>-16.303249000000001</v>
      </c>
      <c r="C95">
        <v>-70.412459999999996</v>
      </c>
      <c r="D95">
        <v>18.902981</v>
      </c>
      <c r="E95">
        <v>26.956564</v>
      </c>
      <c r="F95" s="87">
        <f t="shared" si="2"/>
        <v>8.7059324999999994</v>
      </c>
      <c r="G95" s="87">
        <f t="shared" si="3"/>
        <v>-6.303249000000001</v>
      </c>
    </row>
    <row r="96" spans="1:7" x14ac:dyDescent="0.25">
      <c r="A96">
        <v>8805880000</v>
      </c>
      <c r="B96">
        <v>-16.412089999999999</v>
      </c>
      <c r="C96">
        <v>-70.972892999999999</v>
      </c>
      <c r="D96">
        <v>19.074356000000002</v>
      </c>
      <c r="E96">
        <v>27.251404000000001</v>
      </c>
      <c r="F96" s="87">
        <f t="shared" si="2"/>
        <v>8.8058800000000002</v>
      </c>
      <c r="G96" s="87">
        <f t="shared" si="3"/>
        <v>-6.4120899999999992</v>
      </c>
    </row>
    <row r="97" spans="1:7" x14ac:dyDescent="0.25">
      <c r="A97">
        <v>8905827500</v>
      </c>
      <c r="B97">
        <v>-16.556045999999998</v>
      </c>
      <c r="C97">
        <v>-73.562179999999998</v>
      </c>
      <c r="D97">
        <v>20.225044</v>
      </c>
      <c r="E97">
        <v>28.503246000000001</v>
      </c>
      <c r="F97" s="87">
        <f t="shared" si="2"/>
        <v>8.9058274999999991</v>
      </c>
      <c r="G97" s="87">
        <f t="shared" si="3"/>
        <v>-6.5560459999999985</v>
      </c>
    </row>
    <row r="98" spans="1:7" x14ac:dyDescent="0.25">
      <c r="A98">
        <v>9005775000</v>
      </c>
      <c r="B98">
        <v>-16.498629000000001</v>
      </c>
      <c r="C98">
        <v>-84.500625999999997</v>
      </c>
      <c r="D98">
        <v>25.751684000000001</v>
      </c>
      <c r="E98">
        <v>34.024867999999998</v>
      </c>
      <c r="F98" s="87">
        <f t="shared" si="2"/>
        <v>9.0057749999999999</v>
      </c>
      <c r="G98" s="87">
        <f t="shared" si="3"/>
        <v>-6.4986290000000011</v>
      </c>
    </row>
    <row r="99" spans="1:7" x14ac:dyDescent="0.25">
      <c r="A99">
        <v>9105722500</v>
      </c>
      <c r="B99">
        <v>-16.450569000000002</v>
      </c>
      <c r="C99">
        <v>-80.614081999999996</v>
      </c>
      <c r="D99">
        <v>23.856472</v>
      </c>
      <c r="E99">
        <v>32.025149999999996</v>
      </c>
      <c r="F99" s="87">
        <f t="shared" si="2"/>
        <v>9.1057225000000006</v>
      </c>
      <c r="G99" s="87">
        <f t="shared" si="3"/>
        <v>-6.4505690000000016</v>
      </c>
    </row>
    <row r="100" spans="1:7" x14ac:dyDescent="0.25">
      <c r="A100">
        <v>9205670000</v>
      </c>
      <c r="B100">
        <v>-16.488121</v>
      </c>
      <c r="C100">
        <v>-82.742615000000001</v>
      </c>
      <c r="D100">
        <v>24.883188000000001</v>
      </c>
      <c r="E100">
        <v>33.110573000000002</v>
      </c>
      <c r="F100" s="87">
        <f t="shared" si="2"/>
        <v>9.2056699999999996</v>
      </c>
      <c r="G100" s="87">
        <f t="shared" si="3"/>
        <v>-6.4881209999999996</v>
      </c>
    </row>
    <row r="101" spans="1:7" x14ac:dyDescent="0.25">
      <c r="A101">
        <v>9305617500</v>
      </c>
      <c r="B101">
        <v>-16.590167999999998</v>
      </c>
      <c r="C101">
        <v>-77.380379000000005</v>
      </c>
      <c r="D101">
        <v>22.100021000000002</v>
      </c>
      <c r="E101">
        <v>30.381046000000001</v>
      </c>
      <c r="F101" s="87">
        <f t="shared" si="2"/>
        <v>9.3056175000000003</v>
      </c>
      <c r="G101" s="87">
        <f t="shared" si="3"/>
        <v>-6.5901679999999985</v>
      </c>
    </row>
    <row r="102" spans="1:7" x14ac:dyDescent="0.25">
      <c r="A102">
        <v>9405565000</v>
      </c>
      <c r="B102">
        <v>-16.500599000000001</v>
      </c>
      <c r="C102">
        <v>-77.993919000000005</v>
      </c>
      <c r="D102">
        <v>22.496361</v>
      </c>
      <c r="E102">
        <v>30.729745999999999</v>
      </c>
      <c r="F102" s="87">
        <f t="shared" si="2"/>
        <v>9.4055649999999993</v>
      </c>
      <c r="G102" s="87">
        <f t="shared" si="3"/>
        <v>-6.5005990000000011</v>
      </c>
    </row>
    <row r="103" spans="1:7" x14ac:dyDescent="0.25">
      <c r="A103">
        <v>9505512500</v>
      </c>
      <c r="B103">
        <v>-16.553469</v>
      </c>
      <c r="C103">
        <v>-75.340560999999994</v>
      </c>
      <c r="D103">
        <v>21.116814000000002</v>
      </c>
      <c r="E103">
        <v>29.321400000000001</v>
      </c>
      <c r="F103" s="87">
        <f t="shared" si="2"/>
        <v>9.5055125</v>
      </c>
      <c r="G103" s="87">
        <f t="shared" si="3"/>
        <v>-6.5534689999999998</v>
      </c>
    </row>
    <row r="104" spans="1:7" x14ac:dyDescent="0.25">
      <c r="A104">
        <v>9605460000</v>
      </c>
      <c r="B104">
        <v>-16.298687000000001</v>
      </c>
      <c r="C104">
        <v>-73.260352999999995</v>
      </c>
      <c r="D104">
        <v>20.331489999999999</v>
      </c>
      <c r="E104">
        <v>28.443569</v>
      </c>
      <c r="F104" s="87">
        <f t="shared" si="2"/>
        <v>9.6054600000000008</v>
      </c>
      <c r="G104" s="87">
        <f t="shared" si="3"/>
        <v>-6.298687000000001</v>
      </c>
    </row>
    <row r="105" spans="1:7" x14ac:dyDescent="0.25">
      <c r="A105">
        <v>9705407500</v>
      </c>
      <c r="B105">
        <v>-16.354464</v>
      </c>
      <c r="C105">
        <v>-76.378928999999999</v>
      </c>
      <c r="D105">
        <v>21.835000999999998</v>
      </c>
      <c r="E105">
        <v>29.774826000000001</v>
      </c>
      <c r="F105" s="87">
        <f t="shared" si="2"/>
        <v>9.7054074999999997</v>
      </c>
      <c r="G105" s="87">
        <f t="shared" si="3"/>
        <v>-6.3544640000000001</v>
      </c>
    </row>
    <row r="106" spans="1:7" x14ac:dyDescent="0.25">
      <c r="A106">
        <v>9805355000</v>
      </c>
      <c r="B106">
        <v>-15.948335999999999</v>
      </c>
      <c r="C106">
        <v>-75.393837000000005</v>
      </c>
      <c r="D106">
        <v>21.748581000000001</v>
      </c>
      <c r="E106">
        <v>29.583870000000001</v>
      </c>
      <c r="F106" s="87">
        <f t="shared" si="2"/>
        <v>9.8053550000000005</v>
      </c>
      <c r="G106" s="87">
        <f t="shared" si="3"/>
        <v>-5.9483359999999994</v>
      </c>
    </row>
    <row r="107" spans="1:7" x14ac:dyDescent="0.25">
      <c r="A107">
        <v>9905302500</v>
      </c>
      <c r="B107">
        <v>-16.239087999999999</v>
      </c>
      <c r="C107">
        <v>-82.180458000000002</v>
      </c>
      <c r="D107">
        <v>24.851143</v>
      </c>
      <c r="E107">
        <v>32.712069999999997</v>
      </c>
      <c r="F107" s="87">
        <f t="shared" si="2"/>
        <v>9.9053024999999995</v>
      </c>
      <c r="G107" s="87">
        <f t="shared" si="3"/>
        <v>-6.2390879999999989</v>
      </c>
    </row>
    <row r="108" spans="1:7" x14ac:dyDescent="0.25">
      <c r="A108">
        <v>10005250000</v>
      </c>
      <c r="B108">
        <v>-16.138953999999998</v>
      </c>
      <c r="C108">
        <v>-76.443161000000003</v>
      </c>
      <c r="D108">
        <v>22.082628</v>
      </c>
      <c r="E108">
        <v>29.996960000000001</v>
      </c>
      <c r="F108" s="87">
        <f t="shared" si="2"/>
        <v>10.00525</v>
      </c>
      <c r="G108" s="87">
        <f t="shared" si="3"/>
        <v>-6.1389539999999982</v>
      </c>
    </row>
    <row r="109" spans="1:7" x14ac:dyDescent="0.25">
      <c r="A109">
        <v>10105197500</v>
      </c>
      <c r="B109">
        <v>-16.216124000000001</v>
      </c>
      <c r="C109">
        <v>-71.797173000000001</v>
      </c>
      <c r="D109">
        <v>19.682461</v>
      </c>
      <c r="E109">
        <v>27.643478000000002</v>
      </c>
      <c r="F109" s="87">
        <f t="shared" si="2"/>
        <v>10.105197499999999</v>
      </c>
      <c r="G109" s="87">
        <f t="shared" si="3"/>
        <v>-6.2161240000000006</v>
      </c>
    </row>
    <row r="110" spans="1:7" x14ac:dyDescent="0.25">
      <c r="A110">
        <v>10205145000</v>
      </c>
      <c r="B110">
        <v>-16.285177000000001</v>
      </c>
      <c r="C110">
        <v>-73.159865999999994</v>
      </c>
      <c r="D110">
        <v>20.294756</v>
      </c>
      <c r="E110">
        <v>28.217489</v>
      </c>
      <c r="F110" s="87">
        <f t="shared" si="2"/>
        <v>10.205145</v>
      </c>
      <c r="G110" s="87">
        <f t="shared" si="3"/>
        <v>-6.2851770000000009</v>
      </c>
    </row>
    <row r="111" spans="1:7" x14ac:dyDescent="0.25">
      <c r="A111">
        <v>10305092500</v>
      </c>
      <c r="B111">
        <v>-16.196598000000002</v>
      </c>
      <c r="C111">
        <v>-72.467986999999994</v>
      </c>
      <c r="D111">
        <v>20.037395</v>
      </c>
      <c r="E111">
        <v>28.041988</v>
      </c>
      <c r="F111" s="87">
        <f t="shared" si="2"/>
        <v>10.305092500000001</v>
      </c>
      <c r="G111" s="87">
        <f t="shared" si="3"/>
        <v>-6.1965980000000016</v>
      </c>
    </row>
    <row r="112" spans="1:7" x14ac:dyDescent="0.25">
      <c r="A112">
        <v>10405040000</v>
      </c>
      <c r="B112">
        <v>-16.534796</v>
      </c>
      <c r="C112">
        <v>-72.953766000000002</v>
      </c>
      <c r="D112">
        <v>19.942087000000001</v>
      </c>
      <c r="E112">
        <v>28.108816000000001</v>
      </c>
      <c r="F112" s="87">
        <f t="shared" si="2"/>
        <v>10.40504</v>
      </c>
      <c r="G112" s="87">
        <f t="shared" si="3"/>
        <v>-6.534796</v>
      </c>
    </row>
    <row r="113" spans="1:7" x14ac:dyDescent="0.25">
      <c r="A113">
        <v>10504987500</v>
      </c>
      <c r="B113">
        <v>-16.427858000000001</v>
      </c>
      <c r="C113">
        <v>-71.185706999999994</v>
      </c>
      <c r="D113">
        <v>19.164992999999999</v>
      </c>
      <c r="E113">
        <v>27.344849</v>
      </c>
      <c r="F113" s="87">
        <f t="shared" si="2"/>
        <v>10.5049875</v>
      </c>
      <c r="G113" s="87">
        <f t="shared" si="3"/>
        <v>-6.4278580000000005</v>
      </c>
    </row>
    <row r="114" spans="1:7" x14ac:dyDescent="0.25">
      <c r="A114">
        <v>10604935000</v>
      </c>
      <c r="B114">
        <v>-16.698972999999999</v>
      </c>
      <c r="C114">
        <v>-73.985275000000001</v>
      </c>
      <c r="D114">
        <v>20.293665000000001</v>
      </c>
      <c r="E114">
        <v>28.674928999999999</v>
      </c>
      <c r="F114" s="87">
        <f t="shared" si="2"/>
        <v>10.604934999999999</v>
      </c>
      <c r="G114" s="87">
        <f t="shared" si="3"/>
        <v>-6.6989729999999987</v>
      </c>
    </row>
    <row r="115" spans="1:7" x14ac:dyDescent="0.25">
      <c r="A115">
        <v>10704882500</v>
      </c>
      <c r="B115">
        <v>-16.561150000000001</v>
      </c>
      <c r="C115">
        <v>-75.991050999999999</v>
      </c>
      <c r="D115">
        <v>21.434373999999998</v>
      </c>
      <c r="E115">
        <v>29.751201999999999</v>
      </c>
      <c r="F115" s="87">
        <f t="shared" si="2"/>
        <v>10.7048825</v>
      </c>
      <c r="G115" s="87">
        <f t="shared" si="3"/>
        <v>-6.5611500000000014</v>
      </c>
    </row>
    <row r="116" spans="1:7" x14ac:dyDescent="0.25">
      <c r="A116">
        <v>10804830000</v>
      </c>
      <c r="B116">
        <v>-16.736581999999999</v>
      </c>
      <c r="C116">
        <v>-72.254233999999997</v>
      </c>
      <c r="D116">
        <v>19.390535</v>
      </c>
      <c r="E116">
        <v>27.846070999999998</v>
      </c>
      <c r="F116" s="87">
        <f t="shared" si="2"/>
        <v>10.804830000000001</v>
      </c>
      <c r="G116" s="87">
        <f t="shared" si="3"/>
        <v>-6.7365819999999985</v>
      </c>
    </row>
    <row r="117" spans="1:7" x14ac:dyDescent="0.25">
      <c r="A117">
        <v>10904777500</v>
      </c>
      <c r="B117">
        <v>-16.557943000000002</v>
      </c>
      <c r="C117">
        <v>-72.200691000000006</v>
      </c>
      <c r="D117">
        <v>19.542401999999999</v>
      </c>
      <c r="E117">
        <v>27.888625999999999</v>
      </c>
      <c r="F117" s="87">
        <f t="shared" si="2"/>
        <v>10.9047775</v>
      </c>
      <c r="G117" s="87">
        <f t="shared" si="3"/>
        <v>-6.5579430000000016</v>
      </c>
    </row>
    <row r="118" spans="1:7" x14ac:dyDescent="0.25">
      <c r="A118">
        <v>11004725000</v>
      </c>
      <c r="B118">
        <v>-16.489332000000001</v>
      </c>
      <c r="C118">
        <v>-71.569289999999995</v>
      </c>
      <c r="D118">
        <v>19.295314999999999</v>
      </c>
      <c r="E118">
        <v>27.511372000000001</v>
      </c>
      <c r="F118" s="87">
        <f t="shared" si="2"/>
        <v>11.004725000000001</v>
      </c>
      <c r="G118" s="87">
        <f t="shared" si="3"/>
        <v>-6.489332000000001</v>
      </c>
    </row>
    <row r="119" spans="1:7" x14ac:dyDescent="0.25">
      <c r="A119">
        <v>11104672500</v>
      </c>
      <c r="B119">
        <v>-16.446255000000001</v>
      </c>
      <c r="C119">
        <v>-72.543998999999999</v>
      </c>
      <c r="D119">
        <v>19.825745000000001</v>
      </c>
      <c r="E119">
        <v>28.133002999999999</v>
      </c>
      <c r="F119" s="87">
        <f t="shared" si="2"/>
        <v>11.1046725</v>
      </c>
      <c r="G119" s="87">
        <f t="shared" si="3"/>
        <v>-6.4462550000000007</v>
      </c>
    </row>
    <row r="120" spans="1:7" x14ac:dyDescent="0.25">
      <c r="A120">
        <v>11204620000</v>
      </c>
      <c r="B120">
        <v>-16.543495</v>
      </c>
      <c r="C120">
        <v>-72.095070000000007</v>
      </c>
      <c r="D120">
        <v>19.504041999999998</v>
      </c>
      <c r="E120">
        <v>27.796391</v>
      </c>
      <c r="F120" s="87">
        <f t="shared" si="2"/>
        <v>11.20462</v>
      </c>
      <c r="G120" s="87">
        <f t="shared" si="3"/>
        <v>-6.5434950000000001</v>
      </c>
    </row>
    <row r="121" spans="1:7" x14ac:dyDescent="0.25">
      <c r="A121">
        <v>11304567500</v>
      </c>
      <c r="B121">
        <v>-16.580701999999999</v>
      </c>
      <c r="C121">
        <v>-73.172591999999995</v>
      </c>
      <c r="D121">
        <v>20.005593999999999</v>
      </c>
      <c r="E121">
        <v>28.369192000000002</v>
      </c>
      <c r="F121" s="87">
        <f t="shared" si="2"/>
        <v>11.304567499999999</v>
      </c>
      <c r="G121" s="87">
        <f t="shared" si="3"/>
        <v>-6.5807019999999987</v>
      </c>
    </row>
    <row r="122" spans="1:7" x14ac:dyDescent="0.25">
      <c r="A122">
        <v>11404515000</v>
      </c>
      <c r="B122">
        <v>-16.420448</v>
      </c>
      <c r="C122">
        <v>-74.691231000000002</v>
      </c>
      <c r="D122">
        <v>20.925169</v>
      </c>
      <c r="E122">
        <v>29.129864000000001</v>
      </c>
      <c r="F122" s="87">
        <f t="shared" si="2"/>
        <v>11.404515</v>
      </c>
      <c r="G122" s="87">
        <f t="shared" si="3"/>
        <v>-6.4204480000000004</v>
      </c>
    </row>
    <row r="123" spans="1:7" x14ac:dyDescent="0.25">
      <c r="A123">
        <v>11504462500</v>
      </c>
      <c r="B123">
        <v>-16.489709999999999</v>
      </c>
      <c r="C123">
        <v>-72.139304999999993</v>
      </c>
      <c r="D123">
        <v>19.579943</v>
      </c>
      <c r="E123">
        <v>27.817684</v>
      </c>
      <c r="F123" s="87">
        <f t="shared" si="2"/>
        <v>11.504462500000001</v>
      </c>
      <c r="G123" s="87">
        <f t="shared" si="3"/>
        <v>-6.4897099999999988</v>
      </c>
    </row>
    <row r="124" spans="1:7" x14ac:dyDescent="0.25">
      <c r="A124">
        <v>11604410000</v>
      </c>
      <c r="B124">
        <v>-16.444058999999999</v>
      </c>
      <c r="C124">
        <v>-72.308884000000006</v>
      </c>
      <c r="D124">
        <v>19.710381000000002</v>
      </c>
      <c r="E124">
        <v>27.899923000000001</v>
      </c>
      <c r="F124" s="87">
        <f t="shared" si="2"/>
        <v>11.60441</v>
      </c>
      <c r="G124" s="87">
        <f t="shared" si="3"/>
        <v>-6.4440589999999993</v>
      </c>
    </row>
    <row r="125" spans="1:7" x14ac:dyDescent="0.25">
      <c r="A125">
        <v>11704357500</v>
      </c>
      <c r="B125">
        <v>-16.410875000000001</v>
      </c>
      <c r="C125">
        <v>-74.715248000000003</v>
      </c>
      <c r="D125">
        <v>20.946749000000001</v>
      </c>
      <c r="E125">
        <v>29.106928</v>
      </c>
      <c r="F125" s="87">
        <f t="shared" si="2"/>
        <v>11.7043575</v>
      </c>
      <c r="G125" s="87">
        <f t="shared" si="3"/>
        <v>-6.4108750000000008</v>
      </c>
    </row>
    <row r="126" spans="1:7" x14ac:dyDescent="0.25">
      <c r="A126">
        <v>11804305000</v>
      </c>
      <c r="B126">
        <v>-16.377972</v>
      </c>
      <c r="C126">
        <v>-73.992889000000005</v>
      </c>
      <c r="D126">
        <v>20.618473000000002</v>
      </c>
      <c r="E126">
        <v>28.734055999999999</v>
      </c>
      <c r="F126" s="87">
        <f t="shared" si="2"/>
        <v>11.804304999999999</v>
      </c>
      <c r="G126" s="87">
        <f t="shared" si="3"/>
        <v>-6.3779719999999998</v>
      </c>
    </row>
    <row r="127" spans="1:7" x14ac:dyDescent="0.25">
      <c r="A127">
        <v>11904252500</v>
      </c>
      <c r="B127">
        <v>-16.473745000000001</v>
      </c>
      <c r="C127">
        <v>-79.330780000000004</v>
      </c>
      <c r="D127">
        <v>23.191645000000001</v>
      </c>
      <c r="E127">
        <v>31.371918000000001</v>
      </c>
      <c r="F127" s="87">
        <f t="shared" si="2"/>
        <v>11.9042525</v>
      </c>
      <c r="G127" s="87">
        <f t="shared" si="3"/>
        <v>-6.473745000000001</v>
      </c>
    </row>
    <row r="128" spans="1:7" x14ac:dyDescent="0.25">
      <c r="A128">
        <v>12004200000</v>
      </c>
      <c r="B128">
        <v>-16.306698000000001</v>
      </c>
      <c r="C128">
        <v>-78.964652999999998</v>
      </c>
      <c r="D128">
        <v>23.175629000000001</v>
      </c>
      <c r="E128">
        <v>31.329535</v>
      </c>
      <c r="F128" s="87">
        <f t="shared" si="2"/>
        <v>12.004200000000001</v>
      </c>
      <c r="G128" s="87">
        <f t="shared" si="3"/>
        <v>-6.3066980000000008</v>
      </c>
    </row>
    <row r="129" spans="1:7" x14ac:dyDescent="0.25">
      <c r="A129">
        <v>12104147500</v>
      </c>
      <c r="B129">
        <v>-16.421181000000001</v>
      </c>
      <c r="C129">
        <v>-76.830055000000002</v>
      </c>
      <c r="D129">
        <v>21.993845</v>
      </c>
      <c r="E129">
        <v>30.064035000000001</v>
      </c>
      <c r="F129" s="87">
        <f t="shared" si="2"/>
        <v>12.1041475</v>
      </c>
      <c r="G129" s="87">
        <f t="shared" si="3"/>
        <v>-6.4211810000000007</v>
      </c>
    </row>
    <row r="130" spans="1:7" x14ac:dyDescent="0.25">
      <c r="A130">
        <v>12204095000</v>
      </c>
      <c r="B130">
        <v>-16.215240000000001</v>
      </c>
      <c r="C130">
        <v>-81.227981999999997</v>
      </c>
      <c r="D130">
        <v>24.398748000000001</v>
      </c>
      <c r="E130">
        <v>32.496066999999996</v>
      </c>
      <c r="F130" s="87">
        <f t="shared" si="2"/>
        <v>12.204095000000001</v>
      </c>
      <c r="G130" s="87">
        <f t="shared" si="3"/>
        <v>-6.2152400000000014</v>
      </c>
    </row>
    <row r="131" spans="1:7" x14ac:dyDescent="0.25">
      <c r="A131">
        <v>12304042500</v>
      </c>
      <c r="B131">
        <v>-16.45994</v>
      </c>
      <c r="C131">
        <v>-78.760963000000004</v>
      </c>
      <c r="D131">
        <v>22.920544</v>
      </c>
      <c r="E131">
        <v>31.05368</v>
      </c>
      <c r="F131" s="87">
        <f t="shared" si="2"/>
        <v>12.3040425</v>
      </c>
      <c r="G131" s="87">
        <f t="shared" si="3"/>
        <v>-6.4599399999999996</v>
      </c>
    </row>
    <row r="132" spans="1:7" x14ac:dyDescent="0.25">
      <c r="A132">
        <v>12403990000</v>
      </c>
      <c r="B132">
        <v>-16.200205</v>
      </c>
      <c r="C132">
        <v>-84.731139999999996</v>
      </c>
      <c r="D132">
        <v>26.165365000000001</v>
      </c>
      <c r="E132">
        <v>34.195351000000002</v>
      </c>
      <c r="F132" s="87">
        <f t="shared" si="2"/>
        <v>12.40399</v>
      </c>
      <c r="G132" s="87">
        <f t="shared" si="3"/>
        <v>-6.2002050000000004</v>
      </c>
    </row>
    <row r="133" spans="1:7" x14ac:dyDescent="0.25">
      <c r="A133">
        <v>12503937500</v>
      </c>
      <c r="B133">
        <v>-16.265965000000001</v>
      </c>
      <c r="C133">
        <v>-84.897041000000002</v>
      </c>
      <c r="D133">
        <v>26.182558</v>
      </c>
      <c r="E133">
        <v>34.196838</v>
      </c>
      <c r="F133" s="87">
        <f t="shared" si="2"/>
        <v>12.503937499999999</v>
      </c>
      <c r="G133" s="87">
        <f t="shared" si="3"/>
        <v>-6.2659650000000013</v>
      </c>
    </row>
    <row r="134" spans="1:7" x14ac:dyDescent="0.25">
      <c r="A134">
        <v>12603885000</v>
      </c>
      <c r="B134">
        <v>-16.152328000000001</v>
      </c>
      <c r="C134">
        <v>-86.323241999999993</v>
      </c>
      <c r="D134">
        <v>27.009293</v>
      </c>
      <c r="E134">
        <v>34.925536999999998</v>
      </c>
      <c r="F134" s="87">
        <f t="shared" si="2"/>
        <v>12.603885</v>
      </c>
      <c r="G134" s="87">
        <f t="shared" si="3"/>
        <v>-6.1523280000000007</v>
      </c>
    </row>
    <row r="135" spans="1:7" x14ac:dyDescent="0.25">
      <c r="A135">
        <v>12703832500</v>
      </c>
      <c r="B135">
        <v>-16.404964</v>
      </c>
      <c r="C135">
        <v>-87.179419999999993</v>
      </c>
      <c r="D135">
        <v>27.184743999999998</v>
      </c>
      <c r="E135">
        <v>35.312885000000001</v>
      </c>
      <c r="F135" s="87">
        <f t="shared" si="2"/>
        <v>12.703832500000001</v>
      </c>
      <c r="G135" s="87">
        <f t="shared" si="3"/>
        <v>-6.4049639999999997</v>
      </c>
    </row>
    <row r="136" spans="1:7" x14ac:dyDescent="0.25">
      <c r="A136">
        <v>12803780000</v>
      </c>
      <c r="B136">
        <v>-16.418763999999999</v>
      </c>
      <c r="C136">
        <v>-82.590889000000004</v>
      </c>
      <c r="D136">
        <v>24.876677999999998</v>
      </c>
      <c r="E136">
        <v>33.065060000000003</v>
      </c>
      <c r="F136" s="87">
        <f t="shared" si="2"/>
        <v>12.80378</v>
      </c>
      <c r="G136" s="87">
        <f t="shared" si="3"/>
        <v>-6.4187639999999995</v>
      </c>
    </row>
    <row r="137" spans="1:7" x14ac:dyDescent="0.25">
      <c r="A137">
        <v>12903727500</v>
      </c>
      <c r="B137">
        <v>-16.281396999999998</v>
      </c>
      <c r="C137">
        <v>-77.950737000000004</v>
      </c>
      <c r="D137">
        <v>22.693971999999999</v>
      </c>
      <c r="E137">
        <v>30.679445000000001</v>
      </c>
      <c r="F137" s="87">
        <f t="shared" ref="F137:F200" si="4">A137/1000000000</f>
        <v>12.9037275</v>
      </c>
      <c r="G137" s="87">
        <f t="shared" ref="G137:G200" si="5">B137+10</f>
        <v>-6.2813969999999983</v>
      </c>
    </row>
    <row r="138" spans="1:7" x14ac:dyDescent="0.25">
      <c r="A138">
        <v>13003675000</v>
      </c>
      <c r="B138">
        <v>-16.403492</v>
      </c>
      <c r="C138">
        <v>-77.989531999999997</v>
      </c>
      <c r="D138">
        <v>22.591272</v>
      </c>
      <c r="E138">
        <v>30.694154999999999</v>
      </c>
      <c r="F138" s="87">
        <f t="shared" si="4"/>
        <v>13.003674999999999</v>
      </c>
      <c r="G138" s="87">
        <f t="shared" si="5"/>
        <v>-6.403492</v>
      </c>
    </row>
    <row r="139" spans="1:7" x14ac:dyDescent="0.25">
      <c r="A139">
        <v>13103622500</v>
      </c>
      <c r="B139">
        <v>-16.433657</v>
      </c>
      <c r="C139">
        <v>-74.329398999999995</v>
      </c>
      <c r="D139">
        <v>20.731045000000002</v>
      </c>
      <c r="E139">
        <v>28.975939</v>
      </c>
      <c r="F139" s="87">
        <f t="shared" si="4"/>
        <v>13.1036225</v>
      </c>
      <c r="G139" s="87">
        <f t="shared" si="5"/>
        <v>-6.4336570000000002</v>
      </c>
    </row>
    <row r="140" spans="1:7" x14ac:dyDescent="0.25">
      <c r="A140">
        <v>13203570000</v>
      </c>
      <c r="B140">
        <v>-16.64819</v>
      </c>
      <c r="C140">
        <v>-74.783089000000004</v>
      </c>
      <c r="D140">
        <v>20.743357</v>
      </c>
      <c r="E140">
        <v>29.04439</v>
      </c>
      <c r="F140" s="87">
        <f t="shared" si="4"/>
        <v>13.203569999999999</v>
      </c>
      <c r="G140" s="87">
        <f t="shared" si="5"/>
        <v>-6.6481899999999996</v>
      </c>
    </row>
    <row r="141" spans="1:7" x14ac:dyDescent="0.25">
      <c r="A141">
        <v>13303517500</v>
      </c>
      <c r="B141">
        <v>-16.261274</v>
      </c>
      <c r="C141">
        <v>-72.968558999999999</v>
      </c>
      <c r="D141">
        <v>20.223002999999999</v>
      </c>
      <c r="E141">
        <v>28.386225</v>
      </c>
      <c r="F141" s="87">
        <f t="shared" si="4"/>
        <v>13.3035175</v>
      </c>
      <c r="G141" s="87">
        <f t="shared" si="5"/>
        <v>-6.2612740000000002</v>
      </c>
    </row>
    <row r="142" spans="1:7" x14ac:dyDescent="0.25">
      <c r="A142">
        <v>13403465000</v>
      </c>
      <c r="B142">
        <v>-16.63212</v>
      </c>
      <c r="C142">
        <v>-69.476569999999995</v>
      </c>
      <c r="D142">
        <v>18.106165000000001</v>
      </c>
      <c r="E142">
        <v>26.394480000000001</v>
      </c>
      <c r="F142" s="87">
        <f t="shared" si="4"/>
        <v>13.403465000000001</v>
      </c>
      <c r="G142" s="87">
        <f t="shared" si="5"/>
        <v>-6.6321200000000005</v>
      </c>
    </row>
    <row r="143" spans="1:7" x14ac:dyDescent="0.25">
      <c r="A143">
        <v>13503412500</v>
      </c>
      <c r="B143">
        <v>-16.564084999999999</v>
      </c>
      <c r="C143">
        <v>-71.550719999999998</v>
      </c>
      <c r="D143">
        <v>19.211276999999999</v>
      </c>
      <c r="E143">
        <v>27.622885</v>
      </c>
      <c r="F143" s="87">
        <f t="shared" si="4"/>
        <v>13.5034125</v>
      </c>
      <c r="G143" s="87">
        <f t="shared" si="5"/>
        <v>-6.5640849999999986</v>
      </c>
    </row>
    <row r="144" spans="1:7" x14ac:dyDescent="0.25">
      <c r="A144">
        <v>13603360000</v>
      </c>
      <c r="B144">
        <v>-16.710577000000001</v>
      </c>
      <c r="C144">
        <v>-74.489632</v>
      </c>
      <c r="D144">
        <v>20.534241000000002</v>
      </c>
      <c r="E144">
        <v>28.985115</v>
      </c>
      <c r="F144" s="87">
        <f t="shared" si="4"/>
        <v>13.60336</v>
      </c>
      <c r="G144" s="87">
        <f t="shared" si="5"/>
        <v>-6.7105770000000007</v>
      </c>
    </row>
    <row r="145" spans="1:7" x14ac:dyDescent="0.25">
      <c r="A145">
        <v>13703307500</v>
      </c>
      <c r="B145">
        <v>-16.816792</v>
      </c>
      <c r="C145">
        <v>-81.372887000000006</v>
      </c>
      <c r="D145">
        <v>23.869651999999999</v>
      </c>
      <c r="E145">
        <v>32.503216000000002</v>
      </c>
      <c r="F145" s="87">
        <f t="shared" si="4"/>
        <v>13.703307499999999</v>
      </c>
      <c r="G145" s="87">
        <f t="shared" si="5"/>
        <v>-6.8167919999999995</v>
      </c>
    </row>
    <row r="146" spans="1:7" x14ac:dyDescent="0.25">
      <c r="A146">
        <v>13803255000</v>
      </c>
      <c r="B146">
        <v>-16.961608999999999</v>
      </c>
      <c r="C146">
        <v>-72.726021000000003</v>
      </c>
      <c r="D146">
        <v>19.401402999999998</v>
      </c>
      <c r="E146">
        <v>28.074223</v>
      </c>
      <c r="F146" s="87">
        <f t="shared" si="4"/>
        <v>13.803255</v>
      </c>
      <c r="G146" s="87">
        <f t="shared" si="5"/>
        <v>-6.9616089999999993</v>
      </c>
    </row>
    <row r="147" spans="1:7" x14ac:dyDescent="0.25">
      <c r="A147">
        <v>13903202500</v>
      </c>
      <c r="B147">
        <v>-16.970662999999998</v>
      </c>
      <c r="C147">
        <v>-71.247055000000003</v>
      </c>
      <c r="D147">
        <v>18.652864000000001</v>
      </c>
      <c r="E147">
        <v>27.443971999999999</v>
      </c>
      <c r="F147" s="87">
        <f t="shared" si="4"/>
        <v>13.903202500000001</v>
      </c>
      <c r="G147" s="87">
        <f t="shared" si="5"/>
        <v>-6.9706629999999983</v>
      </c>
    </row>
    <row r="148" spans="1:7" x14ac:dyDescent="0.25">
      <c r="A148">
        <v>14003150000</v>
      </c>
      <c r="B148">
        <v>-17.114263999999999</v>
      </c>
      <c r="C148">
        <v>-75.838256999999999</v>
      </c>
      <c r="D148">
        <v>20.804863000000001</v>
      </c>
      <c r="E148">
        <v>29.666772999999999</v>
      </c>
      <c r="F148" s="87">
        <f t="shared" si="4"/>
        <v>14.00315</v>
      </c>
      <c r="G148" s="87">
        <f t="shared" si="5"/>
        <v>-7.1142639999999986</v>
      </c>
    </row>
    <row r="149" spans="1:7" x14ac:dyDescent="0.25">
      <c r="A149">
        <v>14103097500</v>
      </c>
      <c r="B149">
        <v>-17.189012999999999</v>
      </c>
      <c r="C149">
        <v>-79.446548000000007</v>
      </c>
      <c r="D149">
        <v>22.534264</v>
      </c>
      <c r="E149">
        <v>31.472832</v>
      </c>
      <c r="F149" s="87">
        <f t="shared" si="4"/>
        <v>14.103097500000001</v>
      </c>
      <c r="G149" s="87">
        <f t="shared" si="5"/>
        <v>-7.1890129999999992</v>
      </c>
    </row>
    <row r="150" spans="1:7" x14ac:dyDescent="0.25">
      <c r="A150">
        <v>14203045000</v>
      </c>
      <c r="B150">
        <v>-17.151451000000002</v>
      </c>
      <c r="C150">
        <v>-76.353317000000004</v>
      </c>
      <c r="D150">
        <v>21.025206000000001</v>
      </c>
      <c r="E150">
        <v>30.104611999999999</v>
      </c>
      <c r="F150" s="87">
        <f t="shared" si="4"/>
        <v>14.203044999999999</v>
      </c>
      <c r="G150" s="87">
        <f t="shared" si="5"/>
        <v>-7.1514510000000016</v>
      </c>
    </row>
    <row r="151" spans="1:7" x14ac:dyDescent="0.25">
      <c r="A151">
        <v>14302992500</v>
      </c>
      <c r="B151">
        <v>-17.331140999999999</v>
      </c>
      <c r="C151">
        <v>-75.449127000000004</v>
      </c>
      <c r="D151">
        <v>20.393422999999999</v>
      </c>
      <c r="E151">
        <v>29.364090000000001</v>
      </c>
      <c r="F151" s="87">
        <f t="shared" si="4"/>
        <v>14.3029925</v>
      </c>
      <c r="G151" s="87">
        <f t="shared" si="5"/>
        <v>-7.3311409999999988</v>
      </c>
    </row>
    <row r="152" spans="1:7" x14ac:dyDescent="0.25">
      <c r="A152">
        <v>14402940000</v>
      </c>
      <c r="B152">
        <v>-17.281790000000001</v>
      </c>
      <c r="C152">
        <v>-79.109795000000005</v>
      </c>
      <c r="D152">
        <v>22.273108000000001</v>
      </c>
      <c r="E152">
        <v>31.553204999999998</v>
      </c>
      <c r="F152" s="87">
        <f t="shared" si="4"/>
        <v>14.402939999999999</v>
      </c>
      <c r="G152" s="87">
        <f t="shared" si="5"/>
        <v>-7.2817900000000009</v>
      </c>
    </row>
    <row r="153" spans="1:7" x14ac:dyDescent="0.25">
      <c r="A153">
        <v>14502887500</v>
      </c>
      <c r="B153">
        <v>-17.617332000000001</v>
      </c>
      <c r="C153">
        <v>-75.783439999999999</v>
      </c>
      <c r="D153">
        <v>20.274384999999999</v>
      </c>
      <c r="E153">
        <v>29.533655</v>
      </c>
      <c r="F153" s="87">
        <f t="shared" si="4"/>
        <v>14.5028875</v>
      </c>
      <c r="G153" s="87">
        <f t="shared" si="5"/>
        <v>-7.6173320000000011</v>
      </c>
    </row>
    <row r="154" spans="1:7" x14ac:dyDescent="0.25">
      <c r="A154">
        <v>14602835000</v>
      </c>
      <c r="B154">
        <v>-17.482520999999998</v>
      </c>
      <c r="C154">
        <v>-86.779373000000007</v>
      </c>
      <c r="D154">
        <v>25.907166</v>
      </c>
      <c r="E154">
        <v>35.258923000000003</v>
      </c>
      <c r="F154" s="87">
        <f t="shared" si="4"/>
        <v>14.602835000000001</v>
      </c>
      <c r="G154" s="87">
        <f t="shared" si="5"/>
        <v>-7.4825209999999984</v>
      </c>
    </row>
    <row r="155" spans="1:7" x14ac:dyDescent="0.25">
      <c r="A155">
        <v>14702782500</v>
      </c>
      <c r="B155">
        <v>-17.973253</v>
      </c>
      <c r="C155">
        <v>-77.233788000000004</v>
      </c>
      <c r="D155">
        <v>20.643639</v>
      </c>
      <c r="E155">
        <v>30.375579999999999</v>
      </c>
      <c r="F155" s="87">
        <f t="shared" si="4"/>
        <v>14.7027825</v>
      </c>
      <c r="G155" s="87">
        <f t="shared" si="5"/>
        <v>-7.9732529999999997</v>
      </c>
    </row>
    <row r="156" spans="1:7" x14ac:dyDescent="0.25">
      <c r="A156">
        <v>14802730000</v>
      </c>
      <c r="B156">
        <v>-17.987677000000001</v>
      </c>
      <c r="C156">
        <v>-76.609336999999996</v>
      </c>
      <c r="D156">
        <v>20.316991999999999</v>
      </c>
      <c r="E156">
        <v>30.032425</v>
      </c>
      <c r="F156" s="87">
        <f t="shared" si="4"/>
        <v>14.80273</v>
      </c>
      <c r="G156" s="87">
        <f t="shared" si="5"/>
        <v>-7.9876770000000015</v>
      </c>
    </row>
    <row r="157" spans="1:7" x14ac:dyDescent="0.25">
      <c r="A157">
        <v>14902677500</v>
      </c>
      <c r="B157">
        <v>-18.126729999999998</v>
      </c>
      <c r="C157">
        <v>-70.589905000000002</v>
      </c>
      <c r="D157">
        <v>17.168222</v>
      </c>
      <c r="E157">
        <v>27.064474000000001</v>
      </c>
      <c r="F157" s="87">
        <f t="shared" si="4"/>
        <v>14.902677499999999</v>
      </c>
      <c r="G157" s="87">
        <f t="shared" si="5"/>
        <v>-8.1267299999999985</v>
      </c>
    </row>
    <row r="158" spans="1:7" x14ac:dyDescent="0.25">
      <c r="A158">
        <v>15002625000</v>
      </c>
      <c r="B158">
        <v>-18.348763000000002</v>
      </c>
      <c r="C158">
        <v>-71.924994999999996</v>
      </c>
      <c r="D158">
        <v>17.613737</v>
      </c>
      <c r="E158">
        <v>27.747204</v>
      </c>
      <c r="F158" s="87">
        <f t="shared" si="4"/>
        <v>15.002625</v>
      </c>
      <c r="G158" s="87">
        <f t="shared" si="5"/>
        <v>-8.3487630000000017</v>
      </c>
    </row>
    <row r="159" spans="1:7" x14ac:dyDescent="0.25">
      <c r="A159">
        <v>15102572500</v>
      </c>
      <c r="B159">
        <v>-18.456312</v>
      </c>
      <c r="C159">
        <v>-76.268990000000002</v>
      </c>
      <c r="D159">
        <v>19.678183000000001</v>
      </c>
      <c r="E159">
        <v>29.844147</v>
      </c>
      <c r="F159" s="87">
        <f t="shared" si="4"/>
        <v>15.102572500000001</v>
      </c>
      <c r="G159" s="87">
        <f t="shared" si="5"/>
        <v>-8.4563120000000005</v>
      </c>
    </row>
    <row r="160" spans="1:7" x14ac:dyDescent="0.25">
      <c r="A160">
        <v>15202520000</v>
      </c>
      <c r="B160">
        <v>-18.546506999999998</v>
      </c>
      <c r="C160">
        <v>-76.338295000000002</v>
      </c>
      <c r="D160">
        <v>19.622643</v>
      </c>
      <c r="E160">
        <v>29.990342999999999</v>
      </c>
      <c r="F160" s="87">
        <f t="shared" si="4"/>
        <v>15.20252</v>
      </c>
      <c r="G160" s="87">
        <f t="shared" si="5"/>
        <v>-8.5465069999999983</v>
      </c>
    </row>
    <row r="161" spans="1:7" x14ac:dyDescent="0.25">
      <c r="A161">
        <v>15302467500</v>
      </c>
      <c r="B161">
        <v>-18.824638</v>
      </c>
      <c r="C161">
        <v>-80.399078000000003</v>
      </c>
      <c r="D161">
        <v>21.374898999999999</v>
      </c>
      <c r="E161">
        <v>31.897112</v>
      </c>
      <c r="F161" s="87">
        <f t="shared" si="4"/>
        <v>15.302467500000001</v>
      </c>
      <c r="G161" s="87">
        <f t="shared" si="5"/>
        <v>-8.8246380000000002</v>
      </c>
    </row>
    <row r="162" spans="1:7" x14ac:dyDescent="0.25">
      <c r="A162">
        <v>15402415000</v>
      </c>
      <c r="B162">
        <v>-18.744526</v>
      </c>
      <c r="C162">
        <v>-74.315323000000006</v>
      </c>
      <c r="D162">
        <v>18.413133999999999</v>
      </c>
      <c r="E162">
        <v>28.995744999999999</v>
      </c>
      <c r="F162" s="87">
        <f t="shared" si="4"/>
        <v>15.402415</v>
      </c>
      <c r="G162" s="87">
        <f t="shared" si="5"/>
        <v>-8.7445260000000005</v>
      </c>
    </row>
    <row r="163" spans="1:7" x14ac:dyDescent="0.25">
      <c r="A163">
        <v>15502362500</v>
      </c>
      <c r="B163">
        <v>-18.902372</v>
      </c>
      <c r="C163">
        <v>-70.497696000000005</v>
      </c>
      <c r="D163">
        <v>16.346475999999999</v>
      </c>
      <c r="E163">
        <v>26.996335999999999</v>
      </c>
      <c r="F163" s="87">
        <f t="shared" si="4"/>
        <v>15.5023625</v>
      </c>
      <c r="G163" s="87">
        <f t="shared" si="5"/>
        <v>-8.9023719999999997</v>
      </c>
    </row>
    <row r="164" spans="1:7" x14ac:dyDescent="0.25">
      <c r="A164">
        <v>15602310000</v>
      </c>
      <c r="B164">
        <v>-18.857885</v>
      </c>
      <c r="C164">
        <v>-72.082092000000003</v>
      </c>
      <c r="D164">
        <v>17.183160999999998</v>
      </c>
      <c r="E164">
        <v>27.793537000000001</v>
      </c>
      <c r="F164" s="87">
        <f t="shared" si="4"/>
        <v>15.602309999999999</v>
      </c>
      <c r="G164" s="87">
        <f t="shared" si="5"/>
        <v>-8.8578849999999996</v>
      </c>
    </row>
    <row r="165" spans="1:7" x14ac:dyDescent="0.25">
      <c r="A165">
        <v>15702257500</v>
      </c>
      <c r="B165">
        <v>-18.806086000000001</v>
      </c>
      <c r="C165">
        <v>-73.475020999999998</v>
      </c>
      <c r="D165">
        <v>17.931425000000001</v>
      </c>
      <c r="E165">
        <v>28.537493000000001</v>
      </c>
      <c r="F165" s="87">
        <f t="shared" si="4"/>
        <v>15.7022575</v>
      </c>
      <c r="G165" s="87">
        <f t="shared" si="5"/>
        <v>-8.8060860000000005</v>
      </c>
    </row>
    <row r="166" spans="1:7" x14ac:dyDescent="0.25">
      <c r="A166">
        <v>15802205000</v>
      </c>
      <c r="B166">
        <v>-18.834302999999998</v>
      </c>
      <c r="C166">
        <v>-76.904892000000004</v>
      </c>
      <c r="D166">
        <v>19.618144999999998</v>
      </c>
      <c r="E166">
        <v>30.180188999999999</v>
      </c>
      <c r="F166" s="87">
        <f t="shared" si="4"/>
        <v>15.802205000000001</v>
      </c>
      <c r="G166" s="87">
        <f t="shared" si="5"/>
        <v>-8.8343029999999985</v>
      </c>
    </row>
    <row r="167" spans="1:7" x14ac:dyDescent="0.25">
      <c r="A167">
        <v>15902152500</v>
      </c>
      <c r="B167">
        <v>-18.626069999999999</v>
      </c>
      <c r="C167">
        <v>-83.699096999999995</v>
      </c>
      <c r="D167">
        <v>23.223479999999999</v>
      </c>
      <c r="E167">
        <v>33.678890000000003</v>
      </c>
      <c r="F167" s="87">
        <f t="shared" si="4"/>
        <v>15.9021525</v>
      </c>
      <c r="G167" s="87">
        <f t="shared" si="5"/>
        <v>-8.6260699999999986</v>
      </c>
    </row>
    <row r="168" spans="1:7" x14ac:dyDescent="0.25">
      <c r="A168">
        <v>16002100000</v>
      </c>
      <c r="B168">
        <v>-18.999872</v>
      </c>
      <c r="C168">
        <v>-77.499572999999998</v>
      </c>
      <c r="D168">
        <v>19.749911999999998</v>
      </c>
      <c r="E168">
        <v>30.456001000000001</v>
      </c>
      <c r="F168" s="87">
        <f t="shared" si="4"/>
        <v>16.002099999999999</v>
      </c>
      <c r="G168" s="87">
        <f t="shared" si="5"/>
        <v>-8.9998719999999999</v>
      </c>
    </row>
    <row r="169" spans="1:7" x14ac:dyDescent="0.25">
      <c r="A169">
        <v>16102047500</v>
      </c>
      <c r="B169">
        <v>-19.13899</v>
      </c>
      <c r="C169">
        <v>-76.573882999999995</v>
      </c>
      <c r="D169">
        <v>19.147953000000001</v>
      </c>
      <c r="E169">
        <v>30.049944</v>
      </c>
      <c r="F169" s="87">
        <f t="shared" si="4"/>
        <v>16.102047500000001</v>
      </c>
      <c r="G169" s="87">
        <f t="shared" si="5"/>
        <v>-9.1389899999999997</v>
      </c>
    </row>
    <row r="170" spans="1:7" x14ac:dyDescent="0.25">
      <c r="A170">
        <v>16201995000</v>
      </c>
      <c r="B170">
        <v>-19.152184999999999</v>
      </c>
      <c r="C170">
        <v>-75.937386000000004</v>
      </c>
      <c r="D170">
        <v>18.816507000000001</v>
      </c>
      <c r="E170">
        <v>29.763472</v>
      </c>
      <c r="F170" s="87">
        <f t="shared" si="4"/>
        <v>16.201995</v>
      </c>
      <c r="G170" s="87">
        <f t="shared" si="5"/>
        <v>-9.1521849999999993</v>
      </c>
    </row>
    <row r="171" spans="1:7" x14ac:dyDescent="0.25">
      <c r="A171">
        <v>16301942500</v>
      </c>
      <c r="B171">
        <v>-19.253599000000001</v>
      </c>
      <c r="C171">
        <v>-73.194671999999997</v>
      </c>
      <c r="D171">
        <v>17.343737000000001</v>
      </c>
      <c r="E171">
        <v>28.255322</v>
      </c>
      <c r="F171" s="87">
        <f t="shared" si="4"/>
        <v>16.301942499999999</v>
      </c>
      <c r="G171" s="87">
        <f t="shared" si="5"/>
        <v>-9.2535990000000012</v>
      </c>
    </row>
    <row r="172" spans="1:7" x14ac:dyDescent="0.25">
      <c r="A172">
        <v>16401890000</v>
      </c>
      <c r="B172">
        <v>-19.030253999999999</v>
      </c>
      <c r="C172">
        <v>-71.524360999999999</v>
      </c>
      <c r="D172">
        <v>16.731926000000001</v>
      </c>
      <c r="E172">
        <v>27.636092999999999</v>
      </c>
      <c r="F172" s="87">
        <f t="shared" si="4"/>
        <v>16.401890000000002</v>
      </c>
      <c r="G172" s="87">
        <f t="shared" si="5"/>
        <v>-9.0302539999999993</v>
      </c>
    </row>
    <row r="173" spans="1:7" x14ac:dyDescent="0.25">
      <c r="A173">
        <v>16501837500</v>
      </c>
      <c r="B173">
        <v>-19.219511000000001</v>
      </c>
      <c r="C173">
        <v>-85.326697999999993</v>
      </c>
      <c r="D173">
        <v>23.443838</v>
      </c>
      <c r="E173">
        <v>34.256022999999999</v>
      </c>
      <c r="F173" s="87">
        <f t="shared" si="4"/>
        <v>16.501837500000001</v>
      </c>
      <c r="G173" s="87">
        <f t="shared" si="5"/>
        <v>-9.2195110000000007</v>
      </c>
    </row>
    <row r="174" spans="1:7" x14ac:dyDescent="0.25">
      <c r="A174">
        <v>16601785000</v>
      </c>
      <c r="B174">
        <v>-19.111414</v>
      </c>
      <c r="C174">
        <v>-73.920326000000003</v>
      </c>
      <c r="D174">
        <v>17.848749000000002</v>
      </c>
      <c r="E174">
        <v>28.757126</v>
      </c>
      <c r="F174" s="87">
        <f t="shared" si="4"/>
        <v>16.601785</v>
      </c>
      <c r="G174" s="87">
        <f t="shared" si="5"/>
        <v>-9.1114139999999999</v>
      </c>
    </row>
    <row r="175" spans="1:7" x14ac:dyDescent="0.25">
      <c r="A175">
        <v>16701732500</v>
      </c>
      <c r="B175">
        <v>-19.029232</v>
      </c>
      <c r="C175">
        <v>-72.898124999999993</v>
      </c>
      <c r="D175">
        <v>17.419830000000001</v>
      </c>
      <c r="E175">
        <v>28.161745</v>
      </c>
      <c r="F175" s="87">
        <f t="shared" si="4"/>
        <v>16.701732499999999</v>
      </c>
      <c r="G175" s="87">
        <f t="shared" si="5"/>
        <v>-9.0292320000000004</v>
      </c>
    </row>
    <row r="176" spans="1:7" x14ac:dyDescent="0.25">
      <c r="A176">
        <v>16801680000</v>
      </c>
      <c r="B176">
        <v>-18.704422000000001</v>
      </c>
      <c r="C176">
        <v>-74.177268999999995</v>
      </c>
      <c r="D176">
        <v>18.384212000000002</v>
      </c>
      <c r="E176">
        <v>28.778454</v>
      </c>
      <c r="F176" s="87">
        <f t="shared" si="4"/>
        <v>16.801680000000001</v>
      </c>
      <c r="G176" s="87">
        <f t="shared" si="5"/>
        <v>-8.704422000000001</v>
      </c>
    </row>
    <row r="177" spans="1:7" x14ac:dyDescent="0.25">
      <c r="A177">
        <v>16901627500</v>
      </c>
      <c r="B177">
        <v>-18.584679000000001</v>
      </c>
      <c r="C177">
        <v>-74.580573999999999</v>
      </c>
      <c r="D177">
        <v>18.705606</v>
      </c>
      <c r="E177">
        <v>29.094608000000001</v>
      </c>
      <c r="F177" s="87">
        <f t="shared" si="4"/>
        <v>16.9016275</v>
      </c>
      <c r="G177" s="87">
        <f t="shared" si="5"/>
        <v>-8.5846790000000013</v>
      </c>
    </row>
    <row r="178" spans="1:7" x14ac:dyDescent="0.25">
      <c r="A178">
        <v>17001575000</v>
      </c>
      <c r="B178">
        <v>-18.570148</v>
      </c>
      <c r="C178">
        <v>-80.680770999999993</v>
      </c>
      <c r="D178">
        <v>21.770237000000002</v>
      </c>
      <c r="E178">
        <v>32.006458000000002</v>
      </c>
      <c r="F178" s="87">
        <f t="shared" si="4"/>
        <v>17.001574999999999</v>
      </c>
      <c r="G178" s="87">
        <f t="shared" si="5"/>
        <v>-8.5701479999999997</v>
      </c>
    </row>
    <row r="179" spans="1:7" x14ac:dyDescent="0.25">
      <c r="A179">
        <v>17101522500</v>
      </c>
      <c r="B179">
        <v>-18.490458</v>
      </c>
      <c r="C179">
        <v>-77.096312999999995</v>
      </c>
      <c r="D179">
        <v>20.057703</v>
      </c>
      <c r="E179">
        <v>30.287234999999999</v>
      </c>
      <c r="F179" s="87">
        <f t="shared" si="4"/>
        <v>17.101522500000002</v>
      </c>
      <c r="G179" s="87">
        <f t="shared" si="5"/>
        <v>-8.4904580000000003</v>
      </c>
    </row>
    <row r="180" spans="1:7" x14ac:dyDescent="0.25">
      <c r="A180">
        <v>17201470000</v>
      </c>
      <c r="B180">
        <v>-18.465468999999999</v>
      </c>
      <c r="C180">
        <v>-74.335128999999995</v>
      </c>
      <c r="D180">
        <v>18.702095</v>
      </c>
      <c r="E180">
        <v>28.921901999999999</v>
      </c>
      <c r="F180" s="87">
        <f t="shared" si="4"/>
        <v>17.20147</v>
      </c>
      <c r="G180" s="87">
        <f t="shared" si="5"/>
        <v>-8.4654689999999988</v>
      </c>
    </row>
    <row r="181" spans="1:7" x14ac:dyDescent="0.25">
      <c r="A181">
        <v>17301417500</v>
      </c>
      <c r="B181">
        <v>-18.400943999999999</v>
      </c>
      <c r="C181">
        <v>-74.923430999999994</v>
      </c>
      <c r="D181">
        <v>19.060772</v>
      </c>
      <c r="E181">
        <v>29.150863999999999</v>
      </c>
      <c r="F181" s="87">
        <f t="shared" si="4"/>
        <v>17.301417499999999</v>
      </c>
      <c r="G181" s="87">
        <f t="shared" si="5"/>
        <v>-8.4009439999999991</v>
      </c>
    </row>
    <row r="182" spans="1:7" x14ac:dyDescent="0.25">
      <c r="A182">
        <v>17401365000</v>
      </c>
      <c r="B182">
        <v>-18.561001000000001</v>
      </c>
      <c r="C182">
        <v>-70.408530999999996</v>
      </c>
      <c r="D182">
        <v>16.643265</v>
      </c>
      <c r="E182">
        <v>26.933809</v>
      </c>
      <c r="F182" s="87">
        <f t="shared" si="4"/>
        <v>17.401364999999998</v>
      </c>
      <c r="G182" s="87">
        <f t="shared" si="5"/>
        <v>-8.561001000000001</v>
      </c>
    </row>
    <row r="183" spans="1:7" x14ac:dyDescent="0.25">
      <c r="A183">
        <v>17501312500</v>
      </c>
      <c r="B183">
        <v>-18.610125</v>
      </c>
      <c r="C183">
        <v>-72.733078000000006</v>
      </c>
      <c r="D183">
        <v>17.756412999999998</v>
      </c>
      <c r="E183">
        <v>28.114021000000001</v>
      </c>
      <c r="F183" s="87">
        <f t="shared" si="4"/>
        <v>17.501312500000001</v>
      </c>
      <c r="G183" s="87">
        <f t="shared" si="5"/>
        <v>-8.610125</v>
      </c>
    </row>
    <row r="184" spans="1:7" x14ac:dyDescent="0.25">
      <c r="A184">
        <v>17601260000</v>
      </c>
      <c r="B184">
        <v>-18.595715999999999</v>
      </c>
      <c r="C184">
        <v>-70.253051999999997</v>
      </c>
      <c r="D184">
        <v>16.530809000000001</v>
      </c>
      <c r="E184">
        <v>26.857997999999998</v>
      </c>
      <c r="F184" s="87">
        <f t="shared" si="4"/>
        <v>17.60126</v>
      </c>
      <c r="G184" s="87">
        <f t="shared" si="5"/>
        <v>-8.5957159999999995</v>
      </c>
    </row>
    <row r="185" spans="1:7" x14ac:dyDescent="0.25">
      <c r="A185">
        <v>17701207500</v>
      </c>
      <c r="B185">
        <v>-18.6264</v>
      </c>
      <c r="C185">
        <v>-72.472183000000001</v>
      </c>
      <c r="D185">
        <v>17.609691999999999</v>
      </c>
      <c r="E185">
        <v>27.990717</v>
      </c>
      <c r="F185" s="87">
        <f t="shared" si="4"/>
        <v>17.701207499999999</v>
      </c>
      <c r="G185" s="87">
        <f t="shared" si="5"/>
        <v>-8.6264000000000003</v>
      </c>
    </row>
    <row r="186" spans="1:7" x14ac:dyDescent="0.25">
      <c r="A186">
        <v>17801155000</v>
      </c>
      <c r="B186">
        <v>-18.602734000000002</v>
      </c>
      <c r="C186">
        <v>-72.626830999999996</v>
      </c>
      <c r="D186">
        <v>17.710681999999998</v>
      </c>
      <c r="E186">
        <v>28.070623000000001</v>
      </c>
      <c r="F186" s="87">
        <f t="shared" si="4"/>
        <v>17.801155000000001</v>
      </c>
      <c r="G186" s="87">
        <f t="shared" si="5"/>
        <v>-8.6027340000000017</v>
      </c>
    </row>
    <row r="187" spans="1:7" x14ac:dyDescent="0.25">
      <c r="A187">
        <v>17901102500</v>
      </c>
      <c r="B187">
        <v>-18.551318999999999</v>
      </c>
      <c r="C187">
        <v>-69.600730999999996</v>
      </c>
      <c r="D187">
        <v>16.249046</v>
      </c>
      <c r="E187">
        <v>26.537996</v>
      </c>
      <c r="F187" s="87">
        <f t="shared" si="4"/>
        <v>17.9011025</v>
      </c>
      <c r="G187" s="87">
        <f t="shared" si="5"/>
        <v>-8.5513189999999994</v>
      </c>
    </row>
    <row r="188" spans="1:7" x14ac:dyDescent="0.25">
      <c r="A188">
        <v>18001050000</v>
      </c>
      <c r="B188">
        <v>-18.412558000000001</v>
      </c>
      <c r="C188">
        <v>-70.094986000000006</v>
      </c>
      <c r="D188">
        <v>16.634934999999999</v>
      </c>
      <c r="E188">
        <v>26.831553</v>
      </c>
      <c r="F188" s="87">
        <f t="shared" si="4"/>
        <v>18.001049999999999</v>
      </c>
      <c r="G188" s="87">
        <f t="shared" si="5"/>
        <v>-8.4125580000000006</v>
      </c>
    </row>
    <row r="189" spans="1:7" x14ac:dyDescent="0.25">
      <c r="A189">
        <v>18100997500</v>
      </c>
      <c r="B189">
        <v>-18.310746999999999</v>
      </c>
      <c r="C189">
        <v>-70.732590000000002</v>
      </c>
      <c r="D189">
        <v>17.055548000000002</v>
      </c>
      <c r="E189">
        <v>27.093288000000001</v>
      </c>
      <c r="F189" s="87">
        <f t="shared" si="4"/>
        <v>18.100997499999998</v>
      </c>
      <c r="G189" s="87">
        <f t="shared" si="5"/>
        <v>-8.3107469999999992</v>
      </c>
    </row>
    <row r="190" spans="1:7" x14ac:dyDescent="0.25">
      <c r="A190">
        <v>18200945000</v>
      </c>
      <c r="B190">
        <v>-18.061046999999999</v>
      </c>
      <c r="C190">
        <v>-71.345519999999993</v>
      </c>
      <c r="D190">
        <v>17.611713000000002</v>
      </c>
      <c r="E190">
        <v>27.437733000000001</v>
      </c>
      <c r="F190" s="87">
        <f t="shared" si="4"/>
        <v>18.200945000000001</v>
      </c>
      <c r="G190" s="87">
        <f t="shared" si="5"/>
        <v>-8.0610469999999985</v>
      </c>
    </row>
    <row r="191" spans="1:7" x14ac:dyDescent="0.25">
      <c r="A191">
        <v>18300892500</v>
      </c>
      <c r="B191">
        <v>-18.043883999999998</v>
      </c>
      <c r="C191">
        <v>-71.420913999999996</v>
      </c>
      <c r="D191">
        <v>17.666573</v>
      </c>
      <c r="E191">
        <v>27.46209</v>
      </c>
      <c r="F191" s="87">
        <f t="shared" si="4"/>
        <v>18.3008925</v>
      </c>
      <c r="G191" s="87">
        <f t="shared" si="5"/>
        <v>-8.0438839999999985</v>
      </c>
    </row>
    <row r="192" spans="1:7" x14ac:dyDescent="0.25">
      <c r="A192">
        <v>18400840000</v>
      </c>
      <c r="B192">
        <v>-17.899494000000001</v>
      </c>
      <c r="C192">
        <v>-67.762687999999997</v>
      </c>
      <c r="D192">
        <v>15.981849</v>
      </c>
      <c r="E192">
        <v>25.580427</v>
      </c>
      <c r="F192" s="87">
        <f t="shared" si="4"/>
        <v>18.400839999999999</v>
      </c>
      <c r="G192" s="87">
        <f t="shared" si="5"/>
        <v>-7.8994940000000007</v>
      </c>
    </row>
    <row r="193" spans="1:7" x14ac:dyDescent="0.25">
      <c r="A193">
        <v>18500787500</v>
      </c>
      <c r="B193">
        <v>-17.594163999999999</v>
      </c>
      <c r="C193">
        <v>-66.665993</v>
      </c>
      <c r="D193">
        <v>15.738834000000001</v>
      </c>
      <c r="E193">
        <v>25.124569000000001</v>
      </c>
      <c r="F193" s="87">
        <f t="shared" si="4"/>
        <v>18.500787500000001</v>
      </c>
      <c r="G193" s="87">
        <f t="shared" si="5"/>
        <v>-7.5941639999999992</v>
      </c>
    </row>
    <row r="194" spans="1:7" x14ac:dyDescent="0.25">
      <c r="A194">
        <v>18600735000</v>
      </c>
      <c r="B194">
        <v>-18.05348</v>
      </c>
      <c r="C194">
        <v>-68.899628000000007</v>
      </c>
      <c r="D194">
        <v>16.396332000000001</v>
      </c>
      <c r="E194">
        <v>26.141273000000002</v>
      </c>
      <c r="F194" s="87">
        <f t="shared" si="4"/>
        <v>18.600735</v>
      </c>
      <c r="G194" s="87">
        <f t="shared" si="5"/>
        <v>-8.0534800000000004</v>
      </c>
    </row>
    <row r="195" spans="1:7" x14ac:dyDescent="0.25">
      <c r="A195">
        <v>18700682500</v>
      </c>
      <c r="B195">
        <v>-18.108989999999999</v>
      </c>
      <c r="C195">
        <v>-68.169601</v>
      </c>
      <c r="D195">
        <v>15.975811999999999</v>
      </c>
      <c r="E195">
        <v>25.803028000000001</v>
      </c>
      <c r="F195" s="87">
        <f t="shared" si="4"/>
        <v>18.700682499999999</v>
      </c>
      <c r="G195" s="87">
        <f t="shared" si="5"/>
        <v>-8.1089899999999986</v>
      </c>
    </row>
    <row r="196" spans="1:7" x14ac:dyDescent="0.25">
      <c r="A196">
        <v>18800630000</v>
      </c>
      <c r="B196">
        <v>-18.16667</v>
      </c>
      <c r="C196">
        <v>-68.529624999999996</v>
      </c>
      <c r="D196">
        <v>16.098143</v>
      </c>
      <c r="E196">
        <v>26.040915999999999</v>
      </c>
      <c r="F196" s="87">
        <f t="shared" si="4"/>
        <v>18.800630000000002</v>
      </c>
      <c r="G196" s="87">
        <f t="shared" si="5"/>
        <v>-8.1666699999999999</v>
      </c>
    </row>
    <row r="197" spans="1:7" x14ac:dyDescent="0.25">
      <c r="A197">
        <v>18900577500</v>
      </c>
      <c r="B197">
        <v>-18.449020000000001</v>
      </c>
      <c r="C197">
        <v>-67.428122999999999</v>
      </c>
      <c r="D197">
        <v>15.265041999999999</v>
      </c>
      <c r="E197">
        <v>25.409668</v>
      </c>
      <c r="F197" s="87">
        <f t="shared" si="4"/>
        <v>18.900577500000001</v>
      </c>
      <c r="G197" s="87">
        <f t="shared" si="5"/>
        <v>-8.4490200000000009</v>
      </c>
    </row>
    <row r="198" spans="1:7" x14ac:dyDescent="0.25">
      <c r="A198">
        <v>19000525000</v>
      </c>
      <c r="B198">
        <v>-18.734552000000001</v>
      </c>
      <c r="C198">
        <v>-69.538437000000002</v>
      </c>
      <c r="D198">
        <v>16.034663999999999</v>
      </c>
      <c r="E198">
        <v>26.458086000000002</v>
      </c>
      <c r="F198" s="87">
        <f t="shared" si="4"/>
        <v>19.000525</v>
      </c>
      <c r="G198" s="87">
        <f t="shared" si="5"/>
        <v>-8.7345520000000008</v>
      </c>
    </row>
    <row r="199" spans="1:7" x14ac:dyDescent="0.25">
      <c r="A199">
        <v>19100472500</v>
      </c>
      <c r="B199">
        <v>-18.939309999999999</v>
      </c>
      <c r="C199">
        <v>-71.135941000000003</v>
      </c>
      <c r="D199">
        <v>16.62866</v>
      </c>
      <c r="E199">
        <v>27.384291000000001</v>
      </c>
      <c r="F199" s="87">
        <f t="shared" si="4"/>
        <v>19.100472499999999</v>
      </c>
      <c r="G199" s="87">
        <f t="shared" si="5"/>
        <v>-8.939309999999999</v>
      </c>
    </row>
    <row r="200" spans="1:7" x14ac:dyDescent="0.25">
      <c r="A200">
        <v>19200420000</v>
      </c>
      <c r="B200">
        <v>-19.024073000000001</v>
      </c>
      <c r="C200">
        <v>-70.678657999999999</v>
      </c>
      <c r="D200">
        <v>16.315253999999999</v>
      </c>
      <c r="E200">
        <v>26.968686999999999</v>
      </c>
      <c r="F200" s="87">
        <f t="shared" si="4"/>
        <v>19.200420000000001</v>
      </c>
      <c r="G200" s="87">
        <f t="shared" si="5"/>
        <v>-9.0240730000000013</v>
      </c>
    </row>
    <row r="201" spans="1:7" x14ac:dyDescent="0.25">
      <c r="A201">
        <v>19300367500</v>
      </c>
      <c r="B201">
        <v>-19.07695</v>
      </c>
      <c r="C201">
        <v>-69.359168999999994</v>
      </c>
      <c r="D201">
        <v>15.602634</v>
      </c>
      <c r="E201">
        <v>26.472560999999999</v>
      </c>
      <c r="F201" s="87">
        <f t="shared" ref="F201:F208" si="6">A201/1000000000</f>
        <v>19.3003675</v>
      </c>
      <c r="G201" s="87">
        <f t="shared" ref="G201:G208" si="7">B201+10</f>
        <v>-9.0769500000000001</v>
      </c>
    </row>
    <row r="202" spans="1:7" x14ac:dyDescent="0.25">
      <c r="A202">
        <v>19400315000</v>
      </c>
      <c r="B202">
        <v>-19.335659</v>
      </c>
      <c r="C202">
        <v>-73.537002999999999</v>
      </c>
      <c r="D202">
        <v>17.432842000000001</v>
      </c>
      <c r="E202">
        <v>28.511236</v>
      </c>
      <c r="F202" s="87">
        <f t="shared" si="6"/>
        <v>19.400314999999999</v>
      </c>
      <c r="G202" s="87">
        <f t="shared" si="7"/>
        <v>-9.3356589999999997</v>
      </c>
    </row>
    <row r="203" spans="1:7" x14ac:dyDescent="0.25">
      <c r="A203">
        <v>19500262500</v>
      </c>
      <c r="B203">
        <v>-19.246744</v>
      </c>
      <c r="C203">
        <v>-68.840423999999999</v>
      </c>
      <c r="D203">
        <v>15.173469000000001</v>
      </c>
      <c r="E203">
        <v>26.099150000000002</v>
      </c>
      <c r="F203" s="87">
        <f t="shared" si="6"/>
        <v>19.500262500000002</v>
      </c>
      <c r="G203" s="87">
        <f t="shared" si="7"/>
        <v>-9.2467439999999996</v>
      </c>
    </row>
    <row r="204" spans="1:7" x14ac:dyDescent="0.25">
      <c r="A204">
        <v>19600210000</v>
      </c>
      <c r="B204">
        <v>-19.036000999999999</v>
      </c>
      <c r="C204">
        <v>-69.006134000000003</v>
      </c>
      <c r="D204">
        <v>15.467065</v>
      </c>
      <c r="E204">
        <v>26.297895</v>
      </c>
      <c r="F204" s="87">
        <f t="shared" si="6"/>
        <v>19.600210000000001</v>
      </c>
      <c r="G204" s="87">
        <f t="shared" si="7"/>
        <v>-9.0360009999999988</v>
      </c>
    </row>
    <row r="205" spans="1:7" x14ac:dyDescent="0.25">
      <c r="A205">
        <v>19700157500</v>
      </c>
      <c r="B205">
        <v>-19.158175</v>
      </c>
      <c r="C205">
        <v>-68.536620999999997</v>
      </c>
      <c r="D205">
        <v>15.110134</v>
      </c>
      <c r="E205">
        <v>25.941870000000002</v>
      </c>
      <c r="F205" s="87">
        <f t="shared" si="6"/>
        <v>19.7001575</v>
      </c>
      <c r="G205" s="87">
        <f t="shared" si="7"/>
        <v>-9.158175</v>
      </c>
    </row>
    <row r="206" spans="1:7" x14ac:dyDescent="0.25">
      <c r="A206">
        <v>19800105000</v>
      </c>
      <c r="B206">
        <v>-18.958318999999999</v>
      </c>
      <c r="C206">
        <v>-67.520026999999999</v>
      </c>
      <c r="D206">
        <v>14.801693999999999</v>
      </c>
      <c r="E206">
        <v>25.520669999999999</v>
      </c>
      <c r="F206" s="87">
        <f t="shared" si="6"/>
        <v>19.800104999999999</v>
      </c>
      <c r="G206" s="87">
        <f t="shared" si="7"/>
        <v>-8.9583189999999995</v>
      </c>
    </row>
    <row r="207" spans="1:7" x14ac:dyDescent="0.25">
      <c r="A207">
        <v>19900052500</v>
      </c>
      <c r="B207">
        <v>-18.968703999999999</v>
      </c>
      <c r="C207">
        <v>-64.154883999999996</v>
      </c>
      <c r="D207">
        <v>13.108737</v>
      </c>
      <c r="E207">
        <v>23.78772</v>
      </c>
      <c r="F207" s="87">
        <f t="shared" si="6"/>
        <v>19.900052500000001</v>
      </c>
      <c r="G207" s="87">
        <f t="shared" si="7"/>
        <v>-8.9687039999999989</v>
      </c>
    </row>
    <row r="208" spans="1:7" x14ac:dyDescent="0.25">
      <c r="A208">
        <v>20000000000</v>
      </c>
      <c r="B208">
        <v>-18.955939999999998</v>
      </c>
      <c r="C208">
        <v>-63.204155</v>
      </c>
      <c r="D208">
        <v>12.646137</v>
      </c>
      <c r="E208">
        <v>23.328436</v>
      </c>
      <c r="F208" s="87">
        <f t="shared" si="6"/>
        <v>20</v>
      </c>
      <c r="G208" s="87">
        <f t="shared" si="7"/>
        <v>-8.9559399999999982</v>
      </c>
    </row>
    <row r="209" spans="1:1" x14ac:dyDescent="0.25">
      <c r="A209" t="s">
        <v>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3299"/>
  <sheetViews>
    <sheetView workbookViewId="0"/>
  </sheetViews>
  <sheetFormatPr defaultRowHeight="15" x14ac:dyDescent="0.25"/>
  <cols>
    <col min="1" max="1" width="21.85546875" bestFit="1" customWidth="1"/>
    <col min="2" max="2" width="27" bestFit="1" customWidth="1"/>
    <col min="3" max="3" width="13.140625" bestFit="1" customWidth="1"/>
    <col min="4" max="4" width="10" bestFit="1" customWidth="1"/>
  </cols>
  <sheetData>
    <row r="1" spans="1:5" x14ac:dyDescent="0.25">
      <c r="A1" t="s">
        <v>95</v>
      </c>
    </row>
    <row r="2" spans="1:5" x14ac:dyDescent="0.25">
      <c r="A2" t="s">
        <v>246</v>
      </c>
      <c r="B2" t="s">
        <v>301</v>
      </c>
      <c r="C2" t="s">
        <v>302</v>
      </c>
      <c r="D2" t="s">
        <v>329</v>
      </c>
    </row>
    <row r="3" spans="1:5" x14ac:dyDescent="0.25">
      <c r="A3" t="s">
        <v>274</v>
      </c>
      <c r="B3" t="s">
        <v>334</v>
      </c>
      <c r="C3" t="s">
        <v>338</v>
      </c>
    </row>
    <row r="4" spans="1:5" x14ac:dyDescent="0.25">
      <c r="A4" t="s">
        <v>98</v>
      </c>
    </row>
    <row r="6" spans="1:5" x14ac:dyDescent="0.25">
      <c r="A6" t="s">
        <v>99</v>
      </c>
      <c r="E6" t="s">
        <v>355</v>
      </c>
    </row>
    <row r="7" spans="1:5" x14ac:dyDescent="0.25">
      <c r="A7" t="s">
        <v>19</v>
      </c>
      <c r="B7" t="s">
        <v>339</v>
      </c>
    </row>
    <row r="8" spans="1:5" x14ac:dyDescent="0.25">
      <c r="A8">
        <v>10000000</v>
      </c>
      <c r="B8">
        <v>-6.2696443000000004</v>
      </c>
    </row>
    <row r="9" spans="1:5" x14ac:dyDescent="0.25">
      <c r="A9">
        <v>109950000</v>
      </c>
      <c r="B9">
        <v>-6.2091893999999996</v>
      </c>
    </row>
    <row r="10" spans="1:5" x14ac:dyDescent="0.25">
      <c r="A10">
        <v>209900000</v>
      </c>
      <c r="B10">
        <v>-6.3407458999999999</v>
      </c>
    </row>
    <row r="11" spans="1:5" x14ac:dyDescent="0.25">
      <c r="A11">
        <v>309850000</v>
      </c>
      <c r="B11">
        <v>-6.2596641000000002</v>
      </c>
    </row>
    <row r="12" spans="1:5" x14ac:dyDescent="0.25">
      <c r="A12">
        <v>409800000</v>
      </c>
      <c r="B12">
        <v>-6.5031299999999996</v>
      </c>
    </row>
    <row r="13" spans="1:5" x14ac:dyDescent="0.25">
      <c r="A13">
        <v>509750000</v>
      </c>
      <c r="B13">
        <v>-6.4550542999999996</v>
      </c>
    </row>
    <row r="14" spans="1:5" x14ac:dyDescent="0.25">
      <c r="A14">
        <v>609700000</v>
      </c>
      <c r="B14">
        <v>-6.5824999999999996</v>
      </c>
    </row>
    <row r="15" spans="1:5" x14ac:dyDescent="0.25">
      <c r="A15">
        <v>709650000</v>
      </c>
      <c r="B15">
        <v>-6.5476694000000002</v>
      </c>
    </row>
    <row r="16" spans="1:5" x14ac:dyDescent="0.25">
      <c r="A16">
        <v>809600000</v>
      </c>
      <c r="B16">
        <v>-6.6688280000000004</v>
      </c>
    </row>
    <row r="17" spans="1:2" x14ac:dyDescent="0.25">
      <c r="A17">
        <v>909550000</v>
      </c>
      <c r="B17">
        <v>-6.7495355999999997</v>
      </c>
    </row>
    <row r="18" spans="1:2" x14ac:dyDescent="0.25">
      <c r="A18">
        <v>1009500000</v>
      </c>
      <c r="B18">
        <v>-6.6848311000000002</v>
      </c>
    </row>
    <row r="19" spans="1:2" x14ac:dyDescent="0.25">
      <c r="A19">
        <v>1109450000</v>
      </c>
      <c r="B19">
        <v>-6.9018955000000002</v>
      </c>
    </row>
    <row r="20" spans="1:2" x14ac:dyDescent="0.25">
      <c r="A20">
        <v>1209400000</v>
      </c>
      <c r="B20">
        <v>-6.9529009000000004</v>
      </c>
    </row>
    <row r="21" spans="1:2" x14ac:dyDescent="0.25">
      <c r="A21">
        <v>1309350000</v>
      </c>
      <c r="B21">
        <v>-7.0885958999999996</v>
      </c>
    </row>
    <row r="22" spans="1:2" x14ac:dyDescent="0.25">
      <c r="A22">
        <v>1409300000</v>
      </c>
      <c r="B22">
        <v>-7.0787677999999996</v>
      </c>
    </row>
    <row r="23" spans="1:2" x14ac:dyDescent="0.25">
      <c r="A23">
        <v>1509250000</v>
      </c>
      <c r="B23">
        <v>-7.0101366000000001</v>
      </c>
    </row>
    <row r="24" spans="1:2" x14ac:dyDescent="0.25">
      <c r="A24">
        <v>1609200000</v>
      </c>
      <c r="B24">
        <v>-6.8723640000000001</v>
      </c>
    </row>
    <row r="25" spans="1:2" x14ac:dyDescent="0.25">
      <c r="A25">
        <v>1709150000</v>
      </c>
      <c r="B25">
        <v>-6.7794251000000001</v>
      </c>
    </row>
    <row r="26" spans="1:2" x14ac:dyDescent="0.25">
      <c r="A26">
        <v>1809100000</v>
      </c>
      <c r="B26">
        <v>-6.8433685000000004</v>
      </c>
    </row>
    <row r="27" spans="1:2" x14ac:dyDescent="0.25">
      <c r="A27">
        <v>1909050000</v>
      </c>
      <c r="B27">
        <v>-6.7922219999999998</v>
      </c>
    </row>
    <row r="28" spans="1:2" x14ac:dyDescent="0.25">
      <c r="A28">
        <v>2009000000</v>
      </c>
      <c r="B28">
        <v>-6.7747225999999996</v>
      </c>
    </row>
    <row r="29" spans="1:2" x14ac:dyDescent="0.25">
      <c r="A29">
        <v>2108950000</v>
      </c>
      <c r="B29">
        <v>-6.6804503999999998</v>
      </c>
    </row>
    <row r="30" spans="1:2" x14ac:dyDescent="0.25">
      <c r="A30">
        <v>2208900000</v>
      </c>
      <c r="B30">
        <v>-6.6703881999999997</v>
      </c>
    </row>
    <row r="31" spans="1:2" x14ac:dyDescent="0.25">
      <c r="A31">
        <v>2308850000</v>
      </c>
      <c r="B31">
        <v>-6.6319651999999998</v>
      </c>
    </row>
    <row r="32" spans="1:2" x14ac:dyDescent="0.25">
      <c r="A32">
        <v>2408800000</v>
      </c>
      <c r="B32">
        <v>-6.6583500000000004</v>
      </c>
    </row>
    <row r="33" spans="1:2" x14ac:dyDescent="0.25">
      <c r="A33">
        <v>2508750000</v>
      </c>
      <c r="B33">
        <v>-6.7370013999999996</v>
      </c>
    </row>
    <row r="34" spans="1:2" x14ac:dyDescent="0.25">
      <c r="A34">
        <v>2608700000</v>
      </c>
      <c r="B34">
        <v>-6.7896647000000003</v>
      </c>
    </row>
    <row r="35" spans="1:2" x14ac:dyDescent="0.25">
      <c r="A35">
        <v>2708650000</v>
      </c>
      <c r="B35">
        <v>-6.7735232999999999</v>
      </c>
    </row>
    <row r="36" spans="1:2" x14ac:dyDescent="0.25">
      <c r="A36">
        <v>2808600000</v>
      </c>
      <c r="B36">
        <v>-6.9946603999999999</v>
      </c>
    </row>
    <row r="37" spans="1:2" x14ac:dyDescent="0.25">
      <c r="A37">
        <v>2908550000</v>
      </c>
      <c r="B37">
        <v>-7.1085400999999999</v>
      </c>
    </row>
    <row r="38" spans="1:2" x14ac:dyDescent="0.25">
      <c r="A38">
        <v>3008500000</v>
      </c>
      <c r="B38">
        <v>-7.1611371000000004</v>
      </c>
    </row>
    <row r="39" spans="1:2" x14ac:dyDescent="0.25">
      <c r="A39">
        <v>3108450000</v>
      </c>
      <c r="B39">
        <v>-7.1596241000000003</v>
      </c>
    </row>
    <row r="40" spans="1:2" x14ac:dyDescent="0.25">
      <c r="A40">
        <v>3208400000</v>
      </c>
      <c r="B40">
        <v>-7.1206937000000003</v>
      </c>
    </row>
    <row r="41" spans="1:2" x14ac:dyDescent="0.25">
      <c r="A41">
        <v>3308350000</v>
      </c>
      <c r="B41">
        <v>-7.3024459000000004</v>
      </c>
    </row>
    <row r="42" spans="1:2" x14ac:dyDescent="0.25">
      <c r="A42">
        <v>3408300000</v>
      </c>
      <c r="B42">
        <v>-7.2513914000000002</v>
      </c>
    </row>
    <row r="43" spans="1:2" x14ac:dyDescent="0.25">
      <c r="A43">
        <v>3508250000</v>
      </c>
      <c r="B43">
        <v>-7.3269767999999997</v>
      </c>
    </row>
    <row r="44" spans="1:2" x14ac:dyDescent="0.25">
      <c r="A44">
        <v>3608200000</v>
      </c>
      <c r="B44">
        <v>-7.2565717999999997</v>
      </c>
    </row>
    <row r="45" spans="1:2" x14ac:dyDescent="0.25">
      <c r="A45">
        <v>3708150000</v>
      </c>
      <c r="B45">
        <v>-7.2607489000000003</v>
      </c>
    </row>
    <row r="46" spans="1:2" x14ac:dyDescent="0.25">
      <c r="A46">
        <v>3808100000</v>
      </c>
      <c r="B46">
        <v>-7.2503886</v>
      </c>
    </row>
    <row r="47" spans="1:2" x14ac:dyDescent="0.25">
      <c r="A47">
        <v>3908050000</v>
      </c>
      <c r="B47">
        <v>-7.2467798999999999</v>
      </c>
    </row>
    <row r="48" spans="1:2" x14ac:dyDescent="0.25">
      <c r="A48">
        <v>4008000000</v>
      </c>
      <c r="B48">
        <v>-7.2644004999999998</v>
      </c>
    </row>
    <row r="49" spans="1:2" x14ac:dyDescent="0.25">
      <c r="A49">
        <v>4107950000</v>
      </c>
      <c r="B49">
        <v>-7.2319497999999998</v>
      </c>
    </row>
    <row r="50" spans="1:2" x14ac:dyDescent="0.25">
      <c r="A50">
        <v>4207900000</v>
      </c>
      <c r="B50">
        <v>-7.3378911000000002</v>
      </c>
    </row>
    <row r="51" spans="1:2" x14ac:dyDescent="0.25">
      <c r="A51">
        <v>4307850000</v>
      </c>
      <c r="B51">
        <v>-7.2647380999999998</v>
      </c>
    </row>
    <row r="52" spans="1:2" x14ac:dyDescent="0.25">
      <c r="A52">
        <v>4407800000</v>
      </c>
      <c r="B52">
        <v>-7.3225384</v>
      </c>
    </row>
    <row r="53" spans="1:2" x14ac:dyDescent="0.25">
      <c r="A53">
        <v>4507750000</v>
      </c>
      <c r="B53">
        <v>-7.3757720000000004</v>
      </c>
    </row>
    <row r="54" spans="1:2" x14ac:dyDescent="0.25">
      <c r="A54">
        <v>4607700000</v>
      </c>
      <c r="B54">
        <v>-7.4001269000000001</v>
      </c>
    </row>
    <row r="55" spans="1:2" x14ac:dyDescent="0.25">
      <c r="A55">
        <v>4707650000</v>
      </c>
      <c r="B55">
        <v>-7.4211391999999998</v>
      </c>
    </row>
    <row r="56" spans="1:2" x14ac:dyDescent="0.25">
      <c r="A56">
        <v>4807600000</v>
      </c>
      <c r="B56">
        <v>-7.3816294999999998</v>
      </c>
    </row>
    <row r="57" spans="1:2" x14ac:dyDescent="0.25">
      <c r="A57">
        <v>4907550000</v>
      </c>
      <c r="B57">
        <v>-7.4250584000000002</v>
      </c>
    </row>
    <row r="58" spans="1:2" x14ac:dyDescent="0.25">
      <c r="A58">
        <v>5007500000</v>
      </c>
      <c r="B58">
        <v>-7.4261150000000002</v>
      </c>
    </row>
    <row r="59" spans="1:2" x14ac:dyDescent="0.25">
      <c r="A59">
        <v>5107450000</v>
      </c>
      <c r="B59">
        <v>-7.4694672000000004</v>
      </c>
    </row>
    <row r="60" spans="1:2" x14ac:dyDescent="0.25">
      <c r="A60">
        <v>5207400000</v>
      </c>
      <c r="B60">
        <v>-7.5229362999999996</v>
      </c>
    </row>
    <row r="61" spans="1:2" x14ac:dyDescent="0.25">
      <c r="A61">
        <v>5307350000</v>
      </c>
      <c r="B61">
        <v>-7.5610208999999999</v>
      </c>
    </row>
    <row r="62" spans="1:2" x14ac:dyDescent="0.25">
      <c r="A62">
        <v>5407300000</v>
      </c>
      <c r="B62">
        <v>-7.5775813999999997</v>
      </c>
    </row>
    <row r="63" spans="1:2" x14ac:dyDescent="0.25">
      <c r="A63">
        <v>5507250000</v>
      </c>
      <c r="B63">
        <v>-7.5935458999999996</v>
      </c>
    </row>
    <row r="64" spans="1:2" x14ac:dyDescent="0.25">
      <c r="A64">
        <v>5607200000</v>
      </c>
      <c r="B64">
        <v>-7.6032304999999996</v>
      </c>
    </row>
    <row r="65" spans="1:2" x14ac:dyDescent="0.25">
      <c r="A65">
        <v>5707150000</v>
      </c>
      <c r="B65">
        <v>-7.5737614999999998</v>
      </c>
    </row>
    <row r="66" spans="1:2" x14ac:dyDescent="0.25">
      <c r="A66">
        <v>5807100000</v>
      </c>
      <c r="B66">
        <v>-7.5462088999999999</v>
      </c>
    </row>
    <row r="67" spans="1:2" x14ac:dyDescent="0.25">
      <c r="A67">
        <v>5907050000</v>
      </c>
      <c r="B67">
        <v>-7.5142392999999998</v>
      </c>
    </row>
    <row r="68" spans="1:2" x14ac:dyDescent="0.25">
      <c r="A68">
        <v>6007000000</v>
      </c>
      <c r="B68">
        <v>-7.4876851999999996</v>
      </c>
    </row>
    <row r="69" spans="1:2" x14ac:dyDescent="0.25">
      <c r="A69">
        <v>6106950000</v>
      </c>
      <c r="B69">
        <v>-7.4879312999999996</v>
      </c>
    </row>
    <row r="70" spans="1:2" x14ac:dyDescent="0.25">
      <c r="A70">
        <v>6206900000</v>
      </c>
      <c r="B70">
        <v>-7.4948740000000003</v>
      </c>
    </row>
    <row r="71" spans="1:2" x14ac:dyDescent="0.25">
      <c r="A71">
        <v>6306850000</v>
      </c>
      <c r="B71">
        <v>-7.5311722999999997</v>
      </c>
    </row>
    <row r="72" spans="1:2" x14ac:dyDescent="0.25">
      <c r="A72">
        <v>6406800000</v>
      </c>
      <c r="B72">
        <v>-7.5154290000000001</v>
      </c>
    </row>
    <row r="73" spans="1:2" x14ac:dyDescent="0.25">
      <c r="A73">
        <v>6506750000</v>
      </c>
      <c r="B73">
        <v>-7.5023131000000003</v>
      </c>
    </row>
    <row r="74" spans="1:2" x14ac:dyDescent="0.25">
      <c r="A74">
        <v>6606700000</v>
      </c>
      <c r="B74">
        <v>-7.4812726999999999</v>
      </c>
    </row>
    <row r="75" spans="1:2" x14ac:dyDescent="0.25">
      <c r="A75">
        <v>6706650000</v>
      </c>
      <c r="B75">
        <v>-7.4484801000000003</v>
      </c>
    </row>
    <row r="76" spans="1:2" x14ac:dyDescent="0.25">
      <c r="A76">
        <v>6806600000</v>
      </c>
      <c r="B76">
        <v>-7.4590253999999998</v>
      </c>
    </row>
    <row r="77" spans="1:2" x14ac:dyDescent="0.25">
      <c r="A77">
        <v>6906550000</v>
      </c>
      <c r="B77">
        <v>-7.4289493999999996</v>
      </c>
    </row>
    <row r="78" spans="1:2" x14ac:dyDescent="0.25">
      <c r="A78">
        <v>7006500000</v>
      </c>
      <c r="B78">
        <v>-7.4103436</v>
      </c>
    </row>
    <row r="79" spans="1:2" x14ac:dyDescent="0.25">
      <c r="A79">
        <v>7106450000</v>
      </c>
      <c r="B79">
        <v>-7.3476714999999997</v>
      </c>
    </row>
    <row r="80" spans="1:2" x14ac:dyDescent="0.25">
      <c r="A80">
        <v>7206400000</v>
      </c>
      <c r="B80">
        <v>-7.3068198999999998</v>
      </c>
    </row>
    <row r="81" spans="1:2" x14ac:dyDescent="0.25">
      <c r="A81">
        <v>7306350000</v>
      </c>
      <c r="B81">
        <v>-7.3239450000000001</v>
      </c>
    </row>
    <row r="82" spans="1:2" x14ac:dyDescent="0.25">
      <c r="A82">
        <v>7406300000</v>
      </c>
      <c r="B82">
        <v>-7.3165236</v>
      </c>
    </row>
    <row r="83" spans="1:2" x14ac:dyDescent="0.25">
      <c r="A83">
        <v>7506250000</v>
      </c>
      <c r="B83">
        <v>-7.3114638000000003</v>
      </c>
    </row>
    <row r="84" spans="1:2" x14ac:dyDescent="0.25">
      <c r="A84">
        <v>7606200000</v>
      </c>
      <c r="B84">
        <v>-7.3416614999999998</v>
      </c>
    </row>
    <row r="85" spans="1:2" x14ac:dyDescent="0.25">
      <c r="A85">
        <v>7706150000</v>
      </c>
      <c r="B85">
        <v>-7.3816686000000002</v>
      </c>
    </row>
    <row r="86" spans="1:2" x14ac:dyDescent="0.25">
      <c r="A86">
        <v>7806100000</v>
      </c>
      <c r="B86">
        <v>-7.4225807000000001</v>
      </c>
    </row>
    <row r="87" spans="1:2" x14ac:dyDescent="0.25">
      <c r="A87">
        <v>7906050000</v>
      </c>
      <c r="B87">
        <v>-7.5203876000000003</v>
      </c>
    </row>
    <row r="88" spans="1:2" x14ac:dyDescent="0.25">
      <c r="A88">
        <v>8006000000</v>
      </c>
      <c r="B88">
        <v>-7.6412177000000003</v>
      </c>
    </row>
    <row r="89" spans="1:2" x14ac:dyDescent="0.25">
      <c r="A89">
        <v>8105950000</v>
      </c>
      <c r="B89">
        <v>-7.6949201</v>
      </c>
    </row>
    <row r="90" spans="1:2" x14ac:dyDescent="0.25">
      <c r="A90">
        <v>8205900000</v>
      </c>
      <c r="B90">
        <v>-7.7600007</v>
      </c>
    </row>
    <row r="91" spans="1:2" x14ac:dyDescent="0.25">
      <c r="A91">
        <v>8305850000</v>
      </c>
      <c r="B91">
        <v>-7.8162370000000001</v>
      </c>
    </row>
    <row r="92" spans="1:2" x14ac:dyDescent="0.25">
      <c r="A92">
        <v>8405800000</v>
      </c>
      <c r="B92">
        <v>-7.9870625000000004</v>
      </c>
    </row>
    <row r="93" spans="1:2" x14ac:dyDescent="0.25">
      <c r="A93">
        <v>8505750000</v>
      </c>
      <c r="B93">
        <v>-8.0311213000000006</v>
      </c>
    </row>
    <row r="94" spans="1:2" x14ac:dyDescent="0.25">
      <c r="A94">
        <v>8605700000</v>
      </c>
      <c r="B94">
        <v>-8.1377678000000007</v>
      </c>
    </row>
    <row r="95" spans="1:2" x14ac:dyDescent="0.25">
      <c r="A95">
        <v>8705650000</v>
      </c>
      <c r="B95">
        <v>-8.2173394999999996</v>
      </c>
    </row>
    <row r="96" spans="1:2" x14ac:dyDescent="0.25">
      <c r="A96">
        <v>8805600000</v>
      </c>
      <c r="B96">
        <v>-8.2848510999999991</v>
      </c>
    </row>
    <row r="97" spans="1:2" x14ac:dyDescent="0.25">
      <c r="A97">
        <v>8905550000</v>
      </c>
      <c r="B97">
        <v>-8.3368281999999994</v>
      </c>
    </row>
    <row r="98" spans="1:2" x14ac:dyDescent="0.25">
      <c r="A98">
        <v>9005500000</v>
      </c>
      <c r="B98">
        <v>-8.3025245999999999</v>
      </c>
    </row>
    <row r="99" spans="1:2" x14ac:dyDescent="0.25">
      <c r="A99">
        <v>9105450000</v>
      </c>
      <c r="B99">
        <v>-8.3431540000000002</v>
      </c>
    </row>
    <row r="100" spans="1:2" x14ac:dyDescent="0.25">
      <c r="A100">
        <v>9205400000</v>
      </c>
      <c r="B100">
        <v>-8.2958946000000005</v>
      </c>
    </row>
    <row r="101" spans="1:2" x14ac:dyDescent="0.25">
      <c r="A101">
        <v>9305350000</v>
      </c>
      <c r="B101">
        <v>-8.2282782000000001</v>
      </c>
    </row>
    <row r="102" spans="1:2" x14ac:dyDescent="0.25">
      <c r="A102">
        <v>9405300000</v>
      </c>
      <c r="B102">
        <v>-8.1483393</v>
      </c>
    </row>
    <row r="103" spans="1:2" x14ac:dyDescent="0.25">
      <c r="A103">
        <v>9505250000</v>
      </c>
      <c r="B103">
        <v>-8.0674896</v>
      </c>
    </row>
    <row r="104" spans="1:2" x14ac:dyDescent="0.25">
      <c r="A104">
        <v>9605200000</v>
      </c>
      <c r="B104">
        <v>-7.9691348</v>
      </c>
    </row>
    <row r="105" spans="1:2" x14ac:dyDescent="0.25">
      <c r="A105">
        <v>9705150000</v>
      </c>
      <c r="B105">
        <v>-7.8860954999999997</v>
      </c>
    </row>
    <row r="106" spans="1:2" x14ac:dyDescent="0.25">
      <c r="A106">
        <v>9805100000</v>
      </c>
      <c r="B106">
        <v>-7.8632816999999999</v>
      </c>
    </row>
    <row r="107" spans="1:2" x14ac:dyDescent="0.25">
      <c r="A107">
        <v>9905050000</v>
      </c>
      <c r="B107">
        <v>-7.7786378999999997</v>
      </c>
    </row>
    <row r="108" spans="1:2" x14ac:dyDescent="0.25">
      <c r="A108">
        <v>10005000000</v>
      </c>
      <c r="B108">
        <v>-7.8157487000000003</v>
      </c>
    </row>
    <row r="109" spans="1:2" x14ac:dyDescent="0.25">
      <c r="A109">
        <v>10104950000</v>
      </c>
      <c r="B109">
        <v>-7.8543590999999999</v>
      </c>
    </row>
    <row r="110" spans="1:2" x14ac:dyDescent="0.25">
      <c r="A110">
        <v>10204900000</v>
      </c>
      <c r="B110">
        <v>-7.8546195000000001</v>
      </c>
    </row>
    <row r="111" spans="1:2" x14ac:dyDescent="0.25">
      <c r="A111">
        <v>10304850000</v>
      </c>
      <c r="B111">
        <v>-7.9045386000000004</v>
      </c>
    </row>
    <row r="112" spans="1:2" x14ac:dyDescent="0.25">
      <c r="A112">
        <v>10404800000</v>
      </c>
      <c r="B112">
        <v>-8.0703458999999995</v>
      </c>
    </row>
    <row r="113" spans="1:2" x14ac:dyDescent="0.25">
      <c r="A113">
        <v>10504750000</v>
      </c>
      <c r="B113">
        <v>-8.0884351999999993</v>
      </c>
    </row>
    <row r="114" spans="1:2" x14ac:dyDescent="0.25">
      <c r="A114">
        <v>10604700000</v>
      </c>
      <c r="B114">
        <v>-8.2402554000000006</v>
      </c>
    </row>
    <row r="115" spans="1:2" x14ac:dyDescent="0.25">
      <c r="A115">
        <v>10704650000</v>
      </c>
      <c r="B115">
        <v>-8.2464294000000002</v>
      </c>
    </row>
    <row r="116" spans="1:2" x14ac:dyDescent="0.25">
      <c r="A116">
        <v>10804600000</v>
      </c>
      <c r="B116">
        <v>-8.3416510000000006</v>
      </c>
    </row>
    <row r="117" spans="1:2" x14ac:dyDescent="0.25">
      <c r="A117">
        <v>10904550000</v>
      </c>
      <c r="B117">
        <v>-8.3404244999999992</v>
      </c>
    </row>
    <row r="118" spans="1:2" x14ac:dyDescent="0.25">
      <c r="A118">
        <v>11004500000</v>
      </c>
      <c r="B118">
        <v>-8.2645168000000009</v>
      </c>
    </row>
    <row r="119" spans="1:2" x14ac:dyDescent="0.25">
      <c r="A119">
        <v>11104450000</v>
      </c>
      <c r="B119">
        <v>-8.3886804999999995</v>
      </c>
    </row>
    <row r="120" spans="1:2" x14ac:dyDescent="0.25">
      <c r="A120">
        <v>11204400000</v>
      </c>
      <c r="B120">
        <v>-8.3024540000000009</v>
      </c>
    </row>
    <row r="121" spans="1:2" x14ac:dyDescent="0.25">
      <c r="A121">
        <v>11304350000</v>
      </c>
      <c r="B121">
        <v>-8.3123751000000006</v>
      </c>
    </row>
    <row r="122" spans="1:2" x14ac:dyDescent="0.25">
      <c r="A122">
        <v>11404300000</v>
      </c>
      <c r="B122">
        <v>-8.2580174999999993</v>
      </c>
    </row>
    <row r="123" spans="1:2" x14ac:dyDescent="0.25">
      <c r="A123">
        <v>11504250000</v>
      </c>
      <c r="B123">
        <v>-8.2421436000000003</v>
      </c>
    </row>
    <row r="124" spans="1:2" x14ac:dyDescent="0.25">
      <c r="A124">
        <v>11604200000</v>
      </c>
      <c r="B124">
        <v>-8.2205438999999991</v>
      </c>
    </row>
    <row r="125" spans="1:2" x14ac:dyDescent="0.25">
      <c r="A125">
        <v>11704150000</v>
      </c>
      <c r="B125">
        <v>-8.1511935999999992</v>
      </c>
    </row>
    <row r="126" spans="1:2" x14ac:dyDescent="0.25">
      <c r="A126">
        <v>11804100000</v>
      </c>
      <c r="B126">
        <v>-8.2141170999999993</v>
      </c>
    </row>
    <row r="127" spans="1:2" x14ac:dyDescent="0.25">
      <c r="A127">
        <v>11904050000</v>
      </c>
      <c r="B127">
        <v>-8.1781796999999994</v>
      </c>
    </row>
    <row r="128" spans="1:2" x14ac:dyDescent="0.25">
      <c r="A128">
        <v>12004000000</v>
      </c>
      <c r="B128">
        <v>-8.1813468999999994</v>
      </c>
    </row>
    <row r="129" spans="1:2" x14ac:dyDescent="0.25">
      <c r="A129">
        <v>12103950000</v>
      </c>
      <c r="B129">
        <v>-8.1654491</v>
      </c>
    </row>
    <row r="130" spans="1:2" x14ac:dyDescent="0.25">
      <c r="A130">
        <v>12203900000</v>
      </c>
      <c r="B130">
        <v>-8.1686095999999999</v>
      </c>
    </row>
    <row r="131" spans="1:2" x14ac:dyDescent="0.25">
      <c r="A131">
        <v>12303850000</v>
      </c>
      <c r="B131">
        <v>-8.1957158999999997</v>
      </c>
    </row>
    <row r="132" spans="1:2" x14ac:dyDescent="0.25">
      <c r="A132">
        <v>12403800000</v>
      </c>
      <c r="B132">
        <v>-8.1397847999999993</v>
      </c>
    </row>
    <row r="133" spans="1:2" x14ac:dyDescent="0.25">
      <c r="A133">
        <v>12503750000</v>
      </c>
      <c r="B133">
        <v>-8.2529240000000001</v>
      </c>
    </row>
    <row r="134" spans="1:2" x14ac:dyDescent="0.25">
      <c r="A134">
        <v>12603700000</v>
      </c>
      <c r="B134">
        <v>-8.2159165999999999</v>
      </c>
    </row>
    <row r="135" spans="1:2" x14ac:dyDescent="0.25">
      <c r="A135">
        <v>12703650000</v>
      </c>
      <c r="B135">
        <v>-8.2760773000000007</v>
      </c>
    </row>
    <row r="136" spans="1:2" x14ac:dyDescent="0.25">
      <c r="A136">
        <v>12803600000</v>
      </c>
      <c r="B136">
        <v>-8.3124179999999992</v>
      </c>
    </row>
    <row r="137" spans="1:2" x14ac:dyDescent="0.25">
      <c r="A137">
        <v>12903550000</v>
      </c>
      <c r="B137">
        <v>-8.2361994000000003</v>
      </c>
    </row>
    <row r="138" spans="1:2" x14ac:dyDescent="0.25">
      <c r="A138">
        <v>13003500000</v>
      </c>
      <c r="B138">
        <v>-8.3642845000000001</v>
      </c>
    </row>
    <row r="139" spans="1:2" x14ac:dyDescent="0.25">
      <c r="A139">
        <v>13103450000</v>
      </c>
      <c r="B139">
        <v>-8.3220042999999997</v>
      </c>
    </row>
    <row r="140" spans="1:2" x14ac:dyDescent="0.25">
      <c r="A140">
        <v>13203400000</v>
      </c>
      <c r="B140">
        <v>-8.3463963999999997</v>
      </c>
    </row>
    <row r="141" spans="1:2" x14ac:dyDescent="0.25">
      <c r="A141">
        <v>13303350000</v>
      </c>
      <c r="B141">
        <v>-8.3279858000000004</v>
      </c>
    </row>
    <row r="142" spans="1:2" x14ac:dyDescent="0.25">
      <c r="A142">
        <v>13403300000</v>
      </c>
      <c r="B142">
        <v>-8.3855143000000005</v>
      </c>
    </row>
    <row r="143" spans="1:2" x14ac:dyDescent="0.25">
      <c r="A143">
        <v>13503250000</v>
      </c>
      <c r="B143">
        <v>-8.4850244999999997</v>
      </c>
    </row>
    <row r="144" spans="1:2" x14ac:dyDescent="0.25">
      <c r="A144">
        <v>13603200000</v>
      </c>
      <c r="B144">
        <v>-8.5199975999999999</v>
      </c>
    </row>
    <row r="145" spans="1:2" x14ac:dyDescent="0.25">
      <c r="A145">
        <v>13703150000</v>
      </c>
      <c r="B145">
        <v>-8.5741309999999995</v>
      </c>
    </row>
    <row r="146" spans="1:2" x14ac:dyDescent="0.25">
      <c r="A146">
        <v>13803100000</v>
      </c>
      <c r="B146">
        <v>-8.6843014000000007</v>
      </c>
    </row>
    <row r="147" spans="1:2" x14ac:dyDescent="0.25">
      <c r="A147">
        <v>13903050000</v>
      </c>
      <c r="B147">
        <v>-8.8860349999999997</v>
      </c>
    </row>
    <row r="148" spans="1:2" x14ac:dyDescent="0.25">
      <c r="A148">
        <v>14003000000</v>
      </c>
      <c r="B148">
        <v>-8.8732804999999999</v>
      </c>
    </row>
    <row r="149" spans="1:2" x14ac:dyDescent="0.25">
      <c r="A149">
        <v>14102950000</v>
      </c>
      <c r="B149">
        <v>-8.9132298999999993</v>
      </c>
    </row>
    <row r="150" spans="1:2" x14ac:dyDescent="0.25">
      <c r="A150">
        <v>14202900000</v>
      </c>
      <c r="B150">
        <v>-9.0473155999999992</v>
      </c>
    </row>
    <row r="151" spans="1:2" x14ac:dyDescent="0.25">
      <c r="A151">
        <v>14302850000</v>
      </c>
      <c r="B151">
        <v>-9.0244780000000002</v>
      </c>
    </row>
    <row r="152" spans="1:2" x14ac:dyDescent="0.25">
      <c r="A152">
        <v>14402800000</v>
      </c>
      <c r="B152">
        <v>-9.1703358000000001</v>
      </c>
    </row>
    <row r="153" spans="1:2" x14ac:dyDescent="0.25">
      <c r="A153">
        <v>14502750000</v>
      </c>
      <c r="B153">
        <v>-9.1955756999999991</v>
      </c>
    </row>
    <row r="154" spans="1:2" x14ac:dyDescent="0.25">
      <c r="A154">
        <v>14602700000</v>
      </c>
      <c r="B154">
        <v>-9.3050441999999993</v>
      </c>
    </row>
    <row r="155" spans="1:2" x14ac:dyDescent="0.25">
      <c r="A155">
        <v>14702650000</v>
      </c>
      <c r="B155">
        <v>-9.3784417999999992</v>
      </c>
    </row>
    <row r="156" spans="1:2" x14ac:dyDescent="0.25">
      <c r="A156">
        <v>14802600000</v>
      </c>
      <c r="B156">
        <v>-9.4254007000000009</v>
      </c>
    </row>
    <row r="157" spans="1:2" x14ac:dyDescent="0.25">
      <c r="A157">
        <v>14902550000</v>
      </c>
      <c r="B157">
        <v>-9.5549239999999998</v>
      </c>
    </row>
    <row r="158" spans="1:2" x14ac:dyDescent="0.25">
      <c r="A158">
        <v>15002500000</v>
      </c>
      <c r="B158">
        <v>-9.6895638000000002</v>
      </c>
    </row>
    <row r="159" spans="1:2" x14ac:dyDescent="0.25">
      <c r="A159">
        <v>15102450000</v>
      </c>
      <c r="B159">
        <v>-9.8552093999999997</v>
      </c>
    </row>
    <row r="160" spans="1:2" x14ac:dyDescent="0.25">
      <c r="A160">
        <v>15202400000</v>
      </c>
      <c r="B160">
        <v>-10.049994</v>
      </c>
    </row>
    <row r="161" spans="1:2" x14ac:dyDescent="0.25">
      <c r="A161">
        <v>15302350000</v>
      </c>
      <c r="B161">
        <v>-10.253943</v>
      </c>
    </row>
    <row r="162" spans="1:2" x14ac:dyDescent="0.25">
      <c r="A162">
        <v>15402300000</v>
      </c>
      <c r="B162">
        <v>-10.404166</v>
      </c>
    </row>
    <row r="163" spans="1:2" x14ac:dyDescent="0.25">
      <c r="A163">
        <v>15502250000</v>
      </c>
      <c r="B163">
        <v>-10.535724999999999</v>
      </c>
    </row>
    <row r="164" spans="1:2" x14ac:dyDescent="0.25">
      <c r="A164">
        <v>15602200000</v>
      </c>
      <c r="B164">
        <v>-10.630692</v>
      </c>
    </row>
    <row r="165" spans="1:2" x14ac:dyDescent="0.25">
      <c r="A165">
        <v>15702150000</v>
      </c>
      <c r="B165">
        <v>-10.597141000000001</v>
      </c>
    </row>
    <row r="166" spans="1:2" x14ac:dyDescent="0.25">
      <c r="A166">
        <v>15802100000</v>
      </c>
      <c r="B166">
        <v>-10.524044</v>
      </c>
    </row>
    <row r="167" spans="1:2" x14ac:dyDescent="0.25">
      <c r="A167">
        <v>15902050000</v>
      </c>
      <c r="B167">
        <v>-10.478809999999999</v>
      </c>
    </row>
    <row r="168" spans="1:2" x14ac:dyDescent="0.25">
      <c r="A168">
        <v>16002000000</v>
      </c>
      <c r="B168">
        <v>-10.478861999999999</v>
      </c>
    </row>
    <row r="169" spans="1:2" x14ac:dyDescent="0.25">
      <c r="A169">
        <v>16101950000</v>
      </c>
      <c r="B169">
        <v>-10.579015</v>
      </c>
    </row>
    <row r="170" spans="1:2" x14ac:dyDescent="0.25">
      <c r="A170">
        <v>16201900000</v>
      </c>
      <c r="B170">
        <v>-10.651274000000001</v>
      </c>
    </row>
    <row r="171" spans="1:2" x14ac:dyDescent="0.25">
      <c r="A171">
        <v>16301850000</v>
      </c>
      <c r="B171">
        <v>-10.745639000000001</v>
      </c>
    </row>
    <row r="172" spans="1:2" x14ac:dyDescent="0.25">
      <c r="A172">
        <v>16401800000</v>
      </c>
      <c r="B172">
        <v>-10.794978</v>
      </c>
    </row>
    <row r="173" spans="1:2" x14ac:dyDescent="0.25">
      <c r="A173">
        <v>16501750000</v>
      </c>
      <c r="B173">
        <v>-10.801016000000001</v>
      </c>
    </row>
    <row r="174" spans="1:2" x14ac:dyDescent="0.25">
      <c r="A174">
        <v>16601700000</v>
      </c>
      <c r="B174">
        <v>-10.787228000000001</v>
      </c>
    </row>
    <row r="175" spans="1:2" x14ac:dyDescent="0.25">
      <c r="A175">
        <v>16701650000</v>
      </c>
      <c r="B175">
        <v>-10.749648000000001</v>
      </c>
    </row>
    <row r="176" spans="1:2" x14ac:dyDescent="0.25">
      <c r="A176">
        <v>16801600000</v>
      </c>
      <c r="B176">
        <v>-10.711366</v>
      </c>
    </row>
    <row r="177" spans="1:2" x14ac:dyDescent="0.25">
      <c r="A177">
        <v>16901550000</v>
      </c>
      <c r="B177">
        <v>-10.665607</v>
      </c>
    </row>
    <row r="178" spans="1:2" x14ac:dyDescent="0.25">
      <c r="A178">
        <v>17001500000</v>
      </c>
      <c r="B178">
        <v>-10.642198</v>
      </c>
    </row>
    <row r="179" spans="1:2" x14ac:dyDescent="0.25">
      <c r="A179">
        <v>17101450000</v>
      </c>
      <c r="B179">
        <v>-10.611526</v>
      </c>
    </row>
    <row r="180" spans="1:2" x14ac:dyDescent="0.25">
      <c r="A180">
        <v>17201400000</v>
      </c>
      <c r="B180">
        <v>-10.572282</v>
      </c>
    </row>
    <row r="181" spans="1:2" x14ac:dyDescent="0.25">
      <c r="A181">
        <v>17301350000</v>
      </c>
      <c r="B181">
        <v>-10.538708</v>
      </c>
    </row>
    <row r="182" spans="1:2" x14ac:dyDescent="0.25">
      <c r="A182">
        <v>17401300000</v>
      </c>
      <c r="B182">
        <v>-10.490195</v>
      </c>
    </row>
    <row r="183" spans="1:2" x14ac:dyDescent="0.25">
      <c r="A183">
        <v>17501250000</v>
      </c>
      <c r="B183">
        <v>-10.416798999999999</v>
      </c>
    </row>
    <row r="184" spans="1:2" x14ac:dyDescent="0.25">
      <c r="A184">
        <v>17601200000</v>
      </c>
      <c r="B184">
        <v>-10.355701</v>
      </c>
    </row>
    <row r="185" spans="1:2" x14ac:dyDescent="0.25">
      <c r="A185">
        <v>17701150000</v>
      </c>
      <c r="B185">
        <v>-10.308908000000001</v>
      </c>
    </row>
    <row r="186" spans="1:2" x14ac:dyDescent="0.25">
      <c r="A186">
        <v>17801100000</v>
      </c>
      <c r="B186">
        <v>-10.241201</v>
      </c>
    </row>
    <row r="187" spans="1:2" x14ac:dyDescent="0.25">
      <c r="A187">
        <v>17901050000</v>
      </c>
      <c r="B187">
        <v>-10.157622</v>
      </c>
    </row>
    <row r="188" spans="1:2" x14ac:dyDescent="0.25">
      <c r="A188">
        <v>18001000000</v>
      </c>
      <c r="B188">
        <v>-10.06277</v>
      </c>
    </row>
    <row r="189" spans="1:2" x14ac:dyDescent="0.25">
      <c r="A189">
        <v>18100950000</v>
      </c>
      <c r="B189">
        <v>-9.9904661000000008</v>
      </c>
    </row>
    <row r="190" spans="1:2" x14ac:dyDescent="0.25">
      <c r="A190">
        <v>18200900000</v>
      </c>
      <c r="B190">
        <v>-9.9517298000000007</v>
      </c>
    </row>
    <row r="191" spans="1:2" x14ac:dyDescent="0.25">
      <c r="A191">
        <v>18300850000</v>
      </c>
      <c r="B191">
        <v>-9.9277964000000001</v>
      </c>
    </row>
    <row r="192" spans="1:2" x14ac:dyDescent="0.25">
      <c r="A192">
        <v>18400800000</v>
      </c>
      <c r="B192">
        <v>-9.8835496999999997</v>
      </c>
    </row>
    <row r="193" spans="1:2" x14ac:dyDescent="0.25">
      <c r="A193">
        <v>18500750000</v>
      </c>
      <c r="B193">
        <v>-9.8612385000000007</v>
      </c>
    </row>
    <row r="194" spans="1:2" x14ac:dyDescent="0.25">
      <c r="A194">
        <v>18600700000</v>
      </c>
      <c r="B194">
        <v>-9.8685627</v>
      </c>
    </row>
    <row r="195" spans="1:2" x14ac:dyDescent="0.25">
      <c r="A195">
        <v>18700650000</v>
      </c>
      <c r="B195">
        <v>-9.9106673999999995</v>
      </c>
    </row>
    <row r="196" spans="1:2" x14ac:dyDescent="0.25">
      <c r="A196">
        <v>18800600000</v>
      </c>
      <c r="B196">
        <v>-9.9531621999999995</v>
      </c>
    </row>
    <row r="197" spans="1:2" x14ac:dyDescent="0.25">
      <c r="A197">
        <v>18900550000</v>
      </c>
      <c r="B197">
        <v>-10.013688999999999</v>
      </c>
    </row>
    <row r="198" spans="1:2" x14ac:dyDescent="0.25">
      <c r="A198">
        <v>19000500000</v>
      </c>
      <c r="B198">
        <v>-10.066302</v>
      </c>
    </row>
    <row r="199" spans="1:2" x14ac:dyDescent="0.25">
      <c r="A199">
        <v>19100450000</v>
      </c>
      <c r="B199">
        <v>-10.101837</v>
      </c>
    </row>
    <row r="200" spans="1:2" x14ac:dyDescent="0.25">
      <c r="A200">
        <v>19200400000</v>
      </c>
      <c r="B200">
        <v>-10.141442</v>
      </c>
    </row>
    <row r="201" spans="1:2" x14ac:dyDescent="0.25">
      <c r="A201">
        <v>19300350000</v>
      </c>
      <c r="B201">
        <v>-10.157588000000001</v>
      </c>
    </row>
    <row r="202" spans="1:2" x14ac:dyDescent="0.25">
      <c r="A202">
        <v>19400300000</v>
      </c>
      <c r="B202">
        <v>-10.168839</v>
      </c>
    </row>
    <row r="203" spans="1:2" x14ac:dyDescent="0.25">
      <c r="A203">
        <v>19500250000</v>
      </c>
      <c r="B203">
        <v>-10.170510999999999</v>
      </c>
    </row>
    <row r="204" spans="1:2" x14ac:dyDescent="0.25">
      <c r="A204">
        <v>19600200000</v>
      </c>
      <c r="B204">
        <v>-10.184623</v>
      </c>
    </row>
    <row r="205" spans="1:2" x14ac:dyDescent="0.25">
      <c r="A205">
        <v>19700150000</v>
      </c>
      <c r="B205">
        <v>-10.200271000000001</v>
      </c>
    </row>
    <row r="206" spans="1:2" x14ac:dyDescent="0.25">
      <c r="A206">
        <v>19800100000</v>
      </c>
      <c r="B206">
        <v>-10.236088000000001</v>
      </c>
    </row>
    <row r="207" spans="1:2" x14ac:dyDescent="0.25">
      <c r="A207">
        <v>19900050000</v>
      </c>
      <c r="B207">
        <v>-10.286007</v>
      </c>
    </row>
    <row r="208" spans="1:2" x14ac:dyDescent="0.25">
      <c r="A208">
        <v>20000000000</v>
      </c>
      <c r="B208">
        <v>-10.290067000000001</v>
      </c>
    </row>
    <row r="209" spans="1:2" x14ac:dyDescent="0.25">
      <c r="A209" t="s">
        <v>21</v>
      </c>
    </row>
    <row r="212" spans="1:2" x14ac:dyDescent="0.25">
      <c r="A212" t="s">
        <v>18</v>
      </c>
    </row>
    <row r="213" spans="1:2" x14ac:dyDescent="0.25">
      <c r="A213" t="s">
        <v>19</v>
      </c>
      <c r="B213" t="s">
        <v>340</v>
      </c>
    </row>
    <row r="214" spans="1:2" x14ac:dyDescent="0.25">
      <c r="A214">
        <v>11000000000</v>
      </c>
      <c r="B214">
        <v>-71.477158000000003</v>
      </c>
    </row>
    <row r="215" spans="1:2" x14ac:dyDescent="0.25">
      <c r="A215">
        <v>11000000000</v>
      </c>
      <c r="B215">
        <v>-74.098868999999993</v>
      </c>
    </row>
    <row r="216" spans="1:2" x14ac:dyDescent="0.25">
      <c r="A216">
        <v>11000000000</v>
      </c>
      <c r="B216">
        <v>-66.189537000000001</v>
      </c>
    </row>
    <row r="217" spans="1:2" x14ac:dyDescent="0.25">
      <c r="A217">
        <v>11000000000</v>
      </c>
      <c r="B217">
        <v>-63.664546999999999</v>
      </c>
    </row>
    <row r="218" spans="1:2" x14ac:dyDescent="0.25">
      <c r="A218">
        <v>11000000000</v>
      </c>
      <c r="B218">
        <v>-62.629458999999997</v>
      </c>
    </row>
    <row r="219" spans="1:2" x14ac:dyDescent="0.25">
      <c r="A219">
        <v>11000000000</v>
      </c>
      <c r="B219">
        <v>-60.790073</v>
      </c>
    </row>
    <row r="220" spans="1:2" x14ac:dyDescent="0.25">
      <c r="A220">
        <v>11000000000</v>
      </c>
      <c r="B220">
        <v>-59.271217</v>
      </c>
    </row>
    <row r="221" spans="1:2" x14ac:dyDescent="0.25">
      <c r="A221">
        <v>11000000000</v>
      </c>
      <c r="B221">
        <v>-59.508656000000002</v>
      </c>
    </row>
    <row r="222" spans="1:2" x14ac:dyDescent="0.25">
      <c r="A222">
        <v>11000000000</v>
      </c>
      <c r="B222">
        <v>-60.094067000000003</v>
      </c>
    </row>
    <row r="223" spans="1:2" x14ac:dyDescent="0.25">
      <c r="A223">
        <v>11000000000</v>
      </c>
      <c r="B223">
        <v>-60.519565999999998</v>
      </c>
    </row>
    <row r="224" spans="1:2" x14ac:dyDescent="0.25">
      <c r="A224">
        <v>11000000000</v>
      </c>
      <c r="B224">
        <v>-61.511069999999997</v>
      </c>
    </row>
    <row r="225" spans="1:2" x14ac:dyDescent="0.25">
      <c r="A225">
        <v>11000000000</v>
      </c>
      <c r="B225">
        <v>-61.930553000000003</v>
      </c>
    </row>
    <row r="226" spans="1:2" x14ac:dyDescent="0.25">
      <c r="A226">
        <v>11000000000</v>
      </c>
      <c r="B226">
        <v>-62.401211000000004</v>
      </c>
    </row>
    <row r="227" spans="1:2" x14ac:dyDescent="0.25">
      <c r="A227">
        <v>11000000000</v>
      </c>
      <c r="B227">
        <v>-63.051955999999997</v>
      </c>
    </row>
    <row r="228" spans="1:2" x14ac:dyDescent="0.25">
      <c r="A228">
        <v>11000000000</v>
      </c>
      <c r="B228">
        <v>-64.442215000000004</v>
      </c>
    </row>
    <row r="229" spans="1:2" x14ac:dyDescent="0.25">
      <c r="A229">
        <v>11000000000</v>
      </c>
      <c r="B229">
        <v>-66.331115999999994</v>
      </c>
    </row>
    <row r="230" spans="1:2" x14ac:dyDescent="0.25">
      <c r="A230">
        <v>11000000000</v>
      </c>
      <c r="B230">
        <v>-62.237316</v>
      </c>
    </row>
    <row r="231" spans="1:2" x14ac:dyDescent="0.25">
      <c r="A231">
        <v>11000000000</v>
      </c>
      <c r="B231">
        <v>-59.946831000000003</v>
      </c>
    </row>
    <row r="232" spans="1:2" x14ac:dyDescent="0.25">
      <c r="A232">
        <v>11000000000</v>
      </c>
      <c r="B232">
        <v>-64.005424000000005</v>
      </c>
    </row>
    <row r="233" spans="1:2" x14ac:dyDescent="0.25">
      <c r="A233">
        <v>11000000000</v>
      </c>
      <c r="B233">
        <v>-71.910499999999999</v>
      </c>
    </row>
    <row r="234" spans="1:2" x14ac:dyDescent="0.25">
      <c r="A234">
        <v>11000000000</v>
      </c>
      <c r="B234">
        <v>-79.854209999999995</v>
      </c>
    </row>
    <row r="235" spans="1:2" x14ac:dyDescent="0.25">
      <c r="A235">
        <v>11000000000</v>
      </c>
      <c r="B235">
        <v>-92.980721000000003</v>
      </c>
    </row>
    <row r="236" spans="1:2" x14ac:dyDescent="0.25">
      <c r="A236">
        <v>11000000000</v>
      </c>
      <c r="B236">
        <v>-84.720939999999999</v>
      </c>
    </row>
    <row r="237" spans="1:2" x14ac:dyDescent="0.25">
      <c r="A237">
        <v>11000000000</v>
      </c>
      <c r="B237">
        <v>-88.827156000000002</v>
      </c>
    </row>
    <row r="238" spans="1:2" x14ac:dyDescent="0.25">
      <c r="A238">
        <v>11000000000</v>
      </c>
      <c r="B238">
        <v>-79.552100999999993</v>
      </c>
    </row>
    <row r="239" spans="1:2" x14ac:dyDescent="0.25">
      <c r="A239">
        <v>11000000000</v>
      </c>
      <c r="B239">
        <v>-80.670096999999998</v>
      </c>
    </row>
    <row r="240" spans="1:2" x14ac:dyDescent="0.25">
      <c r="A240">
        <v>11000000000</v>
      </c>
      <c r="B240">
        <v>-81.573357000000001</v>
      </c>
    </row>
    <row r="241" spans="1:2" x14ac:dyDescent="0.25">
      <c r="A241">
        <v>11000000000</v>
      </c>
      <c r="B241">
        <v>-78.546752999999995</v>
      </c>
    </row>
    <row r="242" spans="1:2" x14ac:dyDescent="0.25">
      <c r="A242">
        <v>11000000000</v>
      </c>
      <c r="B242">
        <v>-78.095489999999998</v>
      </c>
    </row>
    <row r="243" spans="1:2" x14ac:dyDescent="0.25">
      <c r="A243">
        <v>11000000000</v>
      </c>
      <c r="B243">
        <v>-75.883430000000004</v>
      </c>
    </row>
    <row r="244" spans="1:2" x14ac:dyDescent="0.25">
      <c r="A244">
        <v>11000000000</v>
      </c>
      <c r="B244">
        <v>-77.198470999999998</v>
      </c>
    </row>
    <row r="245" spans="1:2" x14ac:dyDescent="0.25">
      <c r="A245">
        <v>11000000000</v>
      </c>
      <c r="B245">
        <v>-76.428673000000003</v>
      </c>
    </row>
    <row r="246" spans="1:2" x14ac:dyDescent="0.25">
      <c r="A246">
        <v>11000000000</v>
      </c>
      <c r="B246">
        <v>-73.705146999999997</v>
      </c>
    </row>
    <row r="247" spans="1:2" x14ac:dyDescent="0.25">
      <c r="A247">
        <v>11000000000</v>
      </c>
      <c r="B247">
        <v>-72.503287999999998</v>
      </c>
    </row>
    <row r="248" spans="1:2" x14ac:dyDescent="0.25">
      <c r="A248">
        <v>11000000000</v>
      </c>
      <c r="B248">
        <v>-73.376769999999993</v>
      </c>
    </row>
    <row r="249" spans="1:2" x14ac:dyDescent="0.25">
      <c r="A249">
        <v>11000000000</v>
      </c>
      <c r="B249">
        <v>-74.836913999999993</v>
      </c>
    </row>
    <row r="250" spans="1:2" x14ac:dyDescent="0.25">
      <c r="A250">
        <v>11000000000</v>
      </c>
      <c r="B250">
        <v>-75.411323999999993</v>
      </c>
    </row>
    <row r="251" spans="1:2" x14ac:dyDescent="0.25">
      <c r="A251">
        <v>11000000000</v>
      </c>
      <c r="B251">
        <v>-78.102897999999996</v>
      </c>
    </row>
    <row r="252" spans="1:2" x14ac:dyDescent="0.25">
      <c r="A252">
        <v>11000000000</v>
      </c>
      <c r="B252">
        <v>-77.982269000000002</v>
      </c>
    </row>
    <row r="253" spans="1:2" x14ac:dyDescent="0.25">
      <c r="A253">
        <v>11000000000</v>
      </c>
      <c r="B253">
        <v>-77.905974999999998</v>
      </c>
    </row>
    <row r="254" spans="1:2" x14ac:dyDescent="0.25">
      <c r="A254">
        <v>11000000000</v>
      </c>
      <c r="B254">
        <v>-79.018494000000004</v>
      </c>
    </row>
    <row r="255" spans="1:2" x14ac:dyDescent="0.25">
      <c r="A255">
        <v>11000000000</v>
      </c>
      <c r="B255">
        <v>-76.322792000000007</v>
      </c>
    </row>
    <row r="256" spans="1:2" x14ac:dyDescent="0.25">
      <c r="A256">
        <v>11000000000</v>
      </c>
      <c r="B256">
        <v>-72.153792999999993</v>
      </c>
    </row>
    <row r="257" spans="1:2" x14ac:dyDescent="0.25">
      <c r="A257">
        <v>11000000000</v>
      </c>
      <c r="B257">
        <v>-69.362594999999999</v>
      </c>
    </row>
    <row r="258" spans="1:2" x14ac:dyDescent="0.25">
      <c r="A258">
        <v>11000000000</v>
      </c>
      <c r="B258">
        <v>-67.304619000000002</v>
      </c>
    </row>
    <row r="259" spans="1:2" x14ac:dyDescent="0.25">
      <c r="A259">
        <v>11000000000</v>
      </c>
      <c r="B259">
        <v>-65.768592999999996</v>
      </c>
    </row>
    <row r="260" spans="1:2" x14ac:dyDescent="0.25">
      <c r="A260">
        <v>11000000000</v>
      </c>
      <c r="B260">
        <v>-65.476996999999997</v>
      </c>
    </row>
    <row r="261" spans="1:2" x14ac:dyDescent="0.25">
      <c r="A261">
        <v>11000000000</v>
      </c>
      <c r="B261">
        <v>-65.698409999999996</v>
      </c>
    </row>
    <row r="262" spans="1:2" x14ac:dyDescent="0.25">
      <c r="A262">
        <v>11000000000</v>
      </c>
      <c r="B262">
        <v>-66.255234000000002</v>
      </c>
    </row>
    <row r="263" spans="1:2" x14ac:dyDescent="0.25">
      <c r="A263">
        <v>11000000000</v>
      </c>
      <c r="B263">
        <v>-66.521957</v>
      </c>
    </row>
    <row r="264" spans="1:2" x14ac:dyDescent="0.25">
      <c r="A264">
        <v>11000000000</v>
      </c>
      <c r="B264">
        <v>-67.494583000000006</v>
      </c>
    </row>
    <row r="265" spans="1:2" x14ac:dyDescent="0.25">
      <c r="A265">
        <v>11000000000</v>
      </c>
      <c r="B265">
        <v>-68.416954000000004</v>
      </c>
    </row>
    <row r="266" spans="1:2" x14ac:dyDescent="0.25">
      <c r="A266">
        <v>11000000000</v>
      </c>
      <c r="B266">
        <v>-68.568893000000003</v>
      </c>
    </row>
    <row r="267" spans="1:2" x14ac:dyDescent="0.25">
      <c r="A267">
        <v>11000000000</v>
      </c>
      <c r="B267">
        <v>-68.831199999999995</v>
      </c>
    </row>
    <row r="268" spans="1:2" x14ac:dyDescent="0.25">
      <c r="A268">
        <v>11000000000</v>
      </c>
      <c r="B268">
        <v>-71.056358000000003</v>
      </c>
    </row>
    <row r="269" spans="1:2" x14ac:dyDescent="0.25">
      <c r="A269">
        <v>11000000000</v>
      </c>
      <c r="B269">
        <v>-72.505554000000004</v>
      </c>
    </row>
    <row r="270" spans="1:2" x14ac:dyDescent="0.25">
      <c r="A270">
        <v>11000000000</v>
      </c>
      <c r="B270">
        <v>-72.787193000000002</v>
      </c>
    </row>
    <row r="271" spans="1:2" x14ac:dyDescent="0.25">
      <c r="A271">
        <v>11000000000</v>
      </c>
      <c r="B271">
        <v>-71.137473999999997</v>
      </c>
    </row>
    <row r="272" spans="1:2" x14ac:dyDescent="0.25">
      <c r="A272">
        <v>11000000000</v>
      </c>
      <c r="B272">
        <v>-72.115737999999993</v>
      </c>
    </row>
    <row r="273" spans="1:2" x14ac:dyDescent="0.25">
      <c r="A273">
        <v>11000000000</v>
      </c>
      <c r="B273">
        <v>-70.952918999999994</v>
      </c>
    </row>
    <row r="274" spans="1:2" x14ac:dyDescent="0.25">
      <c r="A274">
        <v>11000000000</v>
      </c>
      <c r="B274">
        <v>-69.644256999999996</v>
      </c>
    </row>
    <row r="275" spans="1:2" x14ac:dyDescent="0.25">
      <c r="A275">
        <v>11000000000</v>
      </c>
      <c r="B275">
        <v>-69.123656999999994</v>
      </c>
    </row>
    <row r="276" spans="1:2" x14ac:dyDescent="0.25">
      <c r="A276">
        <v>11000000000</v>
      </c>
      <c r="B276">
        <v>-69.694198999999998</v>
      </c>
    </row>
    <row r="277" spans="1:2" x14ac:dyDescent="0.25">
      <c r="A277">
        <v>11000000000</v>
      </c>
      <c r="B277">
        <v>-68.937781999999999</v>
      </c>
    </row>
    <row r="278" spans="1:2" x14ac:dyDescent="0.25">
      <c r="A278">
        <v>11000000000</v>
      </c>
      <c r="B278">
        <v>-69.346535000000003</v>
      </c>
    </row>
    <row r="279" spans="1:2" x14ac:dyDescent="0.25">
      <c r="A279">
        <v>11000000000</v>
      </c>
      <c r="B279">
        <v>-69.613853000000006</v>
      </c>
    </row>
    <row r="280" spans="1:2" x14ac:dyDescent="0.25">
      <c r="A280">
        <v>11000000000</v>
      </c>
      <c r="B280">
        <v>-70.771468999999996</v>
      </c>
    </row>
    <row r="281" spans="1:2" x14ac:dyDescent="0.25">
      <c r="A281">
        <v>11000000000</v>
      </c>
      <c r="B281">
        <v>-70.568297999999999</v>
      </c>
    </row>
    <row r="282" spans="1:2" x14ac:dyDescent="0.25">
      <c r="A282">
        <v>11000000000</v>
      </c>
      <c r="B282">
        <v>-69.822761999999997</v>
      </c>
    </row>
    <row r="283" spans="1:2" x14ac:dyDescent="0.25">
      <c r="A283">
        <v>11000000000</v>
      </c>
      <c r="B283">
        <v>-69.314064000000002</v>
      </c>
    </row>
    <row r="284" spans="1:2" x14ac:dyDescent="0.25">
      <c r="A284">
        <v>11000000000</v>
      </c>
      <c r="B284">
        <v>-70.048469999999995</v>
      </c>
    </row>
    <row r="285" spans="1:2" x14ac:dyDescent="0.25">
      <c r="A285">
        <v>11000000000</v>
      </c>
      <c r="B285">
        <v>-71.215050000000005</v>
      </c>
    </row>
    <row r="286" spans="1:2" x14ac:dyDescent="0.25">
      <c r="A286">
        <v>11000000000</v>
      </c>
      <c r="B286">
        <v>-71.096412999999998</v>
      </c>
    </row>
    <row r="287" spans="1:2" x14ac:dyDescent="0.25">
      <c r="A287">
        <v>11000000000</v>
      </c>
      <c r="B287">
        <v>-73.308113000000006</v>
      </c>
    </row>
    <row r="288" spans="1:2" x14ac:dyDescent="0.25">
      <c r="A288">
        <v>11000000000</v>
      </c>
      <c r="B288">
        <v>-74.106658999999993</v>
      </c>
    </row>
    <row r="289" spans="1:2" x14ac:dyDescent="0.25">
      <c r="A289">
        <v>11000000000</v>
      </c>
      <c r="B289">
        <v>-75.092781000000002</v>
      </c>
    </row>
    <row r="290" spans="1:2" x14ac:dyDescent="0.25">
      <c r="A290">
        <v>11000000000</v>
      </c>
      <c r="B290">
        <v>-71.889770999999996</v>
      </c>
    </row>
    <row r="291" spans="1:2" x14ac:dyDescent="0.25">
      <c r="A291">
        <v>11000000000</v>
      </c>
      <c r="B291">
        <v>-72.104782</v>
      </c>
    </row>
    <row r="292" spans="1:2" x14ac:dyDescent="0.25">
      <c r="A292">
        <v>11000000000</v>
      </c>
      <c r="B292">
        <v>-71.359359999999995</v>
      </c>
    </row>
    <row r="293" spans="1:2" x14ac:dyDescent="0.25">
      <c r="A293">
        <v>11000000000</v>
      </c>
      <c r="B293">
        <v>-69.376175000000003</v>
      </c>
    </row>
    <row r="294" spans="1:2" x14ac:dyDescent="0.25">
      <c r="A294">
        <v>11000000000</v>
      </c>
      <c r="B294">
        <v>-72.045219000000003</v>
      </c>
    </row>
    <row r="295" spans="1:2" x14ac:dyDescent="0.25">
      <c r="A295">
        <v>11000000000</v>
      </c>
      <c r="B295">
        <v>-74.723602</v>
      </c>
    </row>
    <row r="296" spans="1:2" x14ac:dyDescent="0.25">
      <c r="A296">
        <v>11000000000</v>
      </c>
      <c r="B296">
        <v>-73.288680999999997</v>
      </c>
    </row>
    <row r="297" spans="1:2" x14ac:dyDescent="0.25">
      <c r="A297">
        <v>11000000000</v>
      </c>
      <c r="B297">
        <v>-73.742523000000006</v>
      </c>
    </row>
    <row r="298" spans="1:2" x14ac:dyDescent="0.25">
      <c r="A298">
        <v>11000000000</v>
      </c>
      <c r="B298">
        <v>-75.187995999999998</v>
      </c>
    </row>
    <row r="299" spans="1:2" x14ac:dyDescent="0.25">
      <c r="A299">
        <v>11000000000</v>
      </c>
      <c r="B299">
        <v>-73.307381000000007</v>
      </c>
    </row>
    <row r="300" spans="1:2" x14ac:dyDescent="0.25">
      <c r="A300">
        <v>11000000000</v>
      </c>
      <c r="B300">
        <v>-73.190078999999997</v>
      </c>
    </row>
    <row r="301" spans="1:2" x14ac:dyDescent="0.25">
      <c r="A301">
        <v>11000000000</v>
      </c>
      <c r="B301">
        <v>-74.232872</v>
      </c>
    </row>
    <row r="302" spans="1:2" x14ac:dyDescent="0.25">
      <c r="A302">
        <v>11000000000</v>
      </c>
      <c r="B302">
        <v>-75.490852000000004</v>
      </c>
    </row>
    <row r="303" spans="1:2" x14ac:dyDescent="0.25">
      <c r="A303">
        <v>11000000000</v>
      </c>
      <c r="B303">
        <v>-74.741378999999995</v>
      </c>
    </row>
    <row r="304" spans="1:2" x14ac:dyDescent="0.25">
      <c r="A304">
        <v>11000000000</v>
      </c>
      <c r="B304">
        <v>-77.014465000000001</v>
      </c>
    </row>
    <row r="305" spans="1:2" x14ac:dyDescent="0.25">
      <c r="A305">
        <v>11000000000</v>
      </c>
      <c r="B305">
        <v>-76.403594999999996</v>
      </c>
    </row>
    <row r="306" spans="1:2" x14ac:dyDescent="0.25">
      <c r="A306">
        <v>11000000000</v>
      </c>
      <c r="B306">
        <v>-73.676711999999995</v>
      </c>
    </row>
    <row r="307" spans="1:2" x14ac:dyDescent="0.25">
      <c r="A307">
        <v>11000000000</v>
      </c>
      <c r="B307">
        <v>-73.938072000000005</v>
      </c>
    </row>
    <row r="308" spans="1:2" x14ac:dyDescent="0.25">
      <c r="A308">
        <v>11000000000</v>
      </c>
      <c r="B308">
        <v>-73.828772999999998</v>
      </c>
    </row>
    <row r="309" spans="1:2" x14ac:dyDescent="0.25">
      <c r="A309">
        <v>11000000000</v>
      </c>
      <c r="B309">
        <v>-74.048064999999994</v>
      </c>
    </row>
    <row r="310" spans="1:2" x14ac:dyDescent="0.25">
      <c r="A310">
        <v>11000000000</v>
      </c>
      <c r="B310">
        <v>-74.186217999999997</v>
      </c>
    </row>
    <row r="311" spans="1:2" x14ac:dyDescent="0.25">
      <c r="A311">
        <v>11000000000</v>
      </c>
      <c r="B311">
        <v>-80.405777</v>
      </c>
    </row>
    <row r="312" spans="1:2" x14ac:dyDescent="0.25">
      <c r="A312">
        <v>11000000000</v>
      </c>
      <c r="B312">
        <v>-79.485878</v>
      </c>
    </row>
    <row r="313" spans="1:2" x14ac:dyDescent="0.25">
      <c r="A313">
        <v>11000000000</v>
      </c>
      <c r="B313">
        <v>-77.006827999999999</v>
      </c>
    </row>
    <row r="314" spans="1:2" x14ac:dyDescent="0.25">
      <c r="A314">
        <v>11000000000</v>
      </c>
      <c r="B314">
        <v>-74.389426999999998</v>
      </c>
    </row>
    <row r="315" spans="1:2" x14ac:dyDescent="0.25">
      <c r="A315">
        <v>11000000000</v>
      </c>
      <c r="B315">
        <v>-76.085480000000004</v>
      </c>
    </row>
    <row r="316" spans="1:2" x14ac:dyDescent="0.25">
      <c r="A316">
        <v>11000000000</v>
      </c>
      <c r="B316">
        <v>-79.425026000000003</v>
      </c>
    </row>
    <row r="317" spans="1:2" x14ac:dyDescent="0.25">
      <c r="A317">
        <v>11000000000</v>
      </c>
      <c r="B317">
        <v>-76.086005999999998</v>
      </c>
    </row>
    <row r="318" spans="1:2" x14ac:dyDescent="0.25">
      <c r="A318">
        <v>11000000000</v>
      </c>
      <c r="B318">
        <v>-74.451522999999995</v>
      </c>
    </row>
    <row r="319" spans="1:2" x14ac:dyDescent="0.25">
      <c r="A319">
        <v>11000000000</v>
      </c>
      <c r="B319">
        <v>-74.668448999999995</v>
      </c>
    </row>
    <row r="320" spans="1:2" x14ac:dyDescent="0.25">
      <c r="A320">
        <v>11000000000</v>
      </c>
      <c r="B320">
        <v>-73.606071</v>
      </c>
    </row>
    <row r="321" spans="1:2" x14ac:dyDescent="0.25">
      <c r="A321">
        <v>11000000000</v>
      </c>
      <c r="B321">
        <v>-71.952606000000003</v>
      </c>
    </row>
    <row r="322" spans="1:2" x14ac:dyDescent="0.25">
      <c r="A322">
        <v>11000000000</v>
      </c>
      <c r="B322">
        <v>-70.823493999999997</v>
      </c>
    </row>
    <row r="323" spans="1:2" x14ac:dyDescent="0.25">
      <c r="A323">
        <v>11000000000</v>
      </c>
      <c r="B323">
        <v>-70.204964000000004</v>
      </c>
    </row>
    <row r="324" spans="1:2" x14ac:dyDescent="0.25">
      <c r="A324">
        <v>11000000000</v>
      </c>
      <c r="B324">
        <v>-69.623512000000005</v>
      </c>
    </row>
    <row r="325" spans="1:2" x14ac:dyDescent="0.25">
      <c r="A325">
        <v>11000000000</v>
      </c>
      <c r="B325">
        <v>-69.713538999999997</v>
      </c>
    </row>
    <row r="326" spans="1:2" x14ac:dyDescent="0.25">
      <c r="A326">
        <v>11000000000</v>
      </c>
      <c r="B326">
        <v>-70.929114999999996</v>
      </c>
    </row>
    <row r="327" spans="1:2" x14ac:dyDescent="0.25">
      <c r="A327">
        <v>11000000000</v>
      </c>
      <c r="B327">
        <v>-71.164276000000001</v>
      </c>
    </row>
    <row r="328" spans="1:2" x14ac:dyDescent="0.25">
      <c r="A328">
        <v>11000000000</v>
      </c>
      <c r="B328">
        <v>-72.953995000000006</v>
      </c>
    </row>
    <row r="329" spans="1:2" x14ac:dyDescent="0.25">
      <c r="A329">
        <v>11000000000</v>
      </c>
      <c r="B329">
        <v>-71.793266000000003</v>
      </c>
    </row>
    <row r="330" spans="1:2" x14ac:dyDescent="0.25">
      <c r="A330">
        <v>11000000000</v>
      </c>
      <c r="B330">
        <v>-72.497474999999994</v>
      </c>
    </row>
    <row r="331" spans="1:2" x14ac:dyDescent="0.25">
      <c r="A331">
        <v>11000000000</v>
      </c>
      <c r="B331">
        <v>-74.673996000000002</v>
      </c>
    </row>
    <row r="332" spans="1:2" x14ac:dyDescent="0.25">
      <c r="A332">
        <v>11000000000</v>
      </c>
      <c r="B332">
        <v>-75.734825000000001</v>
      </c>
    </row>
    <row r="333" spans="1:2" x14ac:dyDescent="0.25">
      <c r="A333">
        <v>11000000000</v>
      </c>
      <c r="B333">
        <v>-74.655365000000003</v>
      </c>
    </row>
    <row r="334" spans="1:2" x14ac:dyDescent="0.25">
      <c r="A334">
        <v>11000000000</v>
      </c>
      <c r="B334">
        <v>-76.379897999999997</v>
      </c>
    </row>
    <row r="335" spans="1:2" x14ac:dyDescent="0.25">
      <c r="A335">
        <v>11000000000</v>
      </c>
      <c r="B335">
        <v>-81.992249000000001</v>
      </c>
    </row>
    <row r="336" spans="1:2" x14ac:dyDescent="0.25">
      <c r="A336">
        <v>11000000000</v>
      </c>
      <c r="B336">
        <v>-78.229324000000005</v>
      </c>
    </row>
    <row r="337" spans="1:2" x14ac:dyDescent="0.25">
      <c r="A337">
        <v>11000000000</v>
      </c>
      <c r="B337">
        <v>-79.605414999999994</v>
      </c>
    </row>
    <row r="338" spans="1:2" x14ac:dyDescent="0.25">
      <c r="A338">
        <v>11000000000</v>
      </c>
      <c r="B338">
        <v>-86.254669000000007</v>
      </c>
    </row>
    <row r="339" spans="1:2" x14ac:dyDescent="0.25">
      <c r="A339">
        <v>11000000000</v>
      </c>
      <c r="B339">
        <v>-89.089043000000004</v>
      </c>
    </row>
    <row r="340" spans="1:2" x14ac:dyDescent="0.25">
      <c r="A340">
        <v>11000000000</v>
      </c>
      <c r="B340">
        <v>-99.788619999999995</v>
      </c>
    </row>
    <row r="341" spans="1:2" x14ac:dyDescent="0.25">
      <c r="A341">
        <v>11000000000</v>
      </c>
      <c r="B341">
        <v>-82.643257000000006</v>
      </c>
    </row>
    <row r="342" spans="1:2" x14ac:dyDescent="0.25">
      <c r="A342">
        <v>11000000000</v>
      </c>
      <c r="B342">
        <v>-80.131477000000004</v>
      </c>
    </row>
    <row r="343" spans="1:2" x14ac:dyDescent="0.25">
      <c r="A343">
        <v>11000000000</v>
      </c>
      <c r="B343">
        <v>-83.557982999999993</v>
      </c>
    </row>
    <row r="344" spans="1:2" x14ac:dyDescent="0.25">
      <c r="A344">
        <v>11000000000</v>
      </c>
      <c r="B344">
        <v>-86.368172000000001</v>
      </c>
    </row>
    <row r="345" spans="1:2" x14ac:dyDescent="0.25">
      <c r="A345">
        <v>11000000000</v>
      </c>
      <c r="B345">
        <v>-78.009315000000001</v>
      </c>
    </row>
    <row r="346" spans="1:2" x14ac:dyDescent="0.25">
      <c r="A346">
        <v>11000000000</v>
      </c>
      <c r="B346">
        <v>-75.416968999999995</v>
      </c>
    </row>
    <row r="347" spans="1:2" x14ac:dyDescent="0.25">
      <c r="A347">
        <v>11000000000</v>
      </c>
      <c r="B347">
        <v>-77.911713000000006</v>
      </c>
    </row>
    <row r="348" spans="1:2" x14ac:dyDescent="0.25">
      <c r="A348">
        <v>11000000000</v>
      </c>
      <c r="B348">
        <v>-75.393921000000006</v>
      </c>
    </row>
    <row r="349" spans="1:2" x14ac:dyDescent="0.25">
      <c r="A349">
        <v>11000000000</v>
      </c>
      <c r="B349">
        <v>-75.171661</v>
      </c>
    </row>
    <row r="350" spans="1:2" x14ac:dyDescent="0.25">
      <c r="A350">
        <v>11000000000</v>
      </c>
      <c r="B350">
        <v>-76.059380000000004</v>
      </c>
    </row>
    <row r="351" spans="1:2" x14ac:dyDescent="0.25">
      <c r="A351">
        <v>11000000000</v>
      </c>
      <c r="B351">
        <v>-78.500336000000004</v>
      </c>
    </row>
    <row r="352" spans="1:2" x14ac:dyDescent="0.25">
      <c r="A352">
        <v>11000000000</v>
      </c>
      <c r="B352">
        <v>-78.415908999999999</v>
      </c>
    </row>
    <row r="353" spans="1:2" x14ac:dyDescent="0.25">
      <c r="A353">
        <v>11000000000</v>
      </c>
      <c r="B353">
        <v>-78.807533000000006</v>
      </c>
    </row>
    <row r="354" spans="1:2" x14ac:dyDescent="0.25">
      <c r="A354">
        <v>11000000000</v>
      </c>
      <c r="B354">
        <v>-78.377052000000006</v>
      </c>
    </row>
    <row r="355" spans="1:2" x14ac:dyDescent="0.25">
      <c r="A355">
        <v>11000000000</v>
      </c>
      <c r="B355">
        <v>-79.924132999999998</v>
      </c>
    </row>
    <row r="356" spans="1:2" x14ac:dyDescent="0.25">
      <c r="A356">
        <v>11000000000</v>
      </c>
      <c r="B356">
        <v>-81.442818000000003</v>
      </c>
    </row>
    <row r="357" spans="1:2" x14ac:dyDescent="0.25">
      <c r="A357">
        <v>11000000000</v>
      </c>
      <c r="B357">
        <v>-79.199157999999997</v>
      </c>
    </row>
    <row r="358" spans="1:2" x14ac:dyDescent="0.25">
      <c r="A358">
        <v>11000000000</v>
      </c>
      <c r="B358">
        <v>-80.809569999999994</v>
      </c>
    </row>
    <row r="359" spans="1:2" x14ac:dyDescent="0.25">
      <c r="A359">
        <v>11000000000</v>
      </c>
      <c r="B359">
        <v>-79.246680999999995</v>
      </c>
    </row>
    <row r="360" spans="1:2" x14ac:dyDescent="0.25">
      <c r="A360">
        <v>11000000000</v>
      </c>
      <c r="B360">
        <v>-77.420058999999995</v>
      </c>
    </row>
    <row r="361" spans="1:2" x14ac:dyDescent="0.25">
      <c r="A361">
        <v>11000000000</v>
      </c>
      <c r="B361">
        <v>-77.093757999999994</v>
      </c>
    </row>
    <row r="362" spans="1:2" x14ac:dyDescent="0.25">
      <c r="A362">
        <v>11000000000</v>
      </c>
      <c r="B362">
        <v>-75.117378000000002</v>
      </c>
    </row>
    <row r="363" spans="1:2" x14ac:dyDescent="0.25">
      <c r="A363">
        <v>11000000000</v>
      </c>
      <c r="B363">
        <v>-75.634827000000001</v>
      </c>
    </row>
    <row r="364" spans="1:2" x14ac:dyDescent="0.25">
      <c r="A364">
        <v>11000000000</v>
      </c>
      <c r="B364">
        <v>-77.979752000000005</v>
      </c>
    </row>
    <row r="365" spans="1:2" x14ac:dyDescent="0.25">
      <c r="A365">
        <v>11000000000</v>
      </c>
      <c r="B365">
        <v>-79.809769000000003</v>
      </c>
    </row>
    <row r="366" spans="1:2" x14ac:dyDescent="0.25">
      <c r="A366">
        <v>11000000000</v>
      </c>
      <c r="B366">
        <v>-79.188713000000007</v>
      </c>
    </row>
    <row r="367" spans="1:2" x14ac:dyDescent="0.25">
      <c r="A367">
        <v>11000000000</v>
      </c>
      <c r="B367">
        <v>-77.675292999999996</v>
      </c>
    </row>
    <row r="368" spans="1:2" x14ac:dyDescent="0.25">
      <c r="A368">
        <v>11000000000</v>
      </c>
      <c r="B368">
        <v>-79.011184999999998</v>
      </c>
    </row>
    <row r="369" spans="1:2" x14ac:dyDescent="0.25">
      <c r="A369">
        <v>11000000000</v>
      </c>
      <c r="B369">
        <v>-77.946899000000002</v>
      </c>
    </row>
    <row r="370" spans="1:2" x14ac:dyDescent="0.25">
      <c r="A370">
        <v>11000000000</v>
      </c>
      <c r="B370">
        <v>-79.290038999999993</v>
      </c>
    </row>
    <row r="371" spans="1:2" x14ac:dyDescent="0.25">
      <c r="A371">
        <v>11000000000</v>
      </c>
      <c r="B371">
        <v>-81.530097999999995</v>
      </c>
    </row>
    <row r="372" spans="1:2" x14ac:dyDescent="0.25">
      <c r="A372">
        <v>11000000000</v>
      </c>
      <c r="B372">
        <v>-81.271857999999995</v>
      </c>
    </row>
    <row r="373" spans="1:2" x14ac:dyDescent="0.25">
      <c r="A373">
        <v>11000000000</v>
      </c>
      <c r="B373">
        <v>-79.452697999999998</v>
      </c>
    </row>
    <row r="374" spans="1:2" x14ac:dyDescent="0.25">
      <c r="A374">
        <v>11000000000</v>
      </c>
      <c r="B374">
        <v>-75.159706</v>
      </c>
    </row>
    <row r="375" spans="1:2" x14ac:dyDescent="0.25">
      <c r="A375">
        <v>11000000000</v>
      </c>
      <c r="B375">
        <v>-72.718849000000006</v>
      </c>
    </row>
    <row r="376" spans="1:2" x14ac:dyDescent="0.25">
      <c r="A376">
        <v>11000000000</v>
      </c>
      <c r="B376">
        <v>-71.334029999999998</v>
      </c>
    </row>
    <row r="377" spans="1:2" x14ac:dyDescent="0.25">
      <c r="A377">
        <v>11000000000</v>
      </c>
      <c r="B377">
        <v>-71.848670999999996</v>
      </c>
    </row>
    <row r="378" spans="1:2" x14ac:dyDescent="0.25">
      <c r="A378">
        <v>11000000000</v>
      </c>
      <c r="B378">
        <v>-71.425124999999994</v>
      </c>
    </row>
    <row r="379" spans="1:2" x14ac:dyDescent="0.25">
      <c r="A379">
        <v>11000000000</v>
      </c>
      <c r="B379">
        <v>-71.547218000000001</v>
      </c>
    </row>
    <row r="380" spans="1:2" x14ac:dyDescent="0.25">
      <c r="A380">
        <v>11000000000</v>
      </c>
      <c r="B380">
        <v>-72.904160000000005</v>
      </c>
    </row>
    <row r="381" spans="1:2" x14ac:dyDescent="0.25">
      <c r="A381">
        <v>11000000000</v>
      </c>
      <c r="B381">
        <v>-72.553618999999998</v>
      </c>
    </row>
    <row r="382" spans="1:2" x14ac:dyDescent="0.25">
      <c r="A382">
        <v>11000000000</v>
      </c>
      <c r="B382">
        <v>-71.903114000000002</v>
      </c>
    </row>
    <row r="383" spans="1:2" x14ac:dyDescent="0.25">
      <c r="A383">
        <v>11000000000</v>
      </c>
      <c r="B383">
        <v>-70.299400000000006</v>
      </c>
    </row>
    <row r="384" spans="1:2" x14ac:dyDescent="0.25">
      <c r="A384">
        <v>11000000000</v>
      </c>
      <c r="B384">
        <v>-71.710273999999998</v>
      </c>
    </row>
    <row r="385" spans="1:2" x14ac:dyDescent="0.25">
      <c r="A385">
        <v>11000000000</v>
      </c>
      <c r="B385">
        <v>-69.981917999999993</v>
      </c>
    </row>
    <row r="386" spans="1:2" x14ac:dyDescent="0.25">
      <c r="A386">
        <v>11000000000</v>
      </c>
      <c r="B386">
        <v>-69.837340999999995</v>
      </c>
    </row>
    <row r="387" spans="1:2" x14ac:dyDescent="0.25">
      <c r="A387">
        <v>11000000000</v>
      </c>
      <c r="B387">
        <v>-69.886154000000005</v>
      </c>
    </row>
    <row r="388" spans="1:2" x14ac:dyDescent="0.25">
      <c r="A388">
        <v>11000000000</v>
      </c>
      <c r="B388">
        <v>-68.746735000000001</v>
      </c>
    </row>
    <row r="389" spans="1:2" x14ac:dyDescent="0.25">
      <c r="A389">
        <v>11000000000</v>
      </c>
      <c r="B389">
        <v>-69.910224999999997</v>
      </c>
    </row>
    <row r="390" spans="1:2" x14ac:dyDescent="0.25">
      <c r="A390">
        <v>11000000000</v>
      </c>
      <c r="B390">
        <v>-71.645210000000006</v>
      </c>
    </row>
    <row r="391" spans="1:2" x14ac:dyDescent="0.25">
      <c r="A391">
        <v>11000000000</v>
      </c>
      <c r="B391">
        <v>-71.722603000000007</v>
      </c>
    </row>
    <row r="392" spans="1:2" x14ac:dyDescent="0.25">
      <c r="A392">
        <v>11000000000</v>
      </c>
      <c r="B392">
        <v>-74.313582999999994</v>
      </c>
    </row>
    <row r="393" spans="1:2" x14ac:dyDescent="0.25">
      <c r="A393">
        <v>11000000000</v>
      </c>
      <c r="B393">
        <v>-88.364029000000002</v>
      </c>
    </row>
    <row r="394" spans="1:2" x14ac:dyDescent="0.25">
      <c r="A394">
        <v>11000000000</v>
      </c>
      <c r="B394">
        <v>-81.661606000000006</v>
      </c>
    </row>
    <row r="395" spans="1:2" x14ac:dyDescent="0.25">
      <c r="A395">
        <v>11000000000</v>
      </c>
      <c r="B395">
        <v>-74.258064000000005</v>
      </c>
    </row>
    <row r="396" spans="1:2" x14ac:dyDescent="0.25">
      <c r="A396">
        <v>11000000000</v>
      </c>
      <c r="B396">
        <v>-71.766350000000003</v>
      </c>
    </row>
    <row r="397" spans="1:2" x14ac:dyDescent="0.25">
      <c r="A397">
        <v>11000000000</v>
      </c>
      <c r="B397">
        <v>-68.425292999999996</v>
      </c>
    </row>
    <row r="398" spans="1:2" x14ac:dyDescent="0.25">
      <c r="A398">
        <v>11000000000</v>
      </c>
      <c r="B398">
        <v>-67.38176</v>
      </c>
    </row>
    <row r="399" spans="1:2" x14ac:dyDescent="0.25">
      <c r="A399">
        <v>11000000000</v>
      </c>
      <c r="B399">
        <v>-67.731300000000005</v>
      </c>
    </row>
    <row r="400" spans="1:2" x14ac:dyDescent="0.25">
      <c r="A400">
        <v>11000000000</v>
      </c>
      <c r="B400">
        <v>-68.247978000000003</v>
      </c>
    </row>
    <row r="401" spans="1:2" x14ac:dyDescent="0.25">
      <c r="A401">
        <v>11000000000</v>
      </c>
      <c r="B401">
        <v>-68.916077000000001</v>
      </c>
    </row>
    <row r="402" spans="1:2" x14ac:dyDescent="0.25">
      <c r="A402">
        <v>11000000000</v>
      </c>
      <c r="B402">
        <v>-68.818107999999995</v>
      </c>
    </row>
    <row r="403" spans="1:2" x14ac:dyDescent="0.25">
      <c r="A403">
        <v>11000000000</v>
      </c>
      <c r="B403">
        <v>-68.014838999999995</v>
      </c>
    </row>
    <row r="404" spans="1:2" x14ac:dyDescent="0.25">
      <c r="A404">
        <v>11000000000</v>
      </c>
      <c r="B404">
        <v>-67.881691000000004</v>
      </c>
    </row>
    <row r="405" spans="1:2" x14ac:dyDescent="0.25">
      <c r="A405">
        <v>11000000000</v>
      </c>
      <c r="B405">
        <v>-68.322295999999994</v>
      </c>
    </row>
    <row r="406" spans="1:2" x14ac:dyDescent="0.25">
      <c r="A406">
        <v>11000000000</v>
      </c>
      <c r="B406">
        <v>-68.140929999999997</v>
      </c>
    </row>
    <row r="407" spans="1:2" x14ac:dyDescent="0.25">
      <c r="A407">
        <v>11000000000</v>
      </c>
      <c r="B407">
        <v>-68.683266000000003</v>
      </c>
    </row>
    <row r="408" spans="1:2" x14ac:dyDescent="0.25">
      <c r="A408">
        <v>11000000000</v>
      </c>
      <c r="B408">
        <v>-69.586494000000002</v>
      </c>
    </row>
    <row r="409" spans="1:2" x14ac:dyDescent="0.25">
      <c r="A409">
        <v>11000000000</v>
      </c>
      <c r="B409">
        <v>-70.416831999999999</v>
      </c>
    </row>
    <row r="410" spans="1:2" x14ac:dyDescent="0.25">
      <c r="A410">
        <v>11000000000</v>
      </c>
      <c r="B410">
        <v>-70.292525999999995</v>
      </c>
    </row>
    <row r="411" spans="1:2" x14ac:dyDescent="0.25">
      <c r="A411">
        <v>11000000000</v>
      </c>
      <c r="B411">
        <v>-71.753403000000006</v>
      </c>
    </row>
    <row r="412" spans="1:2" x14ac:dyDescent="0.25">
      <c r="A412">
        <v>11000000000</v>
      </c>
      <c r="B412">
        <v>-73.196197999999995</v>
      </c>
    </row>
    <row r="413" spans="1:2" x14ac:dyDescent="0.25">
      <c r="A413">
        <v>11000000000</v>
      </c>
      <c r="B413">
        <v>-72.741043000000005</v>
      </c>
    </row>
    <row r="414" spans="1:2" x14ac:dyDescent="0.25">
      <c r="A414">
        <v>11000000000</v>
      </c>
      <c r="B414">
        <v>-74.832542000000004</v>
      </c>
    </row>
    <row r="415" spans="1:2" x14ac:dyDescent="0.25">
      <c r="A415" t="s">
        <v>21</v>
      </c>
    </row>
    <row r="418" spans="1:2" x14ac:dyDescent="0.25">
      <c r="A418" t="s">
        <v>22</v>
      </c>
    </row>
    <row r="419" spans="1:2" x14ac:dyDescent="0.25">
      <c r="A419" t="s">
        <v>19</v>
      </c>
      <c r="B419" t="s">
        <v>341</v>
      </c>
    </row>
    <row r="420" spans="1:2" x14ac:dyDescent="0.25">
      <c r="A420">
        <v>7333333333.3332996</v>
      </c>
      <c r="B420">
        <v>-76.003433000000001</v>
      </c>
    </row>
    <row r="421" spans="1:2" x14ac:dyDescent="0.25">
      <c r="A421">
        <v>7333333333.3332996</v>
      </c>
      <c r="B421">
        <v>-84.449646000000001</v>
      </c>
    </row>
    <row r="422" spans="1:2" x14ac:dyDescent="0.25">
      <c r="A422">
        <v>7333333333.3332996</v>
      </c>
      <c r="B422">
        <v>-84.811424000000002</v>
      </c>
    </row>
    <row r="423" spans="1:2" x14ac:dyDescent="0.25">
      <c r="A423">
        <v>7333333333.3332996</v>
      </c>
      <c r="B423">
        <v>-85.868056999999993</v>
      </c>
    </row>
    <row r="424" spans="1:2" x14ac:dyDescent="0.25">
      <c r="A424">
        <v>7333333333.3332996</v>
      </c>
      <c r="B424">
        <v>-90.036652000000004</v>
      </c>
    </row>
    <row r="425" spans="1:2" x14ac:dyDescent="0.25">
      <c r="A425">
        <v>7333333333.3332996</v>
      </c>
      <c r="B425">
        <v>-84.880118999999993</v>
      </c>
    </row>
    <row r="426" spans="1:2" x14ac:dyDescent="0.25">
      <c r="A426">
        <v>7333333333.3332996</v>
      </c>
      <c r="B426">
        <v>-85.137634000000006</v>
      </c>
    </row>
    <row r="427" spans="1:2" x14ac:dyDescent="0.25">
      <c r="A427">
        <v>7333333333.3332996</v>
      </c>
      <c r="B427">
        <v>-84.435462999999999</v>
      </c>
    </row>
    <row r="428" spans="1:2" x14ac:dyDescent="0.25">
      <c r="A428">
        <v>7333333333.3332996</v>
      </c>
      <c r="B428">
        <v>-84.670921000000007</v>
      </c>
    </row>
    <row r="429" spans="1:2" x14ac:dyDescent="0.25">
      <c r="A429">
        <v>7333333333.3332996</v>
      </c>
      <c r="B429">
        <v>-88.446274000000003</v>
      </c>
    </row>
    <row r="430" spans="1:2" x14ac:dyDescent="0.25">
      <c r="A430">
        <v>7333333333.3332996</v>
      </c>
      <c r="B430">
        <v>-89.706703000000005</v>
      </c>
    </row>
    <row r="431" spans="1:2" x14ac:dyDescent="0.25">
      <c r="A431">
        <v>7333333333.3332996</v>
      </c>
      <c r="B431">
        <v>-84.186508000000003</v>
      </c>
    </row>
    <row r="432" spans="1:2" x14ac:dyDescent="0.25">
      <c r="A432">
        <v>7333333333.3332996</v>
      </c>
      <c r="B432">
        <v>-87.193420000000003</v>
      </c>
    </row>
    <row r="433" spans="1:2" x14ac:dyDescent="0.25">
      <c r="A433">
        <v>7333333333.3332996</v>
      </c>
      <c r="B433">
        <v>-81.655868999999996</v>
      </c>
    </row>
    <row r="434" spans="1:2" x14ac:dyDescent="0.25">
      <c r="A434">
        <v>7333333333.3332996</v>
      </c>
      <c r="B434">
        <v>-79.547539</v>
      </c>
    </row>
    <row r="435" spans="1:2" x14ac:dyDescent="0.25">
      <c r="A435">
        <v>7333333333.3332996</v>
      </c>
      <c r="B435">
        <v>-80.923400999999998</v>
      </c>
    </row>
    <row r="436" spans="1:2" x14ac:dyDescent="0.25">
      <c r="A436">
        <v>7333333333.3332996</v>
      </c>
      <c r="B436">
        <v>-84.522682000000003</v>
      </c>
    </row>
    <row r="437" spans="1:2" x14ac:dyDescent="0.25">
      <c r="A437">
        <v>7333333333.3332996</v>
      </c>
      <c r="B437">
        <v>-79.943282999999994</v>
      </c>
    </row>
    <row r="438" spans="1:2" x14ac:dyDescent="0.25">
      <c r="A438">
        <v>7333333333.3332996</v>
      </c>
      <c r="B438">
        <v>-87.040458999999998</v>
      </c>
    </row>
    <row r="439" spans="1:2" x14ac:dyDescent="0.25">
      <c r="A439">
        <v>7333333333.3332996</v>
      </c>
      <c r="B439">
        <v>-87.396193999999994</v>
      </c>
    </row>
    <row r="440" spans="1:2" x14ac:dyDescent="0.25">
      <c r="A440">
        <v>7333333333.3332996</v>
      </c>
      <c r="B440">
        <v>-90.324852000000007</v>
      </c>
    </row>
    <row r="441" spans="1:2" x14ac:dyDescent="0.25">
      <c r="A441">
        <v>7333333333.3332996</v>
      </c>
      <c r="B441">
        <v>-91.941970999999995</v>
      </c>
    </row>
    <row r="442" spans="1:2" x14ac:dyDescent="0.25">
      <c r="A442">
        <v>7333333333.3332996</v>
      </c>
      <c r="B442">
        <v>-93.060310000000001</v>
      </c>
    </row>
    <row r="443" spans="1:2" x14ac:dyDescent="0.25">
      <c r="A443">
        <v>7333333333.3332996</v>
      </c>
      <c r="B443">
        <v>-91.512298999999999</v>
      </c>
    </row>
    <row r="444" spans="1:2" x14ac:dyDescent="0.25">
      <c r="A444">
        <v>7333333333.3332996</v>
      </c>
      <c r="B444">
        <v>-94.318459000000004</v>
      </c>
    </row>
    <row r="445" spans="1:2" x14ac:dyDescent="0.25">
      <c r="A445">
        <v>7333333333.3332996</v>
      </c>
      <c r="B445">
        <v>-90.334541000000002</v>
      </c>
    </row>
    <row r="446" spans="1:2" x14ac:dyDescent="0.25">
      <c r="A446">
        <v>7333333333.3332996</v>
      </c>
      <c r="B446">
        <v>-89.104423999999995</v>
      </c>
    </row>
    <row r="447" spans="1:2" x14ac:dyDescent="0.25">
      <c r="A447">
        <v>7333333333.3332996</v>
      </c>
      <c r="B447">
        <v>-93.879265000000004</v>
      </c>
    </row>
    <row r="448" spans="1:2" x14ac:dyDescent="0.25">
      <c r="A448">
        <v>7333333333.3332996</v>
      </c>
      <c r="B448">
        <v>-93.206230000000005</v>
      </c>
    </row>
    <row r="449" spans="1:2" x14ac:dyDescent="0.25">
      <c r="A449">
        <v>7333333333.3332996</v>
      </c>
      <c r="B449">
        <v>-94.106583000000001</v>
      </c>
    </row>
    <row r="450" spans="1:2" x14ac:dyDescent="0.25">
      <c r="A450">
        <v>7333333333.3332996</v>
      </c>
      <c r="B450">
        <v>-92.271934999999999</v>
      </c>
    </row>
    <row r="451" spans="1:2" x14ac:dyDescent="0.25">
      <c r="A451">
        <v>7333333333.3332996</v>
      </c>
      <c r="B451">
        <v>-97.478583999999998</v>
      </c>
    </row>
    <row r="452" spans="1:2" x14ac:dyDescent="0.25">
      <c r="A452">
        <v>7333333333.3332996</v>
      </c>
      <c r="B452">
        <v>-100.91251</v>
      </c>
    </row>
    <row r="453" spans="1:2" x14ac:dyDescent="0.25">
      <c r="A453">
        <v>7333333333.3332996</v>
      </c>
      <c r="B453">
        <v>-90.732185000000001</v>
      </c>
    </row>
    <row r="454" spans="1:2" x14ac:dyDescent="0.25">
      <c r="A454">
        <v>7333333333.3332996</v>
      </c>
      <c r="B454">
        <v>-91.221740999999994</v>
      </c>
    </row>
    <row r="455" spans="1:2" x14ac:dyDescent="0.25">
      <c r="A455">
        <v>7333333333.3332996</v>
      </c>
      <c r="B455">
        <v>-93.490050999999994</v>
      </c>
    </row>
    <row r="456" spans="1:2" x14ac:dyDescent="0.25">
      <c r="A456">
        <v>7333333333.3332996</v>
      </c>
      <c r="B456">
        <v>-89.850891000000004</v>
      </c>
    </row>
    <row r="457" spans="1:2" x14ac:dyDescent="0.25">
      <c r="A457">
        <v>7333333333.3332996</v>
      </c>
      <c r="B457">
        <v>-96.865455999999995</v>
      </c>
    </row>
    <row r="458" spans="1:2" x14ac:dyDescent="0.25">
      <c r="A458">
        <v>7333333333.3332996</v>
      </c>
      <c r="B458">
        <v>-109.22418</v>
      </c>
    </row>
    <row r="459" spans="1:2" x14ac:dyDescent="0.25">
      <c r="A459">
        <v>7333333333.3332996</v>
      </c>
      <c r="B459">
        <v>-94.247260999999995</v>
      </c>
    </row>
    <row r="460" spans="1:2" x14ac:dyDescent="0.25">
      <c r="A460">
        <v>7333333333.3332996</v>
      </c>
      <c r="B460">
        <v>-93.087470999999994</v>
      </c>
    </row>
    <row r="461" spans="1:2" x14ac:dyDescent="0.25">
      <c r="A461">
        <v>7333333333.3332996</v>
      </c>
      <c r="B461">
        <v>-94.282173</v>
      </c>
    </row>
    <row r="462" spans="1:2" x14ac:dyDescent="0.25">
      <c r="A462">
        <v>7333333333.3332996</v>
      </c>
      <c r="B462">
        <v>-86.256034999999997</v>
      </c>
    </row>
    <row r="463" spans="1:2" x14ac:dyDescent="0.25">
      <c r="A463">
        <v>7333333333.3332996</v>
      </c>
      <c r="B463">
        <v>-95.872330000000005</v>
      </c>
    </row>
    <row r="464" spans="1:2" x14ac:dyDescent="0.25">
      <c r="A464">
        <v>7333333333.3332996</v>
      </c>
      <c r="B464">
        <v>-89.136780000000002</v>
      </c>
    </row>
    <row r="465" spans="1:2" x14ac:dyDescent="0.25">
      <c r="A465">
        <v>7333333333.3332996</v>
      </c>
      <c r="B465">
        <v>-86.227637999999999</v>
      </c>
    </row>
    <row r="466" spans="1:2" x14ac:dyDescent="0.25">
      <c r="A466">
        <v>7333333333.3332996</v>
      </c>
      <c r="B466">
        <v>-87.771552999999997</v>
      </c>
    </row>
    <row r="467" spans="1:2" x14ac:dyDescent="0.25">
      <c r="A467">
        <v>7333333333.3332996</v>
      </c>
      <c r="B467">
        <v>-91.441849000000005</v>
      </c>
    </row>
    <row r="468" spans="1:2" x14ac:dyDescent="0.25">
      <c r="A468">
        <v>7333333333.3332996</v>
      </c>
      <c r="B468">
        <v>-88.277985000000001</v>
      </c>
    </row>
    <row r="469" spans="1:2" x14ac:dyDescent="0.25">
      <c r="A469">
        <v>7333333333.3332996</v>
      </c>
      <c r="B469">
        <v>-92.293471999999994</v>
      </c>
    </row>
    <row r="470" spans="1:2" x14ac:dyDescent="0.25">
      <c r="A470">
        <v>7333333333.3332996</v>
      </c>
      <c r="B470">
        <v>-91.053985999999995</v>
      </c>
    </row>
    <row r="471" spans="1:2" x14ac:dyDescent="0.25">
      <c r="A471">
        <v>7333333333.3332996</v>
      </c>
      <c r="B471">
        <v>-91.339789999999994</v>
      </c>
    </row>
    <row r="472" spans="1:2" x14ac:dyDescent="0.25">
      <c r="A472">
        <v>7333333333.3332996</v>
      </c>
      <c r="B472">
        <v>-96.729759000000001</v>
      </c>
    </row>
    <row r="473" spans="1:2" x14ac:dyDescent="0.25">
      <c r="A473">
        <v>7333333333.3332996</v>
      </c>
      <c r="B473">
        <v>-105.74242</v>
      </c>
    </row>
    <row r="474" spans="1:2" x14ac:dyDescent="0.25">
      <c r="A474">
        <v>7333333333.3332996</v>
      </c>
      <c r="B474">
        <v>-98.026320999999996</v>
      </c>
    </row>
    <row r="475" spans="1:2" x14ac:dyDescent="0.25">
      <c r="A475">
        <v>7333333333.3332996</v>
      </c>
      <c r="B475">
        <v>-87.108131</v>
      </c>
    </row>
    <row r="476" spans="1:2" x14ac:dyDescent="0.25">
      <c r="A476">
        <v>7333333333.3332996</v>
      </c>
      <c r="B476">
        <v>-89.614052000000001</v>
      </c>
    </row>
    <row r="477" spans="1:2" x14ac:dyDescent="0.25">
      <c r="A477">
        <v>7333333333.3332996</v>
      </c>
      <c r="B477">
        <v>-95.866744999999995</v>
      </c>
    </row>
    <row r="478" spans="1:2" x14ac:dyDescent="0.25">
      <c r="A478">
        <v>7333333333.3332996</v>
      </c>
      <c r="B478">
        <v>-92.793800000000005</v>
      </c>
    </row>
    <row r="479" spans="1:2" x14ac:dyDescent="0.25">
      <c r="A479">
        <v>7333333333.3332996</v>
      </c>
      <c r="B479">
        <v>-92.084114</v>
      </c>
    </row>
    <row r="480" spans="1:2" x14ac:dyDescent="0.25">
      <c r="A480">
        <v>7333333333.3332996</v>
      </c>
      <c r="B480">
        <v>-96.677429000000004</v>
      </c>
    </row>
    <row r="481" spans="1:2" x14ac:dyDescent="0.25">
      <c r="A481">
        <v>7333333333.3332996</v>
      </c>
      <c r="B481">
        <v>-92.397216999999998</v>
      </c>
    </row>
    <row r="482" spans="1:2" x14ac:dyDescent="0.25">
      <c r="A482">
        <v>7333333333.3332996</v>
      </c>
      <c r="B482">
        <v>-89.737137000000004</v>
      </c>
    </row>
    <row r="483" spans="1:2" x14ac:dyDescent="0.25">
      <c r="A483">
        <v>7333333333.3332996</v>
      </c>
      <c r="B483">
        <v>-94.306579999999997</v>
      </c>
    </row>
    <row r="484" spans="1:2" x14ac:dyDescent="0.25">
      <c r="A484">
        <v>7333333333.3332996</v>
      </c>
      <c r="B484">
        <v>-100.13052</v>
      </c>
    </row>
    <row r="485" spans="1:2" x14ac:dyDescent="0.25">
      <c r="A485">
        <v>7333333333.3332996</v>
      </c>
      <c r="B485">
        <v>-91.123230000000007</v>
      </c>
    </row>
    <row r="486" spans="1:2" x14ac:dyDescent="0.25">
      <c r="A486">
        <v>7333333333.3332996</v>
      </c>
      <c r="B486">
        <v>-101.51908</v>
      </c>
    </row>
    <row r="487" spans="1:2" x14ac:dyDescent="0.25">
      <c r="A487">
        <v>7333333333.3332996</v>
      </c>
      <c r="B487">
        <v>-94.515563999999998</v>
      </c>
    </row>
    <row r="488" spans="1:2" x14ac:dyDescent="0.25">
      <c r="A488">
        <v>7333333333.3332996</v>
      </c>
      <c r="B488">
        <v>-101.25805</v>
      </c>
    </row>
    <row r="489" spans="1:2" x14ac:dyDescent="0.25">
      <c r="A489">
        <v>7333333333.3332996</v>
      </c>
      <c r="B489">
        <v>-105.50489</v>
      </c>
    </row>
    <row r="490" spans="1:2" x14ac:dyDescent="0.25">
      <c r="A490">
        <v>7333333333.3332996</v>
      </c>
      <c r="B490">
        <v>-110.72532</v>
      </c>
    </row>
    <row r="491" spans="1:2" x14ac:dyDescent="0.25">
      <c r="A491">
        <v>7333333333.3332996</v>
      </c>
      <c r="B491">
        <v>-99.505142000000006</v>
      </c>
    </row>
    <row r="492" spans="1:2" x14ac:dyDescent="0.25">
      <c r="A492">
        <v>7333333333.3332996</v>
      </c>
      <c r="B492">
        <v>-98.013603000000003</v>
      </c>
    </row>
    <row r="493" spans="1:2" x14ac:dyDescent="0.25">
      <c r="A493">
        <v>7333333333.3332996</v>
      </c>
      <c r="B493">
        <v>-104.55188</v>
      </c>
    </row>
    <row r="494" spans="1:2" x14ac:dyDescent="0.25">
      <c r="A494">
        <v>7333333333.3332996</v>
      </c>
      <c r="B494">
        <v>-97.327866</v>
      </c>
    </row>
    <row r="495" spans="1:2" x14ac:dyDescent="0.25">
      <c r="A495">
        <v>7333333333.3332996</v>
      </c>
      <c r="B495">
        <v>-101.29374</v>
      </c>
    </row>
    <row r="496" spans="1:2" x14ac:dyDescent="0.25">
      <c r="A496">
        <v>7333333333.3332996</v>
      </c>
      <c r="B496">
        <v>-96.128913999999995</v>
      </c>
    </row>
    <row r="497" spans="1:2" x14ac:dyDescent="0.25">
      <c r="A497">
        <v>7333333333.3332996</v>
      </c>
      <c r="B497">
        <v>-100.74121</v>
      </c>
    </row>
    <row r="498" spans="1:2" x14ac:dyDescent="0.25">
      <c r="A498">
        <v>7333333333.3332996</v>
      </c>
      <c r="B498">
        <v>-90.127319</v>
      </c>
    </row>
    <row r="499" spans="1:2" x14ac:dyDescent="0.25">
      <c r="A499">
        <v>7333333333.3332996</v>
      </c>
      <c r="B499">
        <v>-106.47306</v>
      </c>
    </row>
    <row r="500" spans="1:2" x14ac:dyDescent="0.25">
      <c r="A500">
        <v>7333333333.3332996</v>
      </c>
      <c r="B500">
        <v>-93.206123000000005</v>
      </c>
    </row>
    <row r="501" spans="1:2" x14ac:dyDescent="0.25">
      <c r="A501">
        <v>7333333333.3332996</v>
      </c>
      <c r="B501">
        <v>-99.653564000000003</v>
      </c>
    </row>
    <row r="502" spans="1:2" x14ac:dyDescent="0.25">
      <c r="A502">
        <v>7333333333.3332996</v>
      </c>
      <c r="B502">
        <v>-91.812454000000002</v>
      </c>
    </row>
    <row r="503" spans="1:2" x14ac:dyDescent="0.25">
      <c r="A503">
        <v>7333333333.3332996</v>
      </c>
      <c r="B503">
        <v>-87.037291999999994</v>
      </c>
    </row>
    <row r="504" spans="1:2" x14ac:dyDescent="0.25">
      <c r="A504">
        <v>7333333333.3332996</v>
      </c>
      <c r="B504">
        <v>-91.848320000000001</v>
      </c>
    </row>
    <row r="505" spans="1:2" x14ac:dyDescent="0.25">
      <c r="A505">
        <v>7333333333.3332996</v>
      </c>
      <c r="B505">
        <v>-93.823715000000007</v>
      </c>
    </row>
    <row r="506" spans="1:2" x14ac:dyDescent="0.25">
      <c r="A506">
        <v>7333333333.3332996</v>
      </c>
      <c r="B506">
        <v>-92.037459999999996</v>
      </c>
    </row>
    <row r="507" spans="1:2" x14ac:dyDescent="0.25">
      <c r="A507">
        <v>7333333333.3332996</v>
      </c>
      <c r="B507">
        <v>-90.946999000000005</v>
      </c>
    </row>
    <row r="508" spans="1:2" x14ac:dyDescent="0.25">
      <c r="A508">
        <v>7333333333.3332996</v>
      </c>
      <c r="B508">
        <v>-96.183043999999995</v>
      </c>
    </row>
    <row r="509" spans="1:2" x14ac:dyDescent="0.25">
      <c r="A509">
        <v>7333333333.3332996</v>
      </c>
      <c r="B509">
        <v>-111.54065</v>
      </c>
    </row>
    <row r="510" spans="1:2" x14ac:dyDescent="0.25">
      <c r="A510">
        <v>7333333333.3332996</v>
      </c>
      <c r="B510">
        <v>-89.206985000000003</v>
      </c>
    </row>
    <row r="511" spans="1:2" x14ac:dyDescent="0.25">
      <c r="A511">
        <v>7333333333.3332996</v>
      </c>
      <c r="B511">
        <v>-104.03306000000001</v>
      </c>
    </row>
    <row r="512" spans="1:2" x14ac:dyDescent="0.25">
      <c r="A512">
        <v>7333333333.3332996</v>
      </c>
      <c r="B512">
        <v>-101.88557</v>
      </c>
    </row>
    <row r="513" spans="1:2" x14ac:dyDescent="0.25">
      <c r="A513">
        <v>7333333333.3332996</v>
      </c>
      <c r="B513">
        <v>-91.505240999999998</v>
      </c>
    </row>
    <row r="514" spans="1:2" x14ac:dyDescent="0.25">
      <c r="A514">
        <v>7333333333.3332996</v>
      </c>
      <c r="B514">
        <v>-89.586226999999994</v>
      </c>
    </row>
    <row r="515" spans="1:2" x14ac:dyDescent="0.25">
      <c r="A515">
        <v>7333333333.3332996</v>
      </c>
      <c r="B515">
        <v>-98.030365000000003</v>
      </c>
    </row>
    <row r="516" spans="1:2" x14ac:dyDescent="0.25">
      <c r="A516">
        <v>7333333333.3332996</v>
      </c>
      <c r="B516">
        <v>-99.679512000000003</v>
      </c>
    </row>
    <row r="517" spans="1:2" x14ac:dyDescent="0.25">
      <c r="A517">
        <v>7333333333.3332996</v>
      </c>
      <c r="B517">
        <v>-91.199776</v>
      </c>
    </row>
    <row r="518" spans="1:2" x14ac:dyDescent="0.25">
      <c r="A518">
        <v>7333333333.3332996</v>
      </c>
      <c r="B518">
        <v>-94.805130000000005</v>
      </c>
    </row>
    <row r="519" spans="1:2" x14ac:dyDescent="0.25">
      <c r="A519">
        <v>7333333333.3332996</v>
      </c>
      <c r="B519">
        <v>-88.833008000000007</v>
      </c>
    </row>
    <row r="520" spans="1:2" x14ac:dyDescent="0.25">
      <c r="A520">
        <v>7333333333.3332996</v>
      </c>
      <c r="B520">
        <v>-92.012077000000005</v>
      </c>
    </row>
    <row r="521" spans="1:2" x14ac:dyDescent="0.25">
      <c r="A521">
        <v>7333333333.3332996</v>
      </c>
      <c r="B521">
        <v>-99.107780000000005</v>
      </c>
    </row>
    <row r="522" spans="1:2" x14ac:dyDescent="0.25">
      <c r="A522">
        <v>7333333333.3332996</v>
      </c>
      <c r="B522">
        <v>-105.16212</v>
      </c>
    </row>
    <row r="523" spans="1:2" x14ac:dyDescent="0.25">
      <c r="A523">
        <v>7333333333.3332996</v>
      </c>
      <c r="B523">
        <v>-97.859549999999999</v>
      </c>
    </row>
    <row r="524" spans="1:2" x14ac:dyDescent="0.25">
      <c r="A524">
        <v>7333333333.3332996</v>
      </c>
      <c r="B524">
        <v>-95.123694999999998</v>
      </c>
    </row>
    <row r="525" spans="1:2" x14ac:dyDescent="0.25">
      <c r="A525">
        <v>7333333333.3332996</v>
      </c>
      <c r="B525">
        <v>-92.571365</v>
      </c>
    </row>
    <row r="526" spans="1:2" x14ac:dyDescent="0.25">
      <c r="A526">
        <v>7333333333.3332996</v>
      </c>
      <c r="B526">
        <v>-92.645599000000004</v>
      </c>
    </row>
    <row r="527" spans="1:2" x14ac:dyDescent="0.25">
      <c r="A527">
        <v>7333333333.3332996</v>
      </c>
      <c r="B527">
        <v>-103.44396999999999</v>
      </c>
    </row>
    <row r="528" spans="1:2" x14ac:dyDescent="0.25">
      <c r="A528">
        <v>7333333333.3332996</v>
      </c>
      <c r="B528">
        <v>-96.721892999999994</v>
      </c>
    </row>
    <row r="529" spans="1:2" x14ac:dyDescent="0.25">
      <c r="A529">
        <v>7333333333.3332996</v>
      </c>
      <c r="B529">
        <v>-97.400406000000004</v>
      </c>
    </row>
    <row r="530" spans="1:2" x14ac:dyDescent="0.25">
      <c r="A530">
        <v>7333333333.3332996</v>
      </c>
      <c r="B530">
        <v>-92.990234000000001</v>
      </c>
    </row>
    <row r="531" spans="1:2" x14ac:dyDescent="0.25">
      <c r="A531">
        <v>7333333333.3332996</v>
      </c>
      <c r="B531">
        <v>-90.051483000000005</v>
      </c>
    </row>
    <row r="532" spans="1:2" x14ac:dyDescent="0.25">
      <c r="A532">
        <v>7333333333.3332996</v>
      </c>
      <c r="B532">
        <v>-90.285477</v>
      </c>
    </row>
    <row r="533" spans="1:2" x14ac:dyDescent="0.25">
      <c r="A533">
        <v>7333333333.3332996</v>
      </c>
      <c r="B533">
        <v>-96.879265000000004</v>
      </c>
    </row>
    <row r="534" spans="1:2" x14ac:dyDescent="0.25">
      <c r="A534">
        <v>7333333333.3332996</v>
      </c>
      <c r="B534">
        <v>-91.776816999999994</v>
      </c>
    </row>
    <row r="535" spans="1:2" x14ac:dyDescent="0.25">
      <c r="A535">
        <v>7333333333.3332996</v>
      </c>
      <c r="B535">
        <v>-91.399901999999997</v>
      </c>
    </row>
    <row r="536" spans="1:2" x14ac:dyDescent="0.25">
      <c r="A536">
        <v>7333333333.3332996</v>
      </c>
      <c r="B536">
        <v>-103.53712</v>
      </c>
    </row>
    <row r="537" spans="1:2" x14ac:dyDescent="0.25">
      <c r="A537">
        <v>7333333333.3332996</v>
      </c>
      <c r="B537">
        <v>-92.721474000000001</v>
      </c>
    </row>
    <row r="538" spans="1:2" x14ac:dyDescent="0.25">
      <c r="A538">
        <v>7333333333.3332996</v>
      </c>
      <c r="B538">
        <v>-87.109932000000001</v>
      </c>
    </row>
    <row r="539" spans="1:2" x14ac:dyDescent="0.25">
      <c r="A539">
        <v>7333333333.3332996</v>
      </c>
      <c r="B539">
        <v>-97.177498</v>
      </c>
    </row>
    <row r="540" spans="1:2" x14ac:dyDescent="0.25">
      <c r="A540">
        <v>7333333333.3332996</v>
      </c>
      <c r="B540">
        <v>-88.313346999999993</v>
      </c>
    </row>
    <row r="541" spans="1:2" x14ac:dyDescent="0.25">
      <c r="A541">
        <v>7333333333.3332996</v>
      </c>
      <c r="B541">
        <v>-90.454123999999993</v>
      </c>
    </row>
    <row r="542" spans="1:2" x14ac:dyDescent="0.25">
      <c r="A542">
        <v>7333333333.3332996</v>
      </c>
      <c r="B542">
        <v>-85.036681999999999</v>
      </c>
    </row>
    <row r="543" spans="1:2" x14ac:dyDescent="0.25">
      <c r="A543">
        <v>7333333333.3332996</v>
      </c>
      <c r="B543">
        <v>-89.298309000000003</v>
      </c>
    </row>
    <row r="544" spans="1:2" x14ac:dyDescent="0.25">
      <c r="A544">
        <v>7333333333.3332996</v>
      </c>
      <c r="B544">
        <v>-92.196892000000005</v>
      </c>
    </row>
    <row r="545" spans="1:2" x14ac:dyDescent="0.25">
      <c r="A545">
        <v>7333333333.3332996</v>
      </c>
      <c r="B545">
        <v>-86.386322000000007</v>
      </c>
    </row>
    <row r="546" spans="1:2" x14ac:dyDescent="0.25">
      <c r="A546">
        <v>7333333333.3332996</v>
      </c>
      <c r="B546">
        <v>-95.190597999999994</v>
      </c>
    </row>
    <row r="547" spans="1:2" x14ac:dyDescent="0.25">
      <c r="A547">
        <v>7333333333.3332996</v>
      </c>
      <c r="B547">
        <v>-96.266029000000003</v>
      </c>
    </row>
    <row r="548" spans="1:2" x14ac:dyDescent="0.25">
      <c r="A548">
        <v>7333333333.3332996</v>
      </c>
      <c r="B548">
        <v>-92.668266000000003</v>
      </c>
    </row>
    <row r="549" spans="1:2" x14ac:dyDescent="0.25">
      <c r="A549">
        <v>7333333333.3332996</v>
      </c>
      <c r="B549">
        <v>-90.684890999999993</v>
      </c>
    </row>
    <row r="550" spans="1:2" x14ac:dyDescent="0.25">
      <c r="A550">
        <v>7333333333.3332996</v>
      </c>
      <c r="B550">
        <v>-90.219314999999995</v>
      </c>
    </row>
    <row r="551" spans="1:2" x14ac:dyDescent="0.25">
      <c r="A551">
        <v>7333333333.3332996</v>
      </c>
      <c r="B551">
        <v>-103.01456</v>
      </c>
    </row>
    <row r="552" spans="1:2" x14ac:dyDescent="0.25">
      <c r="A552">
        <v>7333333333.3332996</v>
      </c>
      <c r="B552">
        <v>-95.378928999999999</v>
      </c>
    </row>
    <row r="553" spans="1:2" x14ac:dyDescent="0.25">
      <c r="A553">
        <v>7333333333.3332996</v>
      </c>
      <c r="B553">
        <v>-90.761139</v>
      </c>
    </row>
    <row r="554" spans="1:2" x14ac:dyDescent="0.25">
      <c r="A554">
        <v>7333333333.3332996</v>
      </c>
      <c r="B554">
        <v>-94.785576000000006</v>
      </c>
    </row>
    <row r="555" spans="1:2" x14ac:dyDescent="0.25">
      <c r="A555">
        <v>7333333333.3332996</v>
      </c>
      <c r="B555">
        <v>-88.220917</v>
      </c>
    </row>
    <row r="556" spans="1:2" x14ac:dyDescent="0.25">
      <c r="A556">
        <v>7333333333.3332996</v>
      </c>
      <c r="B556">
        <v>-94.651649000000006</v>
      </c>
    </row>
    <row r="557" spans="1:2" x14ac:dyDescent="0.25">
      <c r="A557">
        <v>7333333333.3332996</v>
      </c>
      <c r="B557">
        <v>-91.072982999999994</v>
      </c>
    </row>
    <row r="558" spans="1:2" x14ac:dyDescent="0.25">
      <c r="A558">
        <v>7333333333.3332996</v>
      </c>
      <c r="B558">
        <v>-93.634392000000005</v>
      </c>
    </row>
    <row r="559" spans="1:2" x14ac:dyDescent="0.25">
      <c r="A559">
        <v>7333333333.3332996</v>
      </c>
      <c r="B559">
        <v>-91.923454000000007</v>
      </c>
    </row>
    <row r="560" spans="1:2" x14ac:dyDescent="0.25">
      <c r="A560">
        <v>7333333333.3332996</v>
      </c>
      <c r="B560">
        <v>-96.214798000000002</v>
      </c>
    </row>
    <row r="561" spans="1:2" x14ac:dyDescent="0.25">
      <c r="A561">
        <v>7333333333.3332996</v>
      </c>
      <c r="B561">
        <v>-91.294028999999995</v>
      </c>
    </row>
    <row r="562" spans="1:2" x14ac:dyDescent="0.25">
      <c r="A562">
        <v>7333333333.3332996</v>
      </c>
      <c r="B562">
        <v>-99.362549000000001</v>
      </c>
    </row>
    <row r="563" spans="1:2" x14ac:dyDescent="0.25">
      <c r="A563">
        <v>7333333333.3332996</v>
      </c>
      <c r="B563">
        <v>-95.581138999999993</v>
      </c>
    </row>
    <row r="564" spans="1:2" x14ac:dyDescent="0.25">
      <c r="A564">
        <v>7333333333.3332996</v>
      </c>
      <c r="B564">
        <v>-101.44656999999999</v>
      </c>
    </row>
    <row r="565" spans="1:2" x14ac:dyDescent="0.25">
      <c r="A565">
        <v>7333333333.3332996</v>
      </c>
      <c r="B565">
        <v>-100.3712</v>
      </c>
    </row>
    <row r="566" spans="1:2" x14ac:dyDescent="0.25">
      <c r="A566">
        <v>7333333333.3332996</v>
      </c>
      <c r="B566">
        <v>-96.602981999999997</v>
      </c>
    </row>
    <row r="567" spans="1:2" x14ac:dyDescent="0.25">
      <c r="A567">
        <v>7333333333.3332996</v>
      </c>
      <c r="B567">
        <v>-99.980941999999999</v>
      </c>
    </row>
    <row r="568" spans="1:2" x14ac:dyDescent="0.25">
      <c r="A568">
        <v>7333333333.3332996</v>
      </c>
      <c r="B568">
        <v>-98.296890000000005</v>
      </c>
    </row>
    <row r="569" spans="1:2" x14ac:dyDescent="0.25">
      <c r="A569">
        <v>7333333333.3332996</v>
      </c>
      <c r="B569">
        <v>-99.036017999999999</v>
      </c>
    </row>
    <row r="570" spans="1:2" x14ac:dyDescent="0.25">
      <c r="A570">
        <v>7333333333.3332996</v>
      </c>
      <c r="B570">
        <v>-93.031754000000006</v>
      </c>
    </row>
    <row r="571" spans="1:2" x14ac:dyDescent="0.25">
      <c r="A571">
        <v>7333333333.3332996</v>
      </c>
      <c r="B571">
        <v>-94.750572000000005</v>
      </c>
    </row>
    <row r="572" spans="1:2" x14ac:dyDescent="0.25">
      <c r="A572">
        <v>7333333333.3332996</v>
      </c>
      <c r="B572">
        <v>-93.427268999999995</v>
      </c>
    </row>
    <row r="573" spans="1:2" x14ac:dyDescent="0.25">
      <c r="A573">
        <v>7333333333.3332996</v>
      </c>
      <c r="B573">
        <v>-89.556511</v>
      </c>
    </row>
    <row r="574" spans="1:2" x14ac:dyDescent="0.25">
      <c r="A574">
        <v>7333333333.3332996</v>
      </c>
      <c r="B574">
        <v>-91.213890000000006</v>
      </c>
    </row>
    <row r="575" spans="1:2" x14ac:dyDescent="0.25">
      <c r="A575">
        <v>7333333333.3332996</v>
      </c>
      <c r="B575">
        <v>-91.602622999999994</v>
      </c>
    </row>
    <row r="576" spans="1:2" x14ac:dyDescent="0.25">
      <c r="A576">
        <v>7333333333.3332996</v>
      </c>
      <c r="B576">
        <v>-93.097237000000007</v>
      </c>
    </row>
    <row r="577" spans="1:2" x14ac:dyDescent="0.25">
      <c r="A577">
        <v>7333333333.3332996</v>
      </c>
      <c r="B577">
        <v>-86.416222000000005</v>
      </c>
    </row>
    <row r="578" spans="1:2" x14ac:dyDescent="0.25">
      <c r="A578">
        <v>7333333333.3332996</v>
      </c>
      <c r="B578">
        <v>-98.947188999999995</v>
      </c>
    </row>
    <row r="579" spans="1:2" x14ac:dyDescent="0.25">
      <c r="A579">
        <v>7333333333.3332996</v>
      </c>
      <c r="B579">
        <v>-90.144974000000005</v>
      </c>
    </row>
    <row r="580" spans="1:2" x14ac:dyDescent="0.25">
      <c r="A580">
        <v>7333333333.3332996</v>
      </c>
      <c r="B580">
        <v>-89.778960999999995</v>
      </c>
    </row>
    <row r="581" spans="1:2" x14ac:dyDescent="0.25">
      <c r="A581">
        <v>7333333333.3332996</v>
      </c>
      <c r="B581">
        <v>-92.104697999999999</v>
      </c>
    </row>
    <row r="582" spans="1:2" x14ac:dyDescent="0.25">
      <c r="A582">
        <v>7333333333.3332996</v>
      </c>
      <c r="B582">
        <v>-87.073700000000002</v>
      </c>
    </row>
    <row r="583" spans="1:2" x14ac:dyDescent="0.25">
      <c r="A583">
        <v>7333333333.3332996</v>
      </c>
      <c r="B583">
        <v>-90.396347000000006</v>
      </c>
    </row>
    <row r="584" spans="1:2" x14ac:dyDescent="0.25">
      <c r="A584">
        <v>7333333333.3332996</v>
      </c>
      <c r="B584">
        <v>-84.455498000000006</v>
      </c>
    </row>
    <row r="585" spans="1:2" x14ac:dyDescent="0.25">
      <c r="A585">
        <v>7333333333.3332996</v>
      </c>
      <c r="B585">
        <v>-98.322472000000005</v>
      </c>
    </row>
    <row r="586" spans="1:2" x14ac:dyDescent="0.25">
      <c r="A586">
        <v>7333333333.3332996</v>
      </c>
      <c r="B586">
        <v>-88.584975999999997</v>
      </c>
    </row>
    <row r="587" spans="1:2" x14ac:dyDescent="0.25">
      <c r="A587">
        <v>7333333333.3332996</v>
      </c>
      <c r="B587">
        <v>-87.945312999999999</v>
      </c>
    </row>
    <row r="588" spans="1:2" x14ac:dyDescent="0.25">
      <c r="A588">
        <v>7333333333.3332996</v>
      </c>
      <c r="B588">
        <v>-91.899506000000002</v>
      </c>
    </row>
    <row r="589" spans="1:2" x14ac:dyDescent="0.25">
      <c r="A589">
        <v>7333333333.3332996</v>
      </c>
      <c r="B589">
        <v>-84.867515999999995</v>
      </c>
    </row>
    <row r="590" spans="1:2" x14ac:dyDescent="0.25">
      <c r="A590">
        <v>7333333333.3332996</v>
      </c>
      <c r="B590">
        <v>-89.803512999999995</v>
      </c>
    </row>
    <row r="591" spans="1:2" x14ac:dyDescent="0.25">
      <c r="A591">
        <v>7333333333.3332996</v>
      </c>
      <c r="B591">
        <v>-96.991539000000003</v>
      </c>
    </row>
    <row r="592" spans="1:2" x14ac:dyDescent="0.25">
      <c r="A592">
        <v>7333333333.3332996</v>
      </c>
      <c r="B592">
        <v>-88.554801999999995</v>
      </c>
    </row>
    <row r="593" spans="1:2" x14ac:dyDescent="0.25">
      <c r="A593">
        <v>7333333333.3332996</v>
      </c>
      <c r="B593">
        <v>-87.891281000000006</v>
      </c>
    </row>
    <row r="594" spans="1:2" x14ac:dyDescent="0.25">
      <c r="A594">
        <v>7333333333.3332996</v>
      </c>
      <c r="B594">
        <v>-87.742408999999995</v>
      </c>
    </row>
    <row r="595" spans="1:2" x14ac:dyDescent="0.25">
      <c r="A595">
        <v>7333333333.3332996</v>
      </c>
      <c r="B595">
        <v>-98.911277999999996</v>
      </c>
    </row>
    <row r="596" spans="1:2" x14ac:dyDescent="0.25">
      <c r="A596">
        <v>7333333333.3332996</v>
      </c>
      <c r="B596">
        <v>-88.852538999999993</v>
      </c>
    </row>
    <row r="597" spans="1:2" x14ac:dyDescent="0.25">
      <c r="A597">
        <v>7333333333.3332996</v>
      </c>
      <c r="B597">
        <v>-91.123688000000001</v>
      </c>
    </row>
    <row r="598" spans="1:2" x14ac:dyDescent="0.25">
      <c r="A598">
        <v>7333333333.3332996</v>
      </c>
      <c r="B598">
        <v>-96.406075000000001</v>
      </c>
    </row>
    <row r="599" spans="1:2" x14ac:dyDescent="0.25">
      <c r="A599">
        <v>7333333333.3332996</v>
      </c>
      <c r="B599">
        <v>-89.839309999999998</v>
      </c>
    </row>
    <row r="600" spans="1:2" x14ac:dyDescent="0.25">
      <c r="A600">
        <v>7333333333.3332996</v>
      </c>
      <c r="B600">
        <v>-88.602126999999996</v>
      </c>
    </row>
    <row r="601" spans="1:2" x14ac:dyDescent="0.25">
      <c r="A601">
        <v>7333333333.3332996</v>
      </c>
      <c r="B601">
        <v>-84.578575000000001</v>
      </c>
    </row>
    <row r="602" spans="1:2" x14ac:dyDescent="0.25">
      <c r="A602">
        <v>7333333333.3332996</v>
      </c>
      <c r="B602">
        <v>-89.735275000000001</v>
      </c>
    </row>
    <row r="603" spans="1:2" x14ac:dyDescent="0.25">
      <c r="A603">
        <v>7333333333.3332996</v>
      </c>
      <c r="B603">
        <v>-87.428298999999996</v>
      </c>
    </row>
    <row r="604" spans="1:2" x14ac:dyDescent="0.25">
      <c r="A604">
        <v>7333333333.3332996</v>
      </c>
      <c r="B604">
        <v>-89.494033999999999</v>
      </c>
    </row>
    <row r="605" spans="1:2" x14ac:dyDescent="0.25">
      <c r="A605">
        <v>7333333333.3332996</v>
      </c>
      <c r="B605">
        <v>-93.133926000000002</v>
      </c>
    </row>
    <row r="606" spans="1:2" x14ac:dyDescent="0.25">
      <c r="A606">
        <v>7333333333.3332996</v>
      </c>
      <c r="B606">
        <v>-90.764945999999995</v>
      </c>
    </row>
    <row r="607" spans="1:2" x14ac:dyDescent="0.25">
      <c r="A607">
        <v>7333333333.3332996</v>
      </c>
      <c r="B607">
        <v>-88.997176999999994</v>
      </c>
    </row>
    <row r="608" spans="1:2" x14ac:dyDescent="0.25">
      <c r="A608">
        <v>7333333333.3332996</v>
      </c>
      <c r="B608">
        <v>-94.512450999999999</v>
      </c>
    </row>
    <row r="609" spans="1:2" x14ac:dyDescent="0.25">
      <c r="A609">
        <v>7333333333.3332996</v>
      </c>
      <c r="B609">
        <v>-95.713249000000005</v>
      </c>
    </row>
    <row r="610" spans="1:2" x14ac:dyDescent="0.25">
      <c r="A610">
        <v>7333333333.3332996</v>
      </c>
      <c r="B610">
        <v>-90.676429999999996</v>
      </c>
    </row>
    <row r="611" spans="1:2" x14ac:dyDescent="0.25">
      <c r="A611">
        <v>7333333333.3332996</v>
      </c>
      <c r="B611">
        <v>-87.390236000000002</v>
      </c>
    </row>
    <row r="612" spans="1:2" x14ac:dyDescent="0.25">
      <c r="A612">
        <v>7333333333.3332996</v>
      </c>
      <c r="B612">
        <v>-87.269287000000006</v>
      </c>
    </row>
    <row r="613" spans="1:2" x14ac:dyDescent="0.25">
      <c r="A613">
        <v>7333333333.3332996</v>
      </c>
      <c r="B613">
        <v>-103.37093</v>
      </c>
    </row>
    <row r="614" spans="1:2" x14ac:dyDescent="0.25">
      <c r="A614">
        <v>7333333333.3332996</v>
      </c>
      <c r="B614">
        <v>-104.75176</v>
      </c>
    </row>
    <row r="615" spans="1:2" x14ac:dyDescent="0.25">
      <c r="A615">
        <v>7333333333.3332996</v>
      </c>
      <c r="B615">
        <v>-99.275977999999995</v>
      </c>
    </row>
    <row r="616" spans="1:2" x14ac:dyDescent="0.25">
      <c r="A616">
        <v>7333333333.3332996</v>
      </c>
      <c r="B616">
        <v>-103.23558</v>
      </c>
    </row>
    <row r="617" spans="1:2" x14ac:dyDescent="0.25">
      <c r="A617">
        <v>7333333333.3332996</v>
      </c>
      <c r="B617">
        <v>-91.327095</v>
      </c>
    </row>
    <row r="618" spans="1:2" x14ac:dyDescent="0.25">
      <c r="A618">
        <v>7333333333.3332996</v>
      </c>
      <c r="B618">
        <v>-100.72838</v>
      </c>
    </row>
    <row r="619" spans="1:2" x14ac:dyDescent="0.25">
      <c r="A619">
        <v>7333333333.3332996</v>
      </c>
      <c r="B619">
        <v>-87.519653000000005</v>
      </c>
    </row>
    <row r="620" spans="1:2" x14ac:dyDescent="0.25">
      <c r="A620">
        <v>7333333333.3332996</v>
      </c>
      <c r="B620">
        <v>-93.681090999999995</v>
      </c>
    </row>
    <row r="621" spans="1:2" x14ac:dyDescent="0.25">
      <c r="A621" t="s">
        <v>21</v>
      </c>
    </row>
    <row r="624" spans="1:2" x14ac:dyDescent="0.25">
      <c r="A624" t="s">
        <v>23</v>
      </c>
    </row>
    <row r="625" spans="1:2" x14ac:dyDescent="0.25">
      <c r="A625" t="s">
        <v>19</v>
      </c>
      <c r="B625" t="s">
        <v>342</v>
      </c>
    </row>
    <row r="626" spans="1:2" x14ac:dyDescent="0.25">
      <c r="A626">
        <v>2000000000</v>
      </c>
      <c r="B626">
        <v>-75.539580999999998</v>
      </c>
    </row>
    <row r="627" spans="1:2" x14ac:dyDescent="0.25">
      <c r="A627">
        <v>2036250000</v>
      </c>
      <c r="B627">
        <v>-75.574387000000002</v>
      </c>
    </row>
    <row r="628" spans="1:2" x14ac:dyDescent="0.25">
      <c r="A628">
        <v>2072500000</v>
      </c>
      <c r="B628">
        <v>-75.114379999999997</v>
      </c>
    </row>
    <row r="629" spans="1:2" x14ac:dyDescent="0.25">
      <c r="A629">
        <v>2108750000</v>
      </c>
      <c r="B629">
        <v>-78.394752999999994</v>
      </c>
    </row>
    <row r="630" spans="1:2" x14ac:dyDescent="0.25">
      <c r="A630">
        <v>2145000000</v>
      </c>
      <c r="B630">
        <v>-77.959891999999996</v>
      </c>
    </row>
    <row r="631" spans="1:2" x14ac:dyDescent="0.25">
      <c r="A631">
        <v>2181250000</v>
      </c>
      <c r="B631">
        <v>-72.308723000000001</v>
      </c>
    </row>
    <row r="632" spans="1:2" x14ac:dyDescent="0.25">
      <c r="A632">
        <v>2217500000</v>
      </c>
      <c r="B632">
        <v>-70.458359000000002</v>
      </c>
    </row>
    <row r="633" spans="1:2" x14ac:dyDescent="0.25">
      <c r="A633">
        <v>2253750000</v>
      </c>
      <c r="B633">
        <v>-68.145920000000004</v>
      </c>
    </row>
    <row r="634" spans="1:2" x14ac:dyDescent="0.25">
      <c r="A634">
        <v>2290000000</v>
      </c>
      <c r="B634">
        <v>-67.429755999999998</v>
      </c>
    </row>
    <row r="635" spans="1:2" x14ac:dyDescent="0.25">
      <c r="A635">
        <v>2326250000</v>
      </c>
      <c r="B635">
        <v>-66.576424000000003</v>
      </c>
    </row>
    <row r="636" spans="1:2" x14ac:dyDescent="0.25">
      <c r="A636">
        <v>2362500000</v>
      </c>
      <c r="B636">
        <v>-67.951324</v>
      </c>
    </row>
    <row r="637" spans="1:2" x14ac:dyDescent="0.25">
      <c r="A637">
        <v>2398750000</v>
      </c>
      <c r="B637">
        <v>-69.308791999999997</v>
      </c>
    </row>
    <row r="638" spans="1:2" x14ac:dyDescent="0.25">
      <c r="A638">
        <v>2435000000</v>
      </c>
      <c r="B638">
        <v>-71.63015</v>
      </c>
    </row>
    <row r="639" spans="1:2" x14ac:dyDescent="0.25">
      <c r="A639">
        <v>2471250000</v>
      </c>
      <c r="B639">
        <v>-72.658257000000006</v>
      </c>
    </row>
    <row r="640" spans="1:2" x14ac:dyDescent="0.25">
      <c r="A640">
        <v>2507500000</v>
      </c>
      <c r="B640">
        <v>-79.508208999999994</v>
      </c>
    </row>
    <row r="641" spans="1:2" x14ac:dyDescent="0.25">
      <c r="A641">
        <v>2543750000</v>
      </c>
      <c r="B641">
        <v>-85.026702999999998</v>
      </c>
    </row>
    <row r="642" spans="1:2" x14ac:dyDescent="0.25">
      <c r="A642">
        <v>2580000000</v>
      </c>
      <c r="B642">
        <v>-86.220519999999993</v>
      </c>
    </row>
    <row r="643" spans="1:2" x14ac:dyDescent="0.25">
      <c r="A643">
        <v>2616250000</v>
      </c>
      <c r="B643">
        <v>-84.961342000000002</v>
      </c>
    </row>
    <row r="644" spans="1:2" x14ac:dyDescent="0.25">
      <c r="A644">
        <v>2652500000</v>
      </c>
      <c r="B644">
        <v>-84.706230000000005</v>
      </c>
    </row>
    <row r="645" spans="1:2" x14ac:dyDescent="0.25">
      <c r="A645">
        <v>2688750000</v>
      </c>
      <c r="B645">
        <v>-82.408118999999999</v>
      </c>
    </row>
    <row r="646" spans="1:2" x14ac:dyDescent="0.25">
      <c r="A646">
        <v>2725000000</v>
      </c>
      <c r="B646">
        <v>-86.170921000000007</v>
      </c>
    </row>
    <row r="647" spans="1:2" x14ac:dyDescent="0.25">
      <c r="A647">
        <v>2761250000</v>
      </c>
      <c r="B647">
        <v>-87.075432000000006</v>
      </c>
    </row>
    <row r="648" spans="1:2" x14ac:dyDescent="0.25">
      <c r="A648">
        <v>2797500000</v>
      </c>
      <c r="B648">
        <v>-82.727881999999994</v>
      </c>
    </row>
    <row r="649" spans="1:2" x14ac:dyDescent="0.25">
      <c r="A649">
        <v>2833750000</v>
      </c>
      <c r="B649">
        <v>-84.933907000000005</v>
      </c>
    </row>
    <row r="650" spans="1:2" x14ac:dyDescent="0.25">
      <c r="A650">
        <v>2870000000</v>
      </c>
      <c r="B650">
        <v>-79.920203999999998</v>
      </c>
    </row>
    <row r="651" spans="1:2" x14ac:dyDescent="0.25">
      <c r="A651">
        <v>2906250000</v>
      </c>
      <c r="B651">
        <v>-78.182525999999996</v>
      </c>
    </row>
    <row r="652" spans="1:2" x14ac:dyDescent="0.25">
      <c r="A652">
        <v>2942500000</v>
      </c>
      <c r="B652">
        <v>-77.937088000000003</v>
      </c>
    </row>
    <row r="653" spans="1:2" x14ac:dyDescent="0.25">
      <c r="A653">
        <v>2978750000</v>
      </c>
      <c r="B653">
        <v>-77.136284000000003</v>
      </c>
    </row>
    <row r="654" spans="1:2" x14ac:dyDescent="0.25">
      <c r="A654">
        <v>3015000000</v>
      </c>
      <c r="B654">
        <v>-76.195922999999993</v>
      </c>
    </row>
    <row r="655" spans="1:2" x14ac:dyDescent="0.25">
      <c r="A655">
        <v>3051250000</v>
      </c>
      <c r="B655">
        <v>-75.707297999999994</v>
      </c>
    </row>
    <row r="656" spans="1:2" x14ac:dyDescent="0.25">
      <c r="A656">
        <v>3087500000</v>
      </c>
      <c r="B656">
        <v>-73.234099999999998</v>
      </c>
    </row>
    <row r="657" spans="1:2" x14ac:dyDescent="0.25">
      <c r="A657">
        <v>3123750000</v>
      </c>
      <c r="B657">
        <v>-74.443107999999995</v>
      </c>
    </row>
    <row r="658" spans="1:2" x14ac:dyDescent="0.25">
      <c r="A658">
        <v>3160000000</v>
      </c>
      <c r="B658">
        <v>-71.767005999999995</v>
      </c>
    </row>
    <row r="659" spans="1:2" x14ac:dyDescent="0.25">
      <c r="A659">
        <v>3196250000</v>
      </c>
      <c r="B659">
        <v>-71.272300999999999</v>
      </c>
    </row>
    <row r="660" spans="1:2" x14ac:dyDescent="0.25">
      <c r="A660">
        <v>3232500000</v>
      </c>
      <c r="B660">
        <v>-71.364990000000006</v>
      </c>
    </row>
    <row r="661" spans="1:2" x14ac:dyDescent="0.25">
      <c r="A661">
        <v>3268750000</v>
      </c>
      <c r="B661">
        <v>-72.249802000000003</v>
      </c>
    </row>
    <row r="662" spans="1:2" x14ac:dyDescent="0.25">
      <c r="A662">
        <v>3305000000</v>
      </c>
      <c r="B662">
        <v>-71.290488999999994</v>
      </c>
    </row>
    <row r="663" spans="1:2" x14ac:dyDescent="0.25">
      <c r="A663">
        <v>3341250000</v>
      </c>
      <c r="B663">
        <v>-73.041649000000007</v>
      </c>
    </row>
    <row r="664" spans="1:2" x14ac:dyDescent="0.25">
      <c r="A664">
        <v>3377500000</v>
      </c>
      <c r="B664">
        <v>-73.696158999999994</v>
      </c>
    </row>
    <row r="665" spans="1:2" x14ac:dyDescent="0.25">
      <c r="A665">
        <v>3413750000</v>
      </c>
      <c r="B665">
        <v>-74.829680999999994</v>
      </c>
    </row>
    <row r="666" spans="1:2" x14ac:dyDescent="0.25">
      <c r="A666">
        <v>3450000000</v>
      </c>
      <c r="B666">
        <v>-74.625586999999996</v>
      </c>
    </row>
    <row r="667" spans="1:2" x14ac:dyDescent="0.25">
      <c r="A667">
        <v>3486250000</v>
      </c>
      <c r="B667">
        <v>-72.033882000000006</v>
      </c>
    </row>
    <row r="668" spans="1:2" x14ac:dyDescent="0.25">
      <c r="A668">
        <v>3522500000</v>
      </c>
      <c r="B668">
        <v>-72.876366000000004</v>
      </c>
    </row>
    <row r="669" spans="1:2" x14ac:dyDescent="0.25">
      <c r="A669">
        <v>3558750000</v>
      </c>
      <c r="B669">
        <v>-72.670188999999993</v>
      </c>
    </row>
    <row r="670" spans="1:2" x14ac:dyDescent="0.25">
      <c r="A670">
        <v>3595000000</v>
      </c>
      <c r="B670">
        <v>-70.886016999999995</v>
      </c>
    </row>
    <row r="671" spans="1:2" x14ac:dyDescent="0.25">
      <c r="A671">
        <v>3631250000</v>
      </c>
      <c r="B671">
        <v>-71.342583000000005</v>
      </c>
    </row>
    <row r="672" spans="1:2" x14ac:dyDescent="0.25">
      <c r="A672">
        <v>3667500000</v>
      </c>
      <c r="B672">
        <v>-71.309096999999994</v>
      </c>
    </row>
    <row r="673" spans="1:2" x14ac:dyDescent="0.25">
      <c r="A673">
        <v>3703750000</v>
      </c>
      <c r="B673">
        <v>-71.349716000000001</v>
      </c>
    </row>
    <row r="674" spans="1:2" x14ac:dyDescent="0.25">
      <c r="A674">
        <v>3740000000</v>
      </c>
      <c r="B674">
        <v>-72.302115999999998</v>
      </c>
    </row>
    <row r="675" spans="1:2" x14ac:dyDescent="0.25">
      <c r="A675">
        <v>3776250000</v>
      </c>
      <c r="B675">
        <v>-72.308700999999999</v>
      </c>
    </row>
    <row r="676" spans="1:2" x14ac:dyDescent="0.25">
      <c r="A676">
        <v>3812500000</v>
      </c>
      <c r="B676">
        <v>-71.254493999999994</v>
      </c>
    </row>
    <row r="677" spans="1:2" x14ac:dyDescent="0.25">
      <c r="A677">
        <v>3848750000</v>
      </c>
      <c r="B677">
        <v>-72.082961999999995</v>
      </c>
    </row>
    <row r="678" spans="1:2" x14ac:dyDescent="0.25">
      <c r="A678">
        <v>3885000000</v>
      </c>
      <c r="B678">
        <v>-72.303657999999999</v>
      </c>
    </row>
    <row r="679" spans="1:2" x14ac:dyDescent="0.25">
      <c r="A679">
        <v>3921250000</v>
      </c>
      <c r="B679">
        <v>-72.089225999999996</v>
      </c>
    </row>
    <row r="680" spans="1:2" x14ac:dyDescent="0.25">
      <c r="A680">
        <v>3957500000</v>
      </c>
      <c r="B680">
        <v>-71.813034000000002</v>
      </c>
    </row>
    <row r="681" spans="1:2" x14ac:dyDescent="0.25">
      <c r="A681">
        <v>3993750000</v>
      </c>
      <c r="B681">
        <v>-73.609679999999997</v>
      </c>
    </row>
    <row r="682" spans="1:2" x14ac:dyDescent="0.25">
      <c r="A682">
        <v>4030000000</v>
      </c>
      <c r="B682">
        <v>-74.765495000000001</v>
      </c>
    </row>
    <row r="683" spans="1:2" x14ac:dyDescent="0.25">
      <c r="A683">
        <v>4066250000</v>
      </c>
      <c r="B683">
        <v>-76.526900999999995</v>
      </c>
    </row>
    <row r="684" spans="1:2" x14ac:dyDescent="0.25">
      <c r="A684">
        <v>4102500000</v>
      </c>
      <c r="B684">
        <v>-79.486855000000006</v>
      </c>
    </row>
    <row r="685" spans="1:2" x14ac:dyDescent="0.25">
      <c r="A685">
        <v>4138750000</v>
      </c>
      <c r="B685">
        <v>-79.297066000000001</v>
      </c>
    </row>
    <row r="686" spans="1:2" x14ac:dyDescent="0.25">
      <c r="A686">
        <v>4175000000</v>
      </c>
      <c r="B686">
        <v>-80.227219000000005</v>
      </c>
    </row>
    <row r="687" spans="1:2" x14ac:dyDescent="0.25">
      <c r="A687">
        <v>4211250000</v>
      </c>
      <c r="B687">
        <v>-78.754379</v>
      </c>
    </row>
    <row r="688" spans="1:2" x14ac:dyDescent="0.25">
      <c r="A688">
        <v>4247500000</v>
      </c>
      <c r="B688">
        <v>-81.138687000000004</v>
      </c>
    </row>
    <row r="689" spans="1:2" x14ac:dyDescent="0.25">
      <c r="A689">
        <v>4283750000</v>
      </c>
      <c r="B689">
        <v>-80.744759000000002</v>
      </c>
    </row>
    <row r="690" spans="1:2" x14ac:dyDescent="0.25">
      <c r="A690">
        <v>4320000000</v>
      </c>
      <c r="B690">
        <v>-82.442565999999999</v>
      </c>
    </row>
    <row r="691" spans="1:2" x14ac:dyDescent="0.25">
      <c r="A691">
        <v>4356250000</v>
      </c>
      <c r="B691">
        <v>-86.228165000000004</v>
      </c>
    </row>
    <row r="692" spans="1:2" x14ac:dyDescent="0.25">
      <c r="A692">
        <v>4392500000</v>
      </c>
      <c r="B692">
        <v>-81.330757000000006</v>
      </c>
    </row>
    <row r="693" spans="1:2" x14ac:dyDescent="0.25">
      <c r="A693">
        <v>4428750000</v>
      </c>
      <c r="B693">
        <v>-77.959305000000001</v>
      </c>
    </row>
    <row r="694" spans="1:2" x14ac:dyDescent="0.25">
      <c r="A694">
        <v>4465000000</v>
      </c>
      <c r="B694">
        <v>-75.616371000000001</v>
      </c>
    </row>
    <row r="695" spans="1:2" x14ac:dyDescent="0.25">
      <c r="A695">
        <v>4501250000</v>
      </c>
      <c r="B695">
        <v>-75.009995000000004</v>
      </c>
    </row>
    <row r="696" spans="1:2" x14ac:dyDescent="0.25">
      <c r="A696">
        <v>4537500000</v>
      </c>
      <c r="B696">
        <v>-73.663567</v>
      </c>
    </row>
    <row r="697" spans="1:2" x14ac:dyDescent="0.25">
      <c r="A697">
        <v>4573750000</v>
      </c>
      <c r="B697">
        <v>-74.191376000000005</v>
      </c>
    </row>
    <row r="698" spans="1:2" x14ac:dyDescent="0.25">
      <c r="A698">
        <v>4610000000</v>
      </c>
      <c r="B698">
        <v>-73.637992999999994</v>
      </c>
    </row>
    <row r="699" spans="1:2" x14ac:dyDescent="0.25">
      <c r="A699">
        <v>4646250000</v>
      </c>
      <c r="B699">
        <v>-72.902618000000004</v>
      </c>
    </row>
    <row r="700" spans="1:2" x14ac:dyDescent="0.25">
      <c r="A700">
        <v>4682500000</v>
      </c>
      <c r="B700">
        <v>-72.973267000000007</v>
      </c>
    </row>
    <row r="701" spans="1:2" x14ac:dyDescent="0.25">
      <c r="A701">
        <v>4718750000</v>
      </c>
      <c r="B701">
        <v>-72.436317000000003</v>
      </c>
    </row>
    <row r="702" spans="1:2" x14ac:dyDescent="0.25">
      <c r="A702">
        <v>4755000000</v>
      </c>
      <c r="B702">
        <v>-72.208672000000007</v>
      </c>
    </row>
    <row r="703" spans="1:2" x14ac:dyDescent="0.25">
      <c r="A703">
        <v>4791250000</v>
      </c>
      <c r="B703">
        <v>-72.112510999999998</v>
      </c>
    </row>
    <row r="704" spans="1:2" x14ac:dyDescent="0.25">
      <c r="A704">
        <v>4827500000</v>
      </c>
      <c r="B704">
        <v>-71.442734000000002</v>
      </c>
    </row>
    <row r="705" spans="1:2" x14ac:dyDescent="0.25">
      <c r="A705">
        <v>4863750000</v>
      </c>
      <c r="B705">
        <v>-70.684196</v>
      </c>
    </row>
    <row r="706" spans="1:2" x14ac:dyDescent="0.25">
      <c r="A706">
        <v>4900000000</v>
      </c>
      <c r="B706">
        <v>-71.542586999999997</v>
      </c>
    </row>
    <row r="707" spans="1:2" x14ac:dyDescent="0.25">
      <c r="A707">
        <v>4936250000</v>
      </c>
      <c r="B707">
        <v>-73.023087000000004</v>
      </c>
    </row>
    <row r="708" spans="1:2" x14ac:dyDescent="0.25">
      <c r="A708">
        <v>4972500000</v>
      </c>
      <c r="B708">
        <v>-72.686722000000003</v>
      </c>
    </row>
    <row r="709" spans="1:2" x14ac:dyDescent="0.25">
      <c r="A709">
        <v>5008750000</v>
      </c>
      <c r="B709">
        <v>-73.769371000000007</v>
      </c>
    </row>
    <row r="710" spans="1:2" x14ac:dyDescent="0.25">
      <c r="A710">
        <v>5045000000</v>
      </c>
      <c r="B710">
        <v>-75.958138000000005</v>
      </c>
    </row>
    <row r="711" spans="1:2" x14ac:dyDescent="0.25">
      <c r="A711">
        <v>5081250000</v>
      </c>
      <c r="B711">
        <v>-77.064246999999995</v>
      </c>
    </row>
    <row r="712" spans="1:2" x14ac:dyDescent="0.25">
      <c r="A712">
        <v>5117500000</v>
      </c>
      <c r="B712">
        <v>-75.798171999999994</v>
      </c>
    </row>
    <row r="713" spans="1:2" x14ac:dyDescent="0.25">
      <c r="A713">
        <v>5153750000</v>
      </c>
      <c r="B713">
        <v>-76.101958999999994</v>
      </c>
    </row>
    <row r="714" spans="1:2" x14ac:dyDescent="0.25">
      <c r="A714">
        <v>5190000000</v>
      </c>
      <c r="B714">
        <v>-74.660622000000004</v>
      </c>
    </row>
    <row r="715" spans="1:2" x14ac:dyDescent="0.25">
      <c r="A715">
        <v>5226250000</v>
      </c>
      <c r="B715">
        <v>-74.728217999999998</v>
      </c>
    </row>
    <row r="716" spans="1:2" x14ac:dyDescent="0.25">
      <c r="A716">
        <v>5262500000</v>
      </c>
      <c r="B716">
        <v>-73.223228000000006</v>
      </c>
    </row>
    <row r="717" spans="1:2" x14ac:dyDescent="0.25">
      <c r="A717">
        <v>5298750000</v>
      </c>
      <c r="B717">
        <v>-71.959166999999994</v>
      </c>
    </row>
    <row r="718" spans="1:2" x14ac:dyDescent="0.25">
      <c r="A718">
        <v>5335000000</v>
      </c>
      <c r="B718">
        <v>-71.018737999999999</v>
      </c>
    </row>
    <row r="719" spans="1:2" x14ac:dyDescent="0.25">
      <c r="A719">
        <v>5371250000</v>
      </c>
      <c r="B719">
        <v>-71.151664999999994</v>
      </c>
    </row>
    <row r="720" spans="1:2" x14ac:dyDescent="0.25">
      <c r="A720">
        <v>5407500000</v>
      </c>
      <c r="B720">
        <v>-70.477210999999997</v>
      </c>
    </row>
    <row r="721" spans="1:2" x14ac:dyDescent="0.25">
      <c r="A721">
        <v>5443750000</v>
      </c>
      <c r="B721">
        <v>-69.516350000000003</v>
      </c>
    </row>
    <row r="722" spans="1:2" x14ac:dyDescent="0.25">
      <c r="A722">
        <v>5480000000</v>
      </c>
      <c r="B722">
        <v>-68.595284000000007</v>
      </c>
    </row>
    <row r="723" spans="1:2" x14ac:dyDescent="0.25">
      <c r="A723">
        <v>5516250000</v>
      </c>
      <c r="B723">
        <v>-70.180931000000001</v>
      </c>
    </row>
    <row r="724" spans="1:2" x14ac:dyDescent="0.25">
      <c r="A724">
        <v>5552500000</v>
      </c>
      <c r="B724">
        <v>-70.259186</v>
      </c>
    </row>
    <row r="725" spans="1:2" x14ac:dyDescent="0.25">
      <c r="A725">
        <v>5588750000</v>
      </c>
      <c r="B725">
        <v>-70.192284000000001</v>
      </c>
    </row>
    <row r="726" spans="1:2" x14ac:dyDescent="0.25">
      <c r="A726">
        <v>5625000000</v>
      </c>
      <c r="B726">
        <v>-69.683571000000001</v>
      </c>
    </row>
    <row r="727" spans="1:2" x14ac:dyDescent="0.25">
      <c r="A727">
        <v>5661250000</v>
      </c>
      <c r="B727">
        <v>-70.796417000000005</v>
      </c>
    </row>
    <row r="728" spans="1:2" x14ac:dyDescent="0.25">
      <c r="A728">
        <v>5697500000</v>
      </c>
      <c r="B728">
        <v>-70.996536000000006</v>
      </c>
    </row>
    <row r="729" spans="1:2" x14ac:dyDescent="0.25">
      <c r="A729">
        <v>5733750000</v>
      </c>
      <c r="B729">
        <v>-70.039390999999995</v>
      </c>
    </row>
    <row r="730" spans="1:2" x14ac:dyDescent="0.25">
      <c r="A730">
        <v>5770000000</v>
      </c>
      <c r="B730">
        <v>-70.303734000000006</v>
      </c>
    </row>
    <row r="731" spans="1:2" x14ac:dyDescent="0.25">
      <c r="A731">
        <v>5806250000</v>
      </c>
      <c r="B731">
        <v>-70.617576999999997</v>
      </c>
    </row>
    <row r="732" spans="1:2" x14ac:dyDescent="0.25">
      <c r="A732">
        <v>5842500000</v>
      </c>
      <c r="B732">
        <v>-70.378799000000001</v>
      </c>
    </row>
    <row r="733" spans="1:2" x14ac:dyDescent="0.25">
      <c r="A733">
        <v>5878750000</v>
      </c>
      <c r="B733">
        <v>-71.178070000000005</v>
      </c>
    </row>
    <row r="734" spans="1:2" x14ac:dyDescent="0.25">
      <c r="A734">
        <v>5915000000</v>
      </c>
      <c r="B734">
        <v>-73.291297999999998</v>
      </c>
    </row>
    <row r="735" spans="1:2" x14ac:dyDescent="0.25">
      <c r="A735">
        <v>5951250000</v>
      </c>
      <c r="B735">
        <v>-72.634010000000004</v>
      </c>
    </row>
    <row r="736" spans="1:2" x14ac:dyDescent="0.25">
      <c r="A736">
        <v>5987500000</v>
      </c>
      <c r="B736">
        <v>-72.634810999999999</v>
      </c>
    </row>
    <row r="737" spans="1:2" x14ac:dyDescent="0.25">
      <c r="A737">
        <v>6023750000</v>
      </c>
      <c r="B737">
        <v>-73.662239</v>
      </c>
    </row>
    <row r="738" spans="1:2" x14ac:dyDescent="0.25">
      <c r="A738">
        <v>6060000000</v>
      </c>
      <c r="B738">
        <v>-76.396979999999999</v>
      </c>
    </row>
    <row r="739" spans="1:2" x14ac:dyDescent="0.25">
      <c r="A739">
        <v>6096250000</v>
      </c>
      <c r="B739">
        <v>-75.514792999999997</v>
      </c>
    </row>
    <row r="740" spans="1:2" x14ac:dyDescent="0.25">
      <c r="A740">
        <v>6132500000</v>
      </c>
      <c r="B740">
        <v>-74.649428999999998</v>
      </c>
    </row>
    <row r="741" spans="1:2" x14ac:dyDescent="0.25">
      <c r="A741">
        <v>6168750000</v>
      </c>
      <c r="B741">
        <v>-76.640334999999993</v>
      </c>
    </row>
    <row r="742" spans="1:2" x14ac:dyDescent="0.25">
      <c r="A742">
        <v>6205000000</v>
      </c>
      <c r="B742">
        <v>-80.715980999999999</v>
      </c>
    </row>
    <row r="743" spans="1:2" x14ac:dyDescent="0.25">
      <c r="A743">
        <v>6241250000</v>
      </c>
      <c r="B743">
        <v>-78.088943</v>
      </c>
    </row>
    <row r="744" spans="1:2" x14ac:dyDescent="0.25">
      <c r="A744">
        <v>6277500000</v>
      </c>
      <c r="B744">
        <v>-82.474509999999995</v>
      </c>
    </row>
    <row r="745" spans="1:2" x14ac:dyDescent="0.25">
      <c r="A745">
        <v>6313750000</v>
      </c>
      <c r="B745">
        <v>-80.609427999999994</v>
      </c>
    </row>
    <row r="746" spans="1:2" x14ac:dyDescent="0.25">
      <c r="A746">
        <v>6350000000</v>
      </c>
      <c r="B746">
        <v>-80.760536000000002</v>
      </c>
    </row>
    <row r="747" spans="1:2" x14ac:dyDescent="0.25">
      <c r="A747">
        <v>6386250000</v>
      </c>
      <c r="B747">
        <v>-82.442986000000005</v>
      </c>
    </row>
    <row r="748" spans="1:2" x14ac:dyDescent="0.25">
      <c r="A748">
        <v>6422500000</v>
      </c>
      <c r="B748">
        <v>-82.720519999999993</v>
      </c>
    </row>
    <row r="749" spans="1:2" x14ac:dyDescent="0.25">
      <c r="A749">
        <v>6458750000</v>
      </c>
      <c r="B749">
        <v>-82.166573</v>
      </c>
    </row>
    <row r="750" spans="1:2" x14ac:dyDescent="0.25">
      <c r="A750">
        <v>6495000000</v>
      </c>
      <c r="B750">
        <v>-84.789824999999993</v>
      </c>
    </row>
    <row r="751" spans="1:2" x14ac:dyDescent="0.25">
      <c r="A751">
        <v>6531250000</v>
      </c>
      <c r="B751">
        <v>-85.831817999999998</v>
      </c>
    </row>
    <row r="752" spans="1:2" x14ac:dyDescent="0.25">
      <c r="A752">
        <v>6567500000</v>
      </c>
      <c r="B752">
        <v>-81.592360999999997</v>
      </c>
    </row>
    <row r="753" spans="1:2" x14ac:dyDescent="0.25">
      <c r="A753">
        <v>6603750000</v>
      </c>
      <c r="B753">
        <v>-78.917373999999995</v>
      </c>
    </row>
    <row r="754" spans="1:2" x14ac:dyDescent="0.25">
      <c r="A754">
        <v>6640000000</v>
      </c>
      <c r="B754">
        <v>-77.038864000000004</v>
      </c>
    </row>
    <row r="755" spans="1:2" x14ac:dyDescent="0.25">
      <c r="A755">
        <v>6676250000</v>
      </c>
      <c r="B755">
        <v>-79.725928999999994</v>
      </c>
    </row>
    <row r="756" spans="1:2" x14ac:dyDescent="0.25">
      <c r="A756">
        <v>6712500000</v>
      </c>
      <c r="B756">
        <v>-75.254683999999997</v>
      </c>
    </row>
    <row r="757" spans="1:2" x14ac:dyDescent="0.25">
      <c r="A757">
        <v>6748750000</v>
      </c>
      <c r="B757">
        <v>-74.729384999999994</v>
      </c>
    </row>
    <row r="758" spans="1:2" x14ac:dyDescent="0.25">
      <c r="A758">
        <v>6785000000</v>
      </c>
      <c r="B758">
        <v>-71.983406000000002</v>
      </c>
    </row>
    <row r="759" spans="1:2" x14ac:dyDescent="0.25">
      <c r="A759">
        <v>6821250000</v>
      </c>
      <c r="B759">
        <v>-72.396996000000001</v>
      </c>
    </row>
    <row r="760" spans="1:2" x14ac:dyDescent="0.25">
      <c r="A760">
        <v>6857500000</v>
      </c>
      <c r="B760">
        <v>-71.254692000000006</v>
      </c>
    </row>
    <row r="761" spans="1:2" x14ac:dyDescent="0.25">
      <c r="A761">
        <v>6893750000</v>
      </c>
      <c r="B761">
        <v>-71.604682999999994</v>
      </c>
    </row>
    <row r="762" spans="1:2" x14ac:dyDescent="0.25">
      <c r="A762">
        <v>6930000000</v>
      </c>
      <c r="B762">
        <v>-70.903137000000001</v>
      </c>
    </row>
    <row r="763" spans="1:2" x14ac:dyDescent="0.25">
      <c r="A763">
        <v>6966250000</v>
      </c>
      <c r="B763">
        <v>-70.050933999999998</v>
      </c>
    </row>
    <row r="764" spans="1:2" x14ac:dyDescent="0.25">
      <c r="A764">
        <v>7002500000</v>
      </c>
      <c r="B764">
        <v>-69.258858000000004</v>
      </c>
    </row>
    <row r="765" spans="1:2" x14ac:dyDescent="0.25">
      <c r="A765">
        <v>7038750000</v>
      </c>
      <c r="B765">
        <v>-69.392036000000004</v>
      </c>
    </row>
    <row r="766" spans="1:2" x14ac:dyDescent="0.25">
      <c r="A766">
        <v>7075000000</v>
      </c>
      <c r="B766">
        <v>-68.717360999999997</v>
      </c>
    </row>
    <row r="767" spans="1:2" x14ac:dyDescent="0.25">
      <c r="A767">
        <v>7111250000</v>
      </c>
      <c r="B767">
        <v>-68.699264999999997</v>
      </c>
    </row>
    <row r="768" spans="1:2" x14ac:dyDescent="0.25">
      <c r="A768">
        <v>7147500000</v>
      </c>
      <c r="B768">
        <v>-67.493888999999996</v>
      </c>
    </row>
    <row r="769" spans="1:2" x14ac:dyDescent="0.25">
      <c r="A769">
        <v>7183750000</v>
      </c>
      <c r="B769">
        <v>-67.025169000000005</v>
      </c>
    </row>
    <row r="770" spans="1:2" x14ac:dyDescent="0.25">
      <c r="A770">
        <v>7220000000</v>
      </c>
      <c r="B770">
        <v>-67.451560999999998</v>
      </c>
    </row>
    <row r="771" spans="1:2" x14ac:dyDescent="0.25">
      <c r="A771">
        <v>7256250000</v>
      </c>
      <c r="B771">
        <v>-66.110596000000001</v>
      </c>
    </row>
    <row r="772" spans="1:2" x14ac:dyDescent="0.25">
      <c r="A772">
        <v>7292500000</v>
      </c>
      <c r="B772">
        <v>-65.973831000000004</v>
      </c>
    </row>
    <row r="773" spans="1:2" x14ac:dyDescent="0.25">
      <c r="A773">
        <v>7328750000</v>
      </c>
      <c r="B773">
        <v>-65.958961000000002</v>
      </c>
    </row>
    <row r="774" spans="1:2" x14ac:dyDescent="0.25">
      <c r="A774">
        <v>7365000000</v>
      </c>
      <c r="B774">
        <v>-65.028335999999996</v>
      </c>
    </row>
    <row r="775" spans="1:2" x14ac:dyDescent="0.25">
      <c r="A775">
        <v>7401250000</v>
      </c>
      <c r="B775">
        <v>-65.406120000000001</v>
      </c>
    </row>
    <row r="776" spans="1:2" x14ac:dyDescent="0.25">
      <c r="A776">
        <v>7437500000</v>
      </c>
      <c r="B776">
        <v>-65.392180999999994</v>
      </c>
    </row>
    <row r="777" spans="1:2" x14ac:dyDescent="0.25">
      <c r="A777">
        <v>7473750000</v>
      </c>
      <c r="B777">
        <v>-65.842628000000005</v>
      </c>
    </row>
    <row r="778" spans="1:2" x14ac:dyDescent="0.25">
      <c r="A778">
        <v>7510000000</v>
      </c>
      <c r="B778">
        <v>-66.659271000000004</v>
      </c>
    </row>
    <row r="779" spans="1:2" x14ac:dyDescent="0.25">
      <c r="A779">
        <v>7546250000</v>
      </c>
      <c r="B779">
        <v>-68.176544000000007</v>
      </c>
    </row>
    <row r="780" spans="1:2" x14ac:dyDescent="0.25">
      <c r="A780">
        <v>7582500000</v>
      </c>
      <c r="B780">
        <v>-69.747947999999994</v>
      </c>
    </row>
    <row r="781" spans="1:2" x14ac:dyDescent="0.25">
      <c r="A781">
        <v>7618750000</v>
      </c>
      <c r="B781">
        <v>-71.997551000000001</v>
      </c>
    </row>
    <row r="782" spans="1:2" x14ac:dyDescent="0.25">
      <c r="A782">
        <v>7655000000</v>
      </c>
      <c r="B782">
        <v>-71.022789000000003</v>
      </c>
    </row>
    <row r="783" spans="1:2" x14ac:dyDescent="0.25">
      <c r="A783">
        <v>7691250000</v>
      </c>
      <c r="B783">
        <v>-72.128058999999993</v>
      </c>
    </row>
    <row r="784" spans="1:2" x14ac:dyDescent="0.25">
      <c r="A784">
        <v>7727500000</v>
      </c>
      <c r="B784">
        <v>-73.004104999999996</v>
      </c>
    </row>
    <row r="785" spans="1:2" x14ac:dyDescent="0.25">
      <c r="A785">
        <v>7763750000</v>
      </c>
      <c r="B785">
        <v>-71.911445999999998</v>
      </c>
    </row>
    <row r="786" spans="1:2" x14ac:dyDescent="0.25">
      <c r="A786">
        <v>7800000000</v>
      </c>
      <c r="B786">
        <v>-72.592583000000005</v>
      </c>
    </row>
    <row r="787" spans="1:2" x14ac:dyDescent="0.25">
      <c r="A787">
        <v>7836250000</v>
      </c>
      <c r="B787">
        <v>-72.964729000000005</v>
      </c>
    </row>
    <row r="788" spans="1:2" x14ac:dyDescent="0.25">
      <c r="A788">
        <v>7872500000</v>
      </c>
      <c r="B788">
        <v>-75.529090999999994</v>
      </c>
    </row>
    <row r="789" spans="1:2" x14ac:dyDescent="0.25">
      <c r="A789">
        <v>7908750000</v>
      </c>
      <c r="B789">
        <v>-74.216278000000003</v>
      </c>
    </row>
    <row r="790" spans="1:2" x14ac:dyDescent="0.25">
      <c r="A790">
        <v>7945000000</v>
      </c>
      <c r="B790">
        <v>-77.656875999999997</v>
      </c>
    </row>
    <row r="791" spans="1:2" x14ac:dyDescent="0.25">
      <c r="A791">
        <v>7981250000</v>
      </c>
      <c r="B791">
        <v>-75.910904000000002</v>
      </c>
    </row>
    <row r="792" spans="1:2" x14ac:dyDescent="0.25">
      <c r="A792">
        <v>8017500000</v>
      </c>
      <c r="B792">
        <v>-76.039978000000005</v>
      </c>
    </row>
    <row r="793" spans="1:2" x14ac:dyDescent="0.25">
      <c r="A793">
        <v>8053750000</v>
      </c>
      <c r="B793">
        <v>-76.092376999999999</v>
      </c>
    </row>
    <row r="794" spans="1:2" x14ac:dyDescent="0.25">
      <c r="A794">
        <v>8090000000</v>
      </c>
      <c r="B794">
        <v>-76.139069000000006</v>
      </c>
    </row>
    <row r="795" spans="1:2" x14ac:dyDescent="0.25">
      <c r="A795">
        <v>8126250000</v>
      </c>
      <c r="B795">
        <v>-75.734970000000004</v>
      </c>
    </row>
    <row r="796" spans="1:2" x14ac:dyDescent="0.25">
      <c r="A796">
        <v>8162500000</v>
      </c>
      <c r="B796">
        <v>-74.527168000000003</v>
      </c>
    </row>
    <row r="797" spans="1:2" x14ac:dyDescent="0.25">
      <c r="A797">
        <v>8198750000</v>
      </c>
      <c r="B797">
        <v>-71.939605999999998</v>
      </c>
    </row>
    <row r="798" spans="1:2" x14ac:dyDescent="0.25">
      <c r="A798">
        <v>8235000000</v>
      </c>
      <c r="B798">
        <v>-72.031761000000003</v>
      </c>
    </row>
    <row r="799" spans="1:2" x14ac:dyDescent="0.25">
      <c r="A799">
        <v>8271250000</v>
      </c>
      <c r="B799">
        <v>-72.716232000000005</v>
      </c>
    </row>
    <row r="800" spans="1:2" x14ac:dyDescent="0.25">
      <c r="A800">
        <v>8307500000</v>
      </c>
      <c r="B800">
        <v>-73.580207999999999</v>
      </c>
    </row>
    <row r="801" spans="1:2" x14ac:dyDescent="0.25">
      <c r="A801">
        <v>8343750000</v>
      </c>
      <c r="B801">
        <v>-73.446479999999994</v>
      </c>
    </row>
    <row r="802" spans="1:2" x14ac:dyDescent="0.25">
      <c r="A802">
        <v>8380000000</v>
      </c>
      <c r="B802">
        <v>-74.518790999999993</v>
      </c>
    </row>
    <row r="803" spans="1:2" x14ac:dyDescent="0.25">
      <c r="A803">
        <v>8416250000</v>
      </c>
      <c r="B803">
        <v>-75.668059999999997</v>
      </c>
    </row>
    <row r="804" spans="1:2" x14ac:dyDescent="0.25">
      <c r="A804">
        <v>8452500000</v>
      </c>
      <c r="B804">
        <v>-75.603156999999996</v>
      </c>
    </row>
    <row r="805" spans="1:2" x14ac:dyDescent="0.25">
      <c r="A805">
        <v>8488750000</v>
      </c>
      <c r="B805">
        <v>-77.538871999999998</v>
      </c>
    </row>
    <row r="806" spans="1:2" x14ac:dyDescent="0.25">
      <c r="A806">
        <v>8525000000</v>
      </c>
      <c r="B806">
        <v>-76.359099999999998</v>
      </c>
    </row>
    <row r="807" spans="1:2" x14ac:dyDescent="0.25">
      <c r="A807">
        <v>8561250000</v>
      </c>
      <c r="B807">
        <v>-75.038535999999993</v>
      </c>
    </row>
    <row r="808" spans="1:2" x14ac:dyDescent="0.25">
      <c r="A808">
        <v>8597500000</v>
      </c>
      <c r="B808">
        <v>-74.895622000000003</v>
      </c>
    </row>
    <row r="809" spans="1:2" x14ac:dyDescent="0.25">
      <c r="A809">
        <v>8633750000</v>
      </c>
      <c r="B809">
        <v>-74.593384</v>
      </c>
    </row>
    <row r="810" spans="1:2" x14ac:dyDescent="0.25">
      <c r="A810">
        <v>8670000000</v>
      </c>
      <c r="B810">
        <v>-73.437400999999994</v>
      </c>
    </row>
    <row r="811" spans="1:2" x14ac:dyDescent="0.25">
      <c r="A811">
        <v>8706250000</v>
      </c>
      <c r="B811">
        <v>-75.980536999999998</v>
      </c>
    </row>
    <row r="812" spans="1:2" x14ac:dyDescent="0.25">
      <c r="A812">
        <v>8742500000</v>
      </c>
      <c r="B812">
        <v>-75.974593999999996</v>
      </c>
    </row>
    <row r="813" spans="1:2" x14ac:dyDescent="0.25">
      <c r="A813">
        <v>8778750000</v>
      </c>
      <c r="B813">
        <v>-76.507019</v>
      </c>
    </row>
    <row r="814" spans="1:2" x14ac:dyDescent="0.25">
      <c r="A814">
        <v>8815000000</v>
      </c>
      <c r="B814">
        <v>-76.197509999999994</v>
      </c>
    </row>
    <row r="815" spans="1:2" x14ac:dyDescent="0.25">
      <c r="A815">
        <v>8851250000</v>
      </c>
      <c r="B815">
        <v>-75.463279999999997</v>
      </c>
    </row>
    <row r="816" spans="1:2" x14ac:dyDescent="0.25">
      <c r="A816">
        <v>8887500000</v>
      </c>
      <c r="B816">
        <v>-76.711890999999994</v>
      </c>
    </row>
    <row r="817" spans="1:2" x14ac:dyDescent="0.25">
      <c r="A817">
        <v>8923750000</v>
      </c>
      <c r="B817">
        <v>-76.270470000000003</v>
      </c>
    </row>
    <row r="818" spans="1:2" x14ac:dyDescent="0.25">
      <c r="A818">
        <v>8960000000</v>
      </c>
      <c r="B818">
        <v>-77.488342000000003</v>
      </c>
    </row>
    <row r="819" spans="1:2" x14ac:dyDescent="0.25">
      <c r="A819">
        <v>8996250000</v>
      </c>
      <c r="B819">
        <v>-79.109482</v>
      </c>
    </row>
    <row r="820" spans="1:2" x14ac:dyDescent="0.25">
      <c r="A820">
        <v>9032500000</v>
      </c>
      <c r="B820">
        <v>-78.683600999999996</v>
      </c>
    </row>
    <row r="821" spans="1:2" x14ac:dyDescent="0.25">
      <c r="A821">
        <v>9068750000</v>
      </c>
      <c r="B821">
        <v>-76.910956999999996</v>
      </c>
    </row>
    <row r="822" spans="1:2" x14ac:dyDescent="0.25">
      <c r="A822">
        <v>9105000000</v>
      </c>
      <c r="B822">
        <v>-77.468711999999996</v>
      </c>
    </row>
    <row r="823" spans="1:2" x14ac:dyDescent="0.25">
      <c r="A823">
        <v>9141250000</v>
      </c>
      <c r="B823">
        <v>-75.985786000000004</v>
      </c>
    </row>
    <row r="824" spans="1:2" x14ac:dyDescent="0.25">
      <c r="A824">
        <v>9177500000</v>
      </c>
      <c r="B824">
        <v>-76.413505999999998</v>
      </c>
    </row>
    <row r="825" spans="1:2" x14ac:dyDescent="0.25">
      <c r="A825">
        <v>9213750000</v>
      </c>
      <c r="B825">
        <v>-79.641777000000005</v>
      </c>
    </row>
    <row r="826" spans="1:2" x14ac:dyDescent="0.25">
      <c r="A826">
        <v>9250000000</v>
      </c>
      <c r="B826">
        <v>-77.367026999999993</v>
      </c>
    </row>
    <row r="827" spans="1:2" x14ac:dyDescent="0.25">
      <c r="A827" t="s">
        <v>21</v>
      </c>
    </row>
    <row r="830" spans="1:2" x14ac:dyDescent="0.25">
      <c r="A830" t="s">
        <v>24</v>
      </c>
    </row>
    <row r="831" spans="1:2" x14ac:dyDescent="0.25">
      <c r="A831" t="s">
        <v>19</v>
      </c>
      <c r="B831" t="s">
        <v>343</v>
      </c>
    </row>
    <row r="832" spans="1:2" x14ac:dyDescent="0.25">
      <c r="A832">
        <v>2000000000</v>
      </c>
      <c r="B832">
        <v>-85.478110999999998</v>
      </c>
    </row>
    <row r="833" spans="1:2" x14ac:dyDescent="0.25">
      <c r="A833">
        <v>2020833333.3333001</v>
      </c>
      <c r="B833">
        <v>-86.935760000000002</v>
      </c>
    </row>
    <row r="834" spans="1:2" x14ac:dyDescent="0.25">
      <c r="A834">
        <v>2041666666.6666999</v>
      </c>
      <c r="B834">
        <v>-93.103622000000001</v>
      </c>
    </row>
    <row r="835" spans="1:2" x14ac:dyDescent="0.25">
      <c r="A835">
        <v>2062500000</v>
      </c>
      <c r="B835">
        <v>-84.598206000000005</v>
      </c>
    </row>
    <row r="836" spans="1:2" x14ac:dyDescent="0.25">
      <c r="A836">
        <v>2083333333.3333001</v>
      </c>
      <c r="B836">
        <v>-82.418633</v>
      </c>
    </row>
    <row r="837" spans="1:2" x14ac:dyDescent="0.25">
      <c r="A837">
        <v>2104166666.6666999</v>
      </c>
      <c r="B837">
        <v>-83.311820999999995</v>
      </c>
    </row>
    <row r="838" spans="1:2" x14ac:dyDescent="0.25">
      <c r="A838">
        <v>2125000000</v>
      </c>
      <c r="B838">
        <v>-84.567604000000003</v>
      </c>
    </row>
    <row r="839" spans="1:2" x14ac:dyDescent="0.25">
      <c r="A839">
        <v>2145833333.3333001</v>
      </c>
      <c r="B839">
        <v>-83.321021999999999</v>
      </c>
    </row>
    <row r="840" spans="1:2" x14ac:dyDescent="0.25">
      <c r="A840">
        <v>2166666666.6666999</v>
      </c>
      <c r="B840">
        <v>-81.799025999999998</v>
      </c>
    </row>
    <row r="841" spans="1:2" x14ac:dyDescent="0.25">
      <c r="A841">
        <v>2187500000</v>
      </c>
      <c r="B841">
        <v>-82.203506000000004</v>
      </c>
    </row>
    <row r="842" spans="1:2" x14ac:dyDescent="0.25">
      <c r="A842">
        <v>2208333333.3333001</v>
      </c>
      <c r="B842">
        <v>-83.160149000000004</v>
      </c>
    </row>
    <row r="843" spans="1:2" x14ac:dyDescent="0.25">
      <c r="A843">
        <v>2229166666.6666999</v>
      </c>
      <c r="B843">
        <v>-81.226851999999994</v>
      </c>
    </row>
    <row r="844" spans="1:2" x14ac:dyDescent="0.25">
      <c r="A844">
        <v>2250000000</v>
      </c>
      <c r="B844">
        <v>-81.129661999999996</v>
      </c>
    </row>
    <row r="845" spans="1:2" x14ac:dyDescent="0.25">
      <c r="A845">
        <v>2270833333.3333001</v>
      </c>
      <c r="B845">
        <v>-80.862533999999997</v>
      </c>
    </row>
    <row r="846" spans="1:2" x14ac:dyDescent="0.25">
      <c r="A846">
        <v>2291666666.6666999</v>
      </c>
      <c r="B846">
        <v>-81.602836999999994</v>
      </c>
    </row>
    <row r="847" spans="1:2" x14ac:dyDescent="0.25">
      <c r="A847">
        <v>2312500000</v>
      </c>
      <c r="B847">
        <v>-79.842926000000006</v>
      </c>
    </row>
    <row r="848" spans="1:2" x14ac:dyDescent="0.25">
      <c r="A848">
        <v>2333333333.3333001</v>
      </c>
      <c r="B848">
        <v>-82.289107999999999</v>
      </c>
    </row>
    <row r="849" spans="1:2" x14ac:dyDescent="0.25">
      <c r="A849">
        <v>2354166666.6666999</v>
      </c>
      <c r="B849">
        <v>-84.375647999999998</v>
      </c>
    </row>
    <row r="850" spans="1:2" x14ac:dyDescent="0.25">
      <c r="A850">
        <v>2375000000</v>
      </c>
      <c r="B850">
        <v>-86.879395000000002</v>
      </c>
    </row>
    <row r="851" spans="1:2" x14ac:dyDescent="0.25">
      <c r="A851">
        <v>2395833333.3333001</v>
      </c>
      <c r="B851">
        <v>-81.959564</v>
      </c>
    </row>
    <row r="852" spans="1:2" x14ac:dyDescent="0.25">
      <c r="A852">
        <v>2416666666.6666999</v>
      </c>
      <c r="B852">
        <v>-81.746193000000005</v>
      </c>
    </row>
    <row r="853" spans="1:2" x14ac:dyDescent="0.25">
      <c r="A853">
        <v>2437500000</v>
      </c>
      <c r="B853">
        <v>-86.584045000000003</v>
      </c>
    </row>
    <row r="854" spans="1:2" x14ac:dyDescent="0.25">
      <c r="A854">
        <v>2458333333.3333001</v>
      </c>
      <c r="B854">
        <v>-86.608581999999998</v>
      </c>
    </row>
    <row r="855" spans="1:2" x14ac:dyDescent="0.25">
      <c r="A855">
        <v>2479166666.6666999</v>
      </c>
      <c r="B855">
        <v>-82.565605000000005</v>
      </c>
    </row>
    <row r="856" spans="1:2" x14ac:dyDescent="0.25">
      <c r="A856">
        <v>2500000000</v>
      </c>
      <c r="B856">
        <v>-82.004242000000005</v>
      </c>
    </row>
    <row r="857" spans="1:2" x14ac:dyDescent="0.25">
      <c r="A857">
        <v>2520833333.3333001</v>
      </c>
      <c r="B857">
        <v>-82.886809999999997</v>
      </c>
    </row>
    <row r="858" spans="1:2" x14ac:dyDescent="0.25">
      <c r="A858">
        <v>2541666666.6666999</v>
      </c>
      <c r="B858">
        <v>-83.850853000000001</v>
      </c>
    </row>
    <row r="859" spans="1:2" x14ac:dyDescent="0.25">
      <c r="A859">
        <v>2562500000</v>
      </c>
      <c r="B859">
        <v>-83.666527000000002</v>
      </c>
    </row>
    <row r="860" spans="1:2" x14ac:dyDescent="0.25">
      <c r="A860">
        <v>2583333333.3333001</v>
      </c>
      <c r="B860">
        <v>-86.315444999999997</v>
      </c>
    </row>
    <row r="861" spans="1:2" x14ac:dyDescent="0.25">
      <c r="A861">
        <v>2604166666.6666999</v>
      </c>
      <c r="B861">
        <v>-82.467590000000001</v>
      </c>
    </row>
    <row r="862" spans="1:2" x14ac:dyDescent="0.25">
      <c r="A862">
        <v>2625000000</v>
      </c>
      <c r="B862">
        <v>-89.447006000000002</v>
      </c>
    </row>
    <row r="863" spans="1:2" x14ac:dyDescent="0.25">
      <c r="A863">
        <v>2645833333.3333001</v>
      </c>
      <c r="B863">
        <v>-86.260406000000003</v>
      </c>
    </row>
    <row r="864" spans="1:2" x14ac:dyDescent="0.25">
      <c r="A864">
        <v>2666666666.6666999</v>
      </c>
      <c r="B864">
        <v>-84.064079000000007</v>
      </c>
    </row>
    <row r="865" spans="1:2" x14ac:dyDescent="0.25">
      <c r="A865">
        <v>2687500000</v>
      </c>
      <c r="B865">
        <v>-89.612206</v>
      </c>
    </row>
    <row r="866" spans="1:2" x14ac:dyDescent="0.25">
      <c r="A866">
        <v>2708333333.3333001</v>
      </c>
      <c r="B866">
        <v>-86.857703999999998</v>
      </c>
    </row>
    <row r="867" spans="1:2" x14ac:dyDescent="0.25">
      <c r="A867">
        <v>2729166666.6666999</v>
      </c>
      <c r="B867">
        <v>-88.835830999999999</v>
      </c>
    </row>
    <row r="868" spans="1:2" x14ac:dyDescent="0.25">
      <c r="A868">
        <v>2750000000</v>
      </c>
      <c r="B868">
        <v>-85.241684000000006</v>
      </c>
    </row>
    <row r="869" spans="1:2" x14ac:dyDescent="0.25">
      <c r="A869">
        <v>2770833333.3333001</v>
      </c>
      <c r="B869">
        <v>-96.518531999999993</v>
      </c>
    </row>
    <row r="870" spans="1:2" x14ac:dyDescent="0.25">
      <c r="A870">
        <v>2791666666.6666999</v>
      </c>
      <c r="B870">
        <v>-90.672813000000005</v>
      </c>
    </row>
    <row r="871" spans="1:2" x14ac:dyDescent="0.25">
      <c r="A871">
        <v>2812500000</v>
      </c>
      <c r="B871">
        <v>-84.539360000000002</v>
      </c>
    </row>
    <row r="872" spans="1:2" x14ac:dyDescent="0.25">
      <c r="A872">
        <v>2833333333.3333001</v>
      </c>
      <c r="B872">
        <v>-88.131691000000004</v>
      </c>
    </row>
    <row r="873" spans="1:2" x14ac:dyDescent="0.25">
      <c r="A873">
        <v>2854166666.6666999</v>
      </c>
      <c r="B873">
        <v>-88.18956</v>
      </c>
    </row>
    <row r="874" spans="1:2" x14ac:dyDescent="0.25">
      <c r="A874">
        <v>2875000000</v>
      </c>
      <c r="B874">
        <v>-91.240425000000002</v>
      </c>
    </row>
    <row r="875" spans="1:2" x14ac:dyDescent="0.25">
      <c r="A875">
        <v>2895833333.3333001</v>
      </c>
      <c r="B875">
        <v>-88.112801000000005</v>
      </c>
    </row>
    <row r="876" spans="1:2" x14ac:dyDescent="0.25">
      <c r="A876">
        <v>2916666666.6666999</v>
      </c>
      <c r="B876">
        <v>-87.824637999999993</v>
      </c>
    </row>
    <row r="877" spans="1:2" x14ac:dyDescent="0.25">
      <c r="A877">
        <v>2937500000</v>
      </c>
      <c r="B877">
        <v>-92.203293000000002</v>
      </c>
    </row>
    <row r="878" spans="1:2" x14ac:dyDescent="0.25">
      <c r="A878">
        <v>2958333333.3333001</v>
      </c>
      <c r="B878">
        <v>-91.242287000000005</v>
      </c>
    </row>
    <row r="879" spans="1:2" x14ac:dyDescent="0.25">
      <c r="A879">
        <v>2979166666.6666999</v>
      </c>
      <c r="B879">
        <v>-87.700989000000007</v>
      </c>
    </row>
    <row r="880" spans="1:2" x14ac:dyDescent="0.25">
      <c r="A880">
        <v>3000000000</v>
      </c>
      <c r="B880">
        <v>-88.717094000000003</v>
      </c>
    </row>
    <row r="881" spans="1:2" x14ac:dyDescent="0.25">
      <c r="A881">
        <v>3020833333.3333001</v>
      </c>
      <c r="B881">
        <v>-85.296668999999994</v>
      </c>
    </row>
    <row r="882" spans="1:2" x14ac:dyDescent="0.25">
      <c r="A882">
        <v>3041666666.6666999</v>
      </c>
      <c r="B882">
        <v>-92.623489000000006</v>
      </c>
    </row>
    <row r="883" spans="1:2" x14ac:dyDescent="0.25">
      <c r="A883">
        <v>3062500000</v>
      </c>
      <c r="B883">
        <v>-90.839980999999995</v>
      </c>
    </row>
    <row r="884" spans="1:2" x14ac:dyDescent="0.25">
      <c r="A884">
        <v>3083333333.3333001</v>
      </c>
      <c r="B884">
        <v>-89.154067999999995</v>
      </c>
    </row>
    <row r="885" spans="1:2" x14ac:dyDescent="0.25">
      <c r="A885">
        <v>3104166666.6666999</v>
      </c>
      <c r="B885">
        <v>-89.255165000000005</v>
      </c>
    </row>
    <row r="886" spans="1:2" x14ac:dyDescent="0.25">
      <c r="A886">
        <v>3125000000</v>
      </c>
      <c r="B886">
        <v>-86.656272999999999</v>
      </c>
    </row>
    <row r="887" spans="1:2" x14ac:dyDescent="0.25">
      <c r="A887">
        <v>3145833333.3333001</v>
      </c>
      <c r="B887">
        <v>-92.62397</v>
      </c>
    </row>
    <row r="888" spans="1:2" x14ac:dyDescent="0.25">
      <c r="A888">
        <v>3166666666.6666999</v>
      </c>
      <c r="B888">
        <v>-90.618401000000006</v>
      </c>
    </row>
    <row r="889" spans="1:2" x14ac:dyDescent="0.25">
      <c r="A889">
        <v>3187500000</v>
      </c>
      <c r="B889">
        <v>-88.019424000000001</v>
      </c>
    </row>
    <row r="890" spans="1:2" x14ac:dyDescent="0.25">
      <c r="A890">
        <v>3208333333.3333001</v>
      </c>
      <c r="B890">
        <v>-94.400069999999999</v>
      </c>
    </row>
    <row r="891" spans="1:2" x14ac:dyDescent="0.25">
      <c r="A891">
        <v>3229166666.6666999</v>
      </c>
      <c r="B891">
        <v>-90.682937999999993</v>
      </c>
    </row>
    <row r="892" spans="1:2" x14ac:dyDescent="0.25">
      <c r="A892">
        <v>3250000000</v>
      </c>
      <c r="B892">
        <v>-87.316153999999997</v>
      </c>
    </row>
    <row r="893" spans="1:2" x14ac:dyDescent="0.25">
      <c r="A893">
        <v>3270833333.3333001</v>
      </c>
      <c r="B893">
        <v>-92.533484999999999</v>
      </c>
    </row>
    <row r="894" spans="1:2" x14ac:dyDescent="0.25">
      <c r="A894">
        <v>3291666666.6666999</v>
      </c>
      <c r="B894">
        <v>-93.787857000000002</v>
      </c>
    </row>
    <row r="895" spans="1:2" x14ac:dyDescent="0.25">
      <c r="A895">
        <v>3312500000</v>
      </c>
      <c r="B895">
        <v>-95.849922000000007</v>
      </c>
    </row>
    <row r="896" spans="1:2" x14ac:dyDescent="0.25">
      <c r="A896">
        <v>3333333333.3333001</v>
      </c>
      <c r="B896">
        <v>-93.917664000000002</v>
      </c>
    </row>
    <row r="897" spans="1:2" x14ac:dyDescent="0.25">
      <c r="A897">
        <v>3354166666.6666999</v>
      </c>
      <c r="B897">
        <v>-94.169762000000006</v>
      </c>
    </row>
    <row r="898" spans="1:2" x14ac:dyDescent="0.25">
      <c r="A898">
        <v>3375000000</v>
      </c>
      <c r="B898">
        <v>-92.640075999999993</v>
      </c>
    </row>
    <row r="899" spans="1:2" x14ac:dyDescent="0.25">
      <c r="A899">
        <v>3395833333.3333001</v>
      </c>
      <c r="B899">
        <v>-89.468368999999996</v>
      </c>
    </row>
    <row r="900" spans="1:2" x14ac:dyDescent="0.25">
      <c r="A900">
        <v>3416666666.6666999</v>
      </c>
      <c r="B900">
        <v>-99.562576000000007</v>
      </c>
    </row>
    <row r="901" spans="1:2" x14ac:dyDescent="0.25">
      <c r="A901">
        <v>3437500000</v>
      </c>
      <c r="B901">
        <v>-100.41248</v>
      </c>
    </row>
    <row r="902" spans="1:2" x14ac:dyDescent="0.25">
      <c r="A902">
        <v>3458333333.3333001</v>
      </c>
      <c r="B902">
        <v>-92.015777999999997</v>
      </c>
    </row>
    <row r="903" spans="1:2" x14ac:dyDescent="0.25">
      <c r="A903">
        <v>3479166666.6666999</v>
      </c>
      <c r="B903">
        <v>-93.300835000000006</v>
      </c>
    </row>
    <row r="904" spans="1:2" x14ac:dyDescent="0.25">
      <c r="A904">
        <v>3500000000</v>
      </c>
      <c r="B904">
        <v>-96.836273000000006</v>
      </c>
    </row>
    <row r="905" spans="1:2" x14ac:dyDescent="0.25">
      <c r="A905">
        <v>3520833333.3333001</v>
      </c>
      <c r="B905">
        <v>-87.623894000000007</v>
      </c>
    </row>
    <row r="906" spans="1:2" x14ac:dyDescent="0.25">
      <c r="A906">
        <v>3541666666.6666999</v>
      </c>
      <c r="B906">
        <v>-92.574066000000002</v>
      </c>
    </row>
    <row r="907" spans="1:2" x14ac:dyDescent="0.25">
      <c r="A907">
        <v>3562500000</v>
      </c>
      <c r="B907">
        <v>-94.101714999999999</v>
      </c>
    </row>
    <row r="908" spans="1:2" x14ac:dyDescent="0.25">
      <c r="A908">
        <v>3583333333.3333001</v>
      </c>
      <c r="B908">
        <v>-99.158919999999995</v>
      </c>
    </row>
    <row r="909" spans="1:2" x14ac:dyDescent="0.25">
      <c r="A909">
        <v>3604166666.6666999</v>
      </c>
      <c r="B909">
        <v>-94.884192999999996</v>
      </c>
    </row>
    <row r="910" spans="1:2" x14ac:dyDescent="0.25">
      <c r="A910">
        <v>3625000000</v>
      </c>
      <c r="B910">
        <v>-91.628501999999997</v>
      </c>
    </row>
    <row r="911" spans="1:2" x14ac:dyDescent="0.25">
      <c r="A911">
        <v>3645833333.3333001</v>
      </c>
      <c r="B911">
        <v>-91.660613999999995</v>
      </c>
    </row>
    <row r="912" spans="1:2" x14ac:dyDescent="0.25">
      <c r="A912">
        <v>3666666666.6666999</v>
      </c>
      <c r="B912">
        <v>-93.030777</v>
      </c>
    </row>
    <row r="913" spans="1:2" x14ac:dyDescent="0.25">
      <c r="A913">
        <v>3687500000</v>
      </c>
      <c r="B913">
        <v>-91.358681000000004</v>
      </c>
    </row>
    <row r="914" spans="1:2" x14ac:dyDescent="0.25">
      <c r="A914">
        <v>3708333333.3333001</v>
      </c>
      <c r="B914">
        <v>-95.165733000000003</v>
      </c>
    </row>
    <row r="915" spans="1:2" x14ac:dyDescent="0.25">
      <c r="A915">
        <v>3729166666.6666999</v>
      </c>
      <c r="B915">
        <v>-89.233176999999998</v>
      </c>
    </row>
    <row r="916" spans="1:2" x14ac:dyDescent="0.25">
      <c r="A916">
        <v>3750000000</v>
      </c>
      <c r="B916">
        <v>-86.651627000000005</v>
      </c>
    </row>
    <row r="917" spans="1:2" x14ac:dyDescent="0.25">
      <c r="A917">
        <v>3770833333.3333001</v>
      </c>
      <c r="B917">
        <v>-99.741675999999998</v>
      </c>
    </row>
    <row r="918" spans="1:2" x14ac:dyDescent="0.25">
      <c r="A918">
        <v>3791666666.6666999</v>
      </c>
      <c r="B918">
        <v>-90.114768999999995</v>
      </c>
    </row>
    <row r="919" spans="1:2" x14ac:dyDescent="0.25">
      <c r="A919">
        <v>3812500000</v>
      </c>
      <c r="B919">
        <v>-92.135254000000003</v>
      </c>
    </row>
    <row r="920" spans="1:2" x14ac:dyDescent="0.25">
      <c r="A920">
        <v>3833333333.3333001</v>
      </c>
      <c r="B920">
        <v>-87.155677999999995</v>
      </c>
    </row>
    <row r="921" spans="1:2" x14ac:dyDescent="0.25">
      <c r="A921">
        <v>3854166666.6666999</v>
      </c>
      <c r="B921">
        <v>-87.476410000000001</v>
      </c>
    </row>
    <row r="922" spans="1:2" x14ac:dyDescent="0.25">
      <c r="A922">
        <v>3875000000</v>
      </c>
      <c r="B922">
        <v>-95.692795000000004</v>
      </c>
    </row>
    <row r="923" spans="1:2" x14ac:dyDescent="0.25">
      <c r="A923">
        <v>3895833333.3333001</v>
      </c>
      <c r="B923">
        <v>-92.728545999999994</v>
      </c>
    </row>
    <row r="924" spans="1:2" x14ac:dyDescent="0.25">
      <c r="A924">
        <v>3916666666.6666999</v>
      </c>
      <c r="B924">
        <v>-92.042923000000002</v>
      </c>
    </row>
    <row r="925" spans="1:2" x14ac:dyDescent="0.25">
      <c r="A925">
        <v>3937500000</v>
      </c>
      <c r="B925">
        <v>-89.088249000000005</v>
      </c>
    </row>
    <row r="926" spans="1:2" x14ac:dyDescent="0.25">
      <c r="A926">
        <v>3958333333.3333001</v>
      </c>
      <c r="B926">
        <v>-89.421126999999998</v>
      </c>
    </row>
    <row r="927" spans="1:2" x14ac:dyDescent="0.25">
      <c r="A927">
        <v>3979166666.6666999</v>
      </c>
      <c r="B927">
        <v>-94.980025999999995</v>
      </c>
    </row>
    <row r="928" spans="1:2" x14ac:dyDescent="0.25">
      <c r="A928">
        <v>4000000000</v>
      </c>
      <c r="B928">
        <v>-91.587829999999997</v>
      </c>
    </row>
    <row r="929" spans="1:2" x14ac:dyDescent="0.25">
      <c r="A929">
        <v>4020833333.3333001</v>
      </c>
      <c r="B929">
        <v>-94.315269000000001</v>
      </c>
    </row>
    <row r="930" spans="1:2" x14ac:dyDescent="0.25">
      <c r="A930">
        <v>4041666666.6666999</v>
      </c>
      <c r="B930">
        <v>-90.782264999999995</v>
      </c>
    </row>
    <row r="931" spans="1:2" x14ac:dyDescent="0.25">
      <c r="A931">
        <v>4062500000</v>
      </c>
      <c r="B931">
        <v>-87.681747000000001</v>
      </c>
    </row>
    <row r="932" spans="1:2" x14ac:dyDescent="0.25">
      <c r="A932">
        <v>4083333333.3333001</v>
      </c>
      <c r="B932">
        <v>-93.315948000000006</v>
      </c>
    </row>
    <row r="933" spans="1:2" x14ac:dyDescent="0.25">
      <c r="A933">
        <v>4104166666.6666999</v>
      </c>
      <c r="B933">
        <v>-94.392639000000003</v>
      </c>
    </row>
    <row r="934" spans="1:2" x14ac:dyDescent="0.25">
      <c r="A934">
        <v>4125000000</v>
      </c>
      <c r="B934">
        <v>-88.514938000000001</v>
      </c>
    </row>
    <row r="935" spans="1:2" x14ac:dyDescent="0.25">
      <c r="A935">
        <v>4145833333.3333001</v>
      </c>
      <c r="B935">
        <v>-85.834845999999999</v>
      </c>
    </row>
    <row r="936" spans="1:2" x14ac:dyDescent="0.25">
      <c r="A936">
        <v>4166666666.6666999</v>
      </c>
      <c r="B936">
        <v>-86.511650000000003</v>
      </c>
    </row>
    <row r="937" spans="1:2" x14ac:dyDescent="0.25">
      <c r="A937">
        <v>4187500000</v>
      </c>
      <c r="B937">
        <v>-87.468543999999994</v>
      </c>
    </row>
    <row r="938" spans="1:2" x14ac:dyDescent="0.25">
      <c r="A938">
        <v>4208333333.3333001</v>
      </c>
      <c r="B938">
        <v>-85.725082</v>
      </c>
    </row>
    <row r="939" spans="1:2" x14ac:dyDescent="0.25">
      <c r="A939">
        <v>4229166666.6666999</v>
      </c>
      <c r="B939">
        <v>-85.851273000000006</v>
      </c>
    </row>
    <row r="940" spans="1:2" x14ac:dyDescent="0.25">
      <c r="A940">
        <v>4250000000</v>
      </c>
      <c r="B940">
        <v>-85.159698000000006</v>
      </c>
    </row>
    <row r="941" spans="1:2" x14ac:dyDescent="0.25">
      <c r="A941">
        <v>4270833333.3333001</v>
      </c>
      <c r="B941">
        <v>-87.321571000000006</v>
      </c>
    </row>
    <row r="942" spans="1:2" x14ac:dyDescent="0.25">
      <c r="A942">
        <v>4291666666.6666999</v>
      </c>
      <c r="B942">
        <v>-88.434555000000003</v>
      </c>
    </row>
    <row r="943" spans="1:2" x14ac:dyDescent="0.25">
      <c r="A943">
        <v>4312500000</v>
      </c>
      <c r="B943">
        <v>-86.712563000000003</v>
      </c>
    </row>
    <row r="944" spans="1:2" x14ac:dyDescent="0.25">
      <c r="A944">
        <v>4333333333.3332996</v>
      </c>
      <c r="B944">
        <v>-82.661750999999995</v>
      </c>
    </row>
    <row r="945" spans="1:2" x14ac:dyDescent="0.25">
      <c r="A945">
        <v>4354166666.6667004</v>
      </c>
      <c r="B945">
        <v>-83.529953000000006</v>
      </c>
    </row>
    <row r="946" spans="1:2" x14ac:dyDescent="0.25">
      <c r="A946">
        <v>4375000000</v>
      </c>
      <c r="B946">
        <v>-87.281738000000004</v>
      </c>
    </row>
    <row r="947" spans="1:2" x14ac:dyDescent="0.25">
      <c r="A947">
        <v>4395833333.3332996</v>
      </c>
      <c r="B947">
        <v>-92.490973999999994</v>
      </c>
    </row>
    <row r="948" spans="1:2" x14ac:dyDescent="0.25">
      <c r="A948">
        <v>4416666666.6667004</v>
      </c>
      <c r="B948">
        <v>-81.853745000000004</v>
      </c>
    </row>
    <row r="949" spans="1:2" x14ac:dyDescent="0.25">
      <c r="A949">
        <v>4437500000</v>
      </c>
      <c r="B949">
        <v>-85.391884000000005</v>
      </c>
    </row>
    <row r="950" spans="1:2" x14ac:dyDescent="0.25">
      <c r="A950">
        <v>4458333333.3332996</v>
      </c>
      <c r="B950">
        <v>-80.923805000000002</v>
      </c>
    </row>
    <row r="951" spans="1:2" x14ac:dyDescent="0.25">
      <c r="A951">
        <v>4479166666.6667004</v>
      </c>
      <c r="B951">
        <v>-84.119522000000003</v>
      </c>
    </row>
    <row r="952" spans="1:2" x14ac:dyDescent="0.25">
      <c r="A952">
        <v>4500000000</v>
      </c>
      <c r="B952">
        <v>-82.795554999999993</v>
      </c>
    </row>
    <row r="953" spans="1:2" x14ac:dyDescent="0.25">
      <c r="A953">
        <v>4520833333.3332996</v>
      </c>
      <c r="B953">
        <v>-82.229423999999995</v>
      </c>
    </row>
    <row r="954" spans="1:2" x14ac:dyDescent="0.25">
      <c r="A954">
        <v>4541666666.6667004</v>
      </c>
      <c r="B954">
        <v>-82.958495999999997</v>
      </c>
    </row>
    <row r="955" spans="1:2" x14ac:dyDescent="0.25">
      <c r="A955">
        <v>4562500000</v>
      </c>
      <c r="B955">
        <v>-87.683846000000003</v>
      </c>
    </row>
    <row r="956" spans="1:2" x14ac:dyDescent="0.25">
      <c r="A956">
        <v>4583333333.3332996</v>
      </c>
      <c r="B956">
        <v>-86.745956000000007</v>
      </c>
    </row>
    <row r="957" spans="1:2" x14ac:dyDescent="0.25">
      <c r="A957">
        <v>4604166666.6667004</v>
      </c>
      <c r="B957">
        <v>-85.794807000000006</v>
      </c>
    </row>
    <row r="958" spans="1:2" x14ac:dyDescent="0.25">
      <c r="A958">
        <v>4625000000</v>
      </c>
      <c r="B958">
        <v>-88.981185999999994</v>
      </c>
    </row>
    <row r="959" spans="1:2" x14ac:dyDescent="0.25">
      <c r="A959">
        <v>4645833333.3332996</v>
      </c>
      <c r="B959">
        <v>-90.206558000000001</v>
      </c>
    </row>
    <row r="960" spans="1:2" x14ac:dyDescent="0.25">
      <c r="A960">
        <v>4666666666.6667004</v>
      </c>
      <c r="B960">
        <v>-89.724441999999996</v>
      </c>
    </row>
    <row r="961" spans="1:2" x14ac:dyDescent="0.25">
      <c r="A961">
        <v>4687500000</v>
      </c>
      <c r="B961">
        <v>-85.900276000000005</v>
      </c>
    </row>
    <row r="962" spans="1:2" x14ac:dyDescent="0.25">
      <c r="A962">
        <v>4708333333.3332996</v>
      </c>
      <c r="B962">
        <v>-86.099556000000007</v>
      </c>
    </row>
    <row r="963" spans="1:2" x14ac:dyDescent="0.25">
      <c r="A963">
        <v>4729166666.6667004</v>
      </c>
      <c r="B963">
        <v>-88.330368000000007</v>
      </c>
    </row>
    <row r="964" spans="1:2" x14ac:dyDescent="0.25">
      <c r="A964">
        <v>4750000000</v>
      </c>
      <c r="B964">
        <v>-81.637589000000006</v>
      </c>
    </row>
    <row r="965" spans="1:2" x14ac:dyDescent="0.25">
      <c r="A965">
        <v>4770833333.3332996</v>
      </c>
      <c r="B965">
        <v>-88.400397999999996</v>
      </c>
    </row>
    <row r="966" spans="1:2" x14ac:dyDescent="0.25">
      <c r="A966">
        <v>4791666666.6667004</v>
      </c>
      <c r="B966">
        <v>-81.859290999999999</v>
      </c>
    </row>
    <row r="967" spans="1:2" x14ac:dyDescent="0.25">
      <c r="A967">
        <v>4812500000</v>
      </c>
      <c r="B967">
        <v>-86.459991000000002</v>
      </c>
    </row>
    <row r="968" spans="1:2" x14ac:dyDescent="0.25">
      <c r="A968">
        <v>4833333333.3332996</v>
      </c>
      <c r="B968">
        <v>-83.928985999999995</v>
      </c>
    </row>
    <row r="969" spans="1:2" x14ac:dyDescent="0.25">
      <c r="A969">
        <v>4854166666.6667004</v>
      </c>
      <c r="B969">
        <v>-82.344070000000002</v>
      </c>
    </row>
    <row r="970" spans="1:2" x14ac:dyDescent="0.25">
      <c r="A970">
        <v>4875000000</v>
      </c>
      <c r="B970">
        <v>-85.866302000000005</v>
      </c>
    </row>
    <row r="971" spans="1:2" x14ac:dyDescent="0.25">
      <c r="A971">
        <v>4895833333.3332996</v>
      </c>
      <c r="B971">
        <v>-85.383385000000004</v>
      </c>
    </row>
    <row r="972" spans="1:2" x14ac:dyDescent="0.25">
      <c r="A972">
        <v>4916666666.6667004</v>
      </c>
      <c r="B972">
        <v>-83.890190000000004</v>
      </c>
    </row>
    <row r="973" spans="1:2" x14ac:dyDescent="0.25">
      <c r="A973">
        <v>4937500000</v>
      </c>
      <c r="B973">
        <v>-83.817740999999998</v>
      </c>
    </row>
    <row r="974" spans="1:2" x14ac:dyDescent="0.25">
      <c r="A974">
        <v>4958333333.3332996</v>
      </c>
      <c r="B974">
        <v>-86.337479000000002</v>
      </c>
    </row>
    <row r="975" spans="1:2" x14ac:dyDescent="0.25">
      <c r="A975">
        <v>4979166666.6667004</v>
      </c>
      <c r="B975">
        <v>-85.728522999999996</v>
      </c>
    </row>
    <row r="976" spans="1:2" x14ac:dyDescent="0.25">
      <c r="A976">
        <v>5000000000</v>
      </c>
      <c r="B976">
        <v>-84.834984000000006</v>
      </c>
    </row>
    <row r="977" spans="1:2" x14ac:dyDescent="0.25">
      <c r="A977">
        <v>5020833333.3332996</v>
      </c>
      <c r="B977">
        <v>-86.675606000000002</v>
      </c>
    </row>
    <row r="978" spans="1:2" x14ac:dyDescent="0.25">
      <c r="A978">
        <v>5041666666.6667004</v>
      </c>
      <c r="B978">
        <v>-84.494133000000005</v>
      </c>
    </row>
    <row r="979" spans="1:2" x14ac:dyDescent="0.25">
      <c r="A979">
        <v>5062500000</v>
      </c>
      <c r="B979">
        <v>-90.248565999999997</v>
      </c>
    </row>
    <row r="980" spans="1:2" x14ac:dyDescent="0.25">
      <c r="A980">
        <v>5083333333.3332996</v>
      </c>
      <c r="B980">
        <v>-87.064460999999994</v>
      </c>
    </row>
    <row r="981" spans="1:2" x14ac:dyDescent="0.25">
      <c r="A981">
        <v>5104166666.6667004</v>
      </c>
      <c r="B981">
        <v>-87.24588</v>
      </c>
    </row>
    <row r="982" spans="1:2" x14ac:dyDescent="0.25">
      <c r="A982">
        <v>5125000000</v>
      </c>
      <c r="B982">
        <v>-88.356139999999996</v>
      </c>
    </row>
    <row r="983" spans="1:2" x14ac:dyDescent="0.25">
      <c r="A983">
        <v>5145833333.3332996</v>
      </c>
      <c r="B983">
        <v>-85.893478000000002</v>
      </c>
    </row>
    <row r="984" spans="1:2" x14ac:dyDescent="0.25">
      <c r="A984">
        <v>5166666666.6667004</v>
      </c>
      <c r="B984">
        <v>-84.496016999999995</v>
      </c>
    </row>
    <row r="985" spans="1:2" x14ac:dyDescent="0.25">
      <c r="A985">
        <v>5187500000</v>
      </c>
      <c r="B985">
        <v>-84.297011999999995</v>
      </c>
    </row>
    <row r="986" spans="1:2" x14ac:dyDescent="0.25">
      <c r="A986">
        <v>5208333333.3332996</v>
      </c>
      <c r="B986">
        <v>-85.848563999999996</v>
      </c>
    </row>
    <row r="987" spans="1:2" x14ac:dyDescent="0.25">
      <c r="A987">
        <v>5229166666.6667004</v>
      </c>
      <c r="B987">
        <v>-85.792907999999997</v>
      </c>
    </row>
    <row r="988" spans="1:2" x14ac:dyDescent="0.25">
      <c r="A988">
        <v>5250000000</v>
      </c>
      <c r="B988">
        <v>-83.799758999999995</v>
      </c>
    </row>
    <row r="989" spans="1:2" x14ac:dyDescent="0.25">
      <c r="A989">
        <v>5270833333.3332996</v>
      </c>
      <c r="B989">
        <v>-82.472908000000004</v>
      </c>
    </row>
    <row r="990" spans="1:2" x14ac:dyDescent="0.25">
      <c r="A990">
        <v>5291666666.6667004</v>
      </c>
      <c r="B990">
        <v>-84.775513000000004</v>
      </c>
    </row>
    <row r="991" spans="1:2" x14ac:dyDescent="0.25">
      <c r="A991">
        <v>5312500000</v>
      </c>
      <c r="B991">
        <v>-82.100761000000006</v>
      </c>
    </row>
    <row r="992" spans="1:2" x14ac:dyDescent="0.25">
      <c r="A992">
        <v>5333333333.3332996</v>
      </c>
      <c r="B992">
        <v>-84.901306000000005</v>
      </c>
    </row>
    <row r="993" spans="1:2" x14ac:dyDescent="0.25">
      <c r="A993">
        <v>5354166666.6667004</v>
      </c>
      <c r="B993">
        <v>-84.277359000000004</v>
      </c>
    </row>
    <row r="994" spans="1:2" x14ac:dyDescent="0.25">
      <c r="A994">
        <v>5375000000</v>
      </c>
      <c r="B994">
        <v>-81.837829999999997</v>
      </c>
    </row>
    <row r="995" spans="1:2" x14ac:dyDescent="0.25">
      <c r="A995">
        <v>5395833333.3332996</v>
      </c>
      <c r="B995">
        <v>-79.981087000000002</v>
      </c>
    </row>
    <row r="996" spans="1:2" x14ac:dyDescent="0.25">
      <c r="A996">
        <v>5416666666.6667004</v>
      </c>
      <c r="B996">
        <v>-80.757507000000004</v>
      </c>
    </row>
    <row r="997" spans="1:2" x14ac:dyDescent="0.25">
      <c r="A997">
        <v>5437500000</v>
      </c>
      <c r="B997">
        <v>-81.878983000000005</v>
      </c>
    </row>
    <row r="998" spans="1:2" x14ac:dyDescent="0.25">
      <c r="A998">
        <v>5458333333.3332996</v>
      </c>
      <c r="B998">
        <v>-82.691817999999998</v>
      </c>
    </row>
    <row r="999" spans="1:2" x14ac:dyDescent="0.25">
      <c r="A999">
        <v>5479166666.6667004</v>
      </c>
      <c r="B999">
        <v>-82.476639000000006</v>
      </c>
    </row>
    <row r="1000" spans="1:2" x14ac:dyDescent="0.25">
      <c r="A1000">
        <v>5500000000</v>
      </c>
      <c r="B1000">
        <v>-83.081931999999995</v>
      </c>
    </row>
    <row r="1001" spans="1:2" x14ac:dyDescent="0.25">
      <c r="A1001">
        <v>5520833333.3332996</v>
      </c>
      <c r="B1001">
        <v>-80.043746999999996</v>
      </c>
    </row>
    <row r="1002" spans="1:2" x14ac:dyDescent="0.25">
      <c r="A1002">
        <v>5541666666.6667004</v>
      </c>
      <c r="B1002">
        <v>-81.434471000000002</v>
      </c>
    </row>
    <row r="1003" spans="1:2" x14ac:dyDescent="0.25">
      <c r="A1003">
        <v>5562500000</v>
      </c>
      <c r="B1003">
        <v>-83.203711999999996</v>
      </c>
    </row>
    <row r="1004" spans="1:2" x14ac:dyDescent="0.25">
      <c r="A1004">
        <v>5583333333.3332996</v>
      </c>
      <c r="B1004">
        <v>-81.282866999999996</v>
      </c>
    </row>
    <row r="1005" spans="1:2" x14ac:dyDescent="0.25">
      <c r="A1005">
        <v>5604166666.6667004</v>
      </c>
      <c r="B1005">
        <v>-80.709166999999994</v>
      </c>
    </row>
    <row r="1006" spans="1:2" x14ac:dyDescent="0.25">
      <c r="A1006">
        <v>5625000000</v>
      </c>
      <c r="B1006">
        <v>-79.206856000000002</v>
      </c>
    </row>
    <row r="1007" spans="1:2" x14ac:dyDescent="0.25">
      <c r="A1007">
        <v>5645833333.3332996</v>
      </c>
      <c r="B1007">
        <v>-78.775810000000007</v>
      </c>
    </row>
    <row r="1008" spans="1:2" x14ac:dyDescent="0.25">
      <c r="A1008">
        <v>5666666666.6667004</v>
      </c>
      <c r="B1008">
        <v>-80.025467000000006</v>
      </c>
    </row>
    <row r="1009" spans="1:2" x14ac:dyDescent="0.25">
      <c r="A1009">
        <v>5687500000</v>
      </c>
      <c r="B1009">
        <v>-79.746925000000005</v>
      </c>
    </row>
    <row r="1010" spans="1:2" x14ac:dyDescent="0.25">
      <c r="A1010">
        <v>5708333333.3332996</v>
      </c>
      <c r="B1010">
        <v>-79.863380000000006</v>
      </c>
    </row>
    <row r="1011" spans="1:2" x14ac:dyDescent="0.25">
      <c r="A1011">
        <v>5729166666.6667004</v>
      </c>
      <c r="B1011">
        <v>-78.230721000000003</v>
      </c>
    </row>
    <row r="1012" spans="1:2" x14ac:dyDescent="0.25">
      <c r="A1012">
        <v>5750000000</v>
      </c>
      <c r="B1012">
        <v>-79.611687000000003</v>
      </c>
    </row>
    <row r="1013" spans="1:2" x14ac:dyDescent="0.25">
      <c r="A1013">
        <v>5770833333.3332996</v>
      </c>
      <c r="B1013">
        <v>-79.583343999999997</v>
      </c>
    </row>
    <row r="1014" spans="1:2" x14ac:dyDescent="0.25">
      <c r="A1014">
        <v>5791666666.6667004</v>
      </c>
      <c r="B1014">
        <v>-78.893951000000001</v>
      </c>
    </row>
    <row r="1015" spans="1:2" x14ac:dyDescent="0.25">
      <c r="A1015">
        <v>5812500000</v>
      </c>
      <c r="B1015">
        <v>-78.102524000000003</v>
      </c>
    </row>
    <row r="1016" spans="1:2" x14ac:dyDescent="0.25">
      <c r="A1016">
        <v>5833333333.3332996</v>
      </c>
      <c r="B1016">
        <v>-78.505127000000002</v>
      </c>
    </row>
    <row r="1017" spans="1:2" x14ac:dyDescent="0.25">
      <c r="A1017">
        <v>5854166666.6667004</v>
      </c>
      <c r="B1017">
        <v>-76.256980999999996</v>
      </c>
    </row>
    <row r="1018" spans="1:2" x14ac:dyDescent="0.25">
      <c r="A1018">
        <v>5875000000</v>
      </c>
      <c r="B1018">
        <v>-77.354973000000001</v>
      </c>
    </row>
    <row r="1019" spans="1:2" x14ac:dyDescent="0.25">
      <c r="A1019">
        <v>5895833333.3332996</v>
      </c>
      <c r="B1019">
        <v>-76.544876000000002</v>
      </c>
    </row>
    <row r="1020" spans="1:2" x14ac:dyDescent="0.25">
      <c r="A1020">
        <v>5916666666.6667004</v>
      </c>
      <c r="B1020">
        <v>-77.008621000000005</v>
      </c>
    </row>
    <row r="1021" spans="1:2" x14ac:dyDescent="0.25">
      <c r="A1021">
        <v>5937500000</v>
      </c>
      <c r="B1021">
        <v>-75.276955000000001</v>
      </c>
    </row>
    <row r="1022" spans="1:2" x14ac:dyDescent="0.25">
      <c r="A1022">
        <v>5958333333.3332996</v>
      </c>
      <c r="B1022">
        <v>-74.724898999999994</v>
      </c>
    </row>
    <row r="1023" spans="1:2" x14ac:dyDescent="0.25">
      <c r="A1023">
        <v>5979166666.6667004</v>
      </c>
      <c r="B1023">
        <v>-76.432167000000007</v>
      </c>
    </row>
    <row r="1024" spans="1:2" x14ac:dyDescent="0.25">
      <c r="A1024">
        <v>6000000000</v>
      </c>
      <c r="B1024">
        <v>-74.727844000000005</v>
      </c>
    </row>
    <row r="1025" spans="1:2" x14ac:dyDescent="0.25">
      <c r="A1025">
        <v>6020833333.3332996</v>
      </c>
      <c r="B1025">
        <v>-74.086166000000006</v>
      </c>
    </row>
    <row r="1026" spans="1:2" x14ac:dyDescent="0.25">
      <c r="A1026">
        <v>6041666666.6667004</v>
      </c>
      <c r="B1026">
        <v>-76.279876999999999</v>
      </c>
    </row>
    <row r="1027" spans="1:2" x14ac:dyDescent="0.25">
      <c r="A1027">
        <v>6062500000</v>
      </c>
      <c r="B1027">
        <v>-75.870887999999994</v>
      </c>
    </row>
    <row r="1028" spans="1:2" x14ac:dyDescent="0.25">
      <c r="A1028">
        <v>6083333333.3332996</v>
      </c>
      <c r="B1028">
        <v>-75.364151000000007</v>
      </c>
    </row>
    <row r="1029" spans="1:2" x14ac:dyDescent="0.25">
      <c r="A1029">
        <v>6104166666.6667004</v>
      </c>
      <c r="B1029">
        <v>-77.038200000000003</v>
      </c>
    </row>
    <row r="1030" spans="1:2" x14ac:dyDescent="0.25">
      <c r="A1030">
        <v>6125000000</v>
      </c>
      <c r="B1030">
        <v>-76.558280999999994</v>
      </c>
    </row>
    <row r="1031" spans="1:2" x14ac:dyDescent="0.25">
      <c r="A1031">
        <v>6145833333.3332996</v>
      </c>
      <c r="B1031">
        <v>-76.486794000000003</v>
      </c>
    </row>
    <row r="1032" spans="1:2" x14ac:dyDescent="0.25">
      <c r="A1032">
        <v>6166666666.6667004</v>
      </c>
      <c r="B1032">
        <v>-76.106849999999994</v>
      </c>
    </row>
    <row r="1033" spans="1:2" x14ac:dyDescent="0.25">
      <c r="A1033" t="s">
        <v>21</v>
      </c>
    </row>
    <row r="1036" spans="1:2" x14ac:dyDescent="0.25">
      <c r="A1036" t="s">
        <v>25</v>
      </c>
    </row>
    <row r="1037" spans="1:2" x14ac:dyDescent="0.25">
      <c r="A1037" t="s">
        <v>19</v>
      </c>
      <c r="B1037" t="s">
        <v>344</v>
      </c>
    </row>
    <row r="1038" spans="1:2" x14ac:dyDescent="0.25">
      <c r="A1038">
        <v>2000000000</v>
      </c>
      <c r="B1038">
        <v>-91.186881999999997</v>
      </c>
    </row>
    <row r="1039" spans="1:2" x14ac:dyDescent="0.25">
      <c r="A1039">
        <v>2013125000</v>
      </c>
      <c r="B1039">
        <v>-108.1395</v>
      </c>
    </row>
    <row r="1040" spans="1:2" x14ac:dyDescent="0.25">
      <c r="A1040">
        <v>2026250000</v>
      </c>
      <c r="B1040">
        <v>-93.993126000000004</v>
      </c>
    </row>
    <row r="1041" spans="1:2" x14ac:dyDescent="0.25">
      <c r="A1041">
        <v>2039375000</v>
      </c>
      <c r="B1041">
        <v>-93.299828000000005</v>
      </c>
    </row>
    <row r="1042" spans="1:2" x14ac:dyDescent="0.25">
      <c r="A1042">
        <v>2052500000</v>
      </c>
      <c r="B1042">
        <v>-101.70108</v>
      </c>
    </row>
    <row r="1043" spans="1:2" x14ac:dyDescent="0.25">
      <c r="A1043">
        <v>2065625000</v>
      </c>
      <c r="B1043">
        <v>-99.217277999999993</v>
      </c>
    </row>
    <row r="1044" spans="1:2" x14ac:dyDescent="0.25">
      <c r="A1044">
        <v>2078750000</v>
      </c>
      <c r="B1044">
        <v>-95.219131000000004</v>
      </c>
    </row>
    <row r="1045" spans="1:2" x14ac:dyDescent="0.25">
      <c r="A1045">
        <v>2091875000</v>
      </c>
      <c r="B1045">
        <v>-99.404304999999994</v>
      </c>
    </row>
    <row r="1046" spans="1:2" x14ac:dyDescent="0.25">
      <c r="A1046">
        <v>2105000000</v>
      </c>
      <c r="B1046">
        <v>-111.37042</v>
      </c>
    </row>
    <row r="1047" spans="1:2" x14ac:dyDescent="0.25">
      <c r="A1047">
        <v>2118125000</v>
      </c>
      <c r="B1047">
        <v>-104.19873</v>
      </c>
    </row>
    <row r="1048" spans="1:2" x14ac:dyDescent="0.25">
      <c r="A1048">
        <v>2131250000</v>
      </c>
      <c r="B1048">
        <v>-101.73334</v>
      </c>
    </row>
    <row r="1049" spans="1:2" x14ac:dyDescent="0.25">
      <c r="A1049">
        <v>2144375000</v>
      </c>
      <c r="B1049">
        <v>-95.901047000000005</v>
      </c>
    </row>
    <row r="1050" spans="1:2" x14ac:dyDescent="0.25">
      <c r="A1050">
        <v>2157500000</v>
      </c>
      <c r="B1050">
        <v>-86.077117999999999</v>
      </c>
    </row>
    <row r="1051" spans="1:2" x14ac:dyDescent="0.25">
      <c r="A1051">
        <v>2170625000</v>
      </c>
      <c r="B1051">
        <v>-96.749038999999996</v>
      </c>
    </row>
    <row r="1052" spans="1:2" x14ac:dyDescent="0.25">
      <c r="A1052">
        <v>2183750000</v>
      </c>
      <c r="B1052">
        <v>-92.046120000000002</v>
      </c>
    </row>
    <row r="1053" spans="1:2" x14ac:dyDescent="0.25">
      <c r="A1053">
        <v>2196875000</v>
      </c>
      <c r="B1053">
        <v>-91.752533</v>
      </c>
    </row>
    <row r="1054" spans="1:2" x14ac:dyDescent="0.25">
      <c r="A1054">
        <v>2210000000</v>
      </c>
      <c r="B1054">
        <v>-91.896041999999994</v>
      </c>
    </row>
    <row r="1055" spans="1:2" x14ac:dyDescent="0.25">
      <c r="A1055">
        <v>2223125000</v>
      </c>
      <c r="B1055">
        <v>-97.093376000000006</v>
      </c>
    </row>
    <row r="1056" spans="1:2" x14ac:dyDescent="0.25">
      <c r="A1056">
        <v>2236250000</v>
      </c>
      <c r="B1056">
        <v>-99.147048999999996</v>
      </c>
    </row>
    <row r="1057" spans="1:2" x14ac:dyDescent="0.25">
      <c r="A1057">
        <v>2249375000</v>
      </c>
      <c r="B1057">
        <v>-99.615539999999996</v>
      </c>
    </row>
    <row r="1058" spans="1:2" x14ac:dyDescent="0.25">
      <c r="A1058">
        <v>2262500000</v>
      </c>
      <c r="B1058">
        <v>-94.565094000000002</v>
      </c>
    </row>
    <row r="1059" spans="1:2" x14ac:dyDescent="0.25">
      <c r="A1059">
        <v>2275625000</v>
      </c>
      <c r="B1059">
        <v>-89.041588000000004</v>
      </c>
    </row>
    <row r="1060" spans="1:2" x14ac:dyDescent="0.25">
      <c r="A1060">
        <v>2288750000</v>
      </c>
      <c r="B1060">
        <v>-90.912482999999995</v>
      </c>
    </row>
    <row r="1061" spans="1:2" x14ac:dyDescent="0.25">
      <c r="A1061">
        <v>2301875000</v>
      </c>
      <c r="B1061">
        <v>-100.34532</v>
      </c>
    </row>
    <row r="1062" spans="1:2" x14ac:dyDescent="0.25">
      <c r="A1062">
        <v>2315000000</v>
      </c>
      <c r="B1062">
        <v>-116.14561</v>
      </c>
    </row>
    <row r="1063" spans="1:2" x14ac:dyDescent="0.25">
      <c r="A1063">
        <v>2328125000</v>
      </c>
      <c r="B1063">
        <v>-90.824157999999997</v>
      </c>
    </row>
    <row r="1064" spans="1:2" x14ac:dyDescent="0.25">
      <c r="A1064">
        <v>2341250000</v>
      </c>
      <c r="B1064">
        <v>-96.415672000000001</v>
      </c>
    </row>
    <row r="1065" spans="1:2" x14ac:dyDescent="0.25">
      <c r="A1065">
        <v>2354375000</v>
      </c>
      <c r="B1065">
        <v>-89.519165000000001</v>
      </c>
    </row>
    <row r="1066" spans="1:2" x14ac:dyDescent="0.25">
      <c r="A1066">
        <v>2367500000</v>
      </c>
      <c r="B1066">
        <v>-114.54557</v>
      </c>
    </row>
    <row r="1067" spans="1:2" x14ac:dyDescent="0.25">
      <c r="A1067">
        <v>2380625000</v>
      </c>
      <c r="B1067">
        <v>-92.144180000000006</v>
      </c>
    </row>
    <row r="1068" spans="1:2" x14ac:dyDescent="0.25">
      <c r="A1068">
        <v>2393750000</v>
      </c>
      <c r="B1068">
        <v>-99.134895</v>
      </c>
    </row>
    <row r="1069" spans="1:2" x14ac:dyDescent="0.25">
      <c r="A1069">
        <v>2406875000</v>
      </c>
      <c r="B1069">
        <v>-89.519668999999993</v>
      </c>
    </row>
    <row r="1070" spans="1:2" x14ac:dyDescent="0.25">
      <c r="A1070">
        <v>2420000000</v>
      </c>
      <c r="B1070">
        <v>-94.132767000000001</v>
      </c>
    </row>
    <row r="1071" spans="1:2" x14ac:dyDescent="0.25">
      <c r="A1071">
        <v>2433125000</v>
      </c>
      <c r="B1071">
        <v>-90.436806000000004</v>
      </c>
    </row>
    <row r="1072" spans="1:2" x14ac:dyDescent="0.25">
      <c r="A1072">
        <v>2446250000</v>
      </c>
      <c r="B1072">
        <v>-84.624213999999995</v>
      </c>
    </row>
    <row r="1073" spans="1:2" x14ac:dyDescent="0.25">
      <c r="A1073">
        <v>2459375000</v>
      </c>
      <c r="B1073">
        <v>-92.518737999999999</v>
      </c>
    </row>
    <row r="1074" spans="1:2" x14ac:dyDescent="0.25">
      <c r="A1074">
        <v>2472500000</v>
      </c>
      <c r="B1074">
        <v>-98.403648000000004</v>
      </c>
    </row>
    <row r="1075" spans="1:2" x14ac:dyDescent="0.25">
      <c r="A1075">
        <v>2485625000</v>
      </c>
      <c r="B1075">
        <v>-98.057807999999994</v>
      </c>
    </row>
    <row r="1076" spans="1:2" x14ac:dyDescent="0.25">
      <c r="A1076">
        <v>2498750000</v>
      </c>
      <c r="B1076">
        <v>-100.59998</v>
      </c>
    </row>
    <row r="1077" spans="1:2" x14ac:dyDescent="0.25">
      <c r="A1077">
        <v>2511875000</v>
      </c>
      <c r="B1077">
        <v>-88.398094</v>
      </c>
    </row>
    <row r="1078" spans="1:2" x14ac:dyDescent="0.25">
      <c r="A1078">
        <v>2525000000</v>
      </c>
      <c r="B1078">
        <v>-91.170815000000005</v>
      </c>
    </row>
    <row r="1079" spans="1:2" x14ac:dyDescent="0.25">
      <c r="A1079">
        <v>2538125000</v>
      </c>
      <c r="B1079">
        <v>-93.699714999999998</v>
      </c>
    </row>
    <row r="1080" spans="1:2" x14ac:dyDescent="0.25">
      <c r="A1080">
        <v>2551250000</v>
      </c>
      <c r="B1080">
        <v>-92.864791999999994</v>
      </c>
    </row>
    <row r="1081" spans="1:2" x14ac:dyDescent="0.25">
      <c r="A1081">
        <v>2564375000</v>
      </c>
      <c r="B1081">
        <v>-98.334289999999996</v>
      </c>
    </row>
    <row r="1082" spans="1:2" x14ac:dyDescent="0.25">
      <c r="A1082">
        <v>2577500000</v>
      </c>
      <c r="B1082">
        <v>-93.619240000000005</v>
      </c>
    </row>
    <row r="1083" spans="1:2" x14ac:dyDescent="0.25">
      <c r="A1083">
        <v>2590625000</v>
      </c>
      <c r="B1083">
        <v>-97.265456999999998</v>
      </c>
    </row>
    <row r="1084" spans="1:2" x14ac:dyDescent="0.25">
      <c r="A1084">
        <v>2603750000</v>
      </c>
      <c r="B1084">
        <v>-89.876366000000004</v>
      </c>
    </row>
    <row r="1085" spans="1:2" x14ac:dyDescent="0.25">
      <c r="A1085">
        <v>2616875000</v>
      </c>
      <c r="B1085">
        <v>-95.839507999999995</v>
      </c>
    </row>
    <row r="1086" spans="1:2" x14ac:dyDescent="0.25">
      <c r="A1086">
        <v>2630000000</v>
      </c>
      <c r="B1086">
        <v>-96.951583999999997</v>
      </c>
    </row>
    <row r="1087" spans="1:2" x14ac:dyDescent="0.25">
      <c r="A1087">
        <v>2643125000</v>
      </c>
      <c r="B1087">
        <v>-105.37448999999999</v>
      </c>
    </row>
    <row r="1088" spans="1:2" x14ac:dyDescent="0.25">
      <c r="A1088">
        <v>2656250000</v>
      </c>
      <c r="B1088">
        <v>-92.469871999999995</v>
      </c>
    </row>
    <row r="1089" spans="1:2" x14ac:dyDescent="0.25">
      <c r="A1089">
        <v>2669375000</v>
      </c>
      <c r="B1089">
        <v>-98.362091000000007</v>
      </c>
    </row>
    <row r="1090" spans="1:2" x14ac:dyDescent="0.25">
      <c r="A1090">
        <v>2682500000</v>
      </c>
      <c r="B1090">
        <v>-101.38686</v>
      </c>
    </row>
    <row r="1091" spans="1:2" x14ac:dyDescent="0.25">
      <c r="A1091">
        <v>2695625000</v>
      </c>
      <c r="B1091">
        <v>-90.773482999999999</v>
      </c>
    </row>
    <row r="1092" spans="1:2" x14ac:dyDescent="0.25">
      <c r="A1092">
        <v>2708750000</v>
      </c>
      <c r="B1092">
        <v>-100.4448</v>
      </c>
    </row>
    <row r="1093" spans="1:2" x14ac:dyDescent="0.25">
      <c r="A1093">
        <v>2721875000</v>
      </c>
      <c r="B1093">
        <v>-92.347724999999997</v>
      </c>
    </row>
    <row r="1094" spans="1:2" x14ac:dyDescent="0.25">
      <c r="A1094">
        <v>2735000000</v>
      </c>
      <c r="B1094">
        <v>-86.837242000000003</v>
      </c>
    </row>
    <row r="1095" spans="1:2" x14ac:dyDescent="0.25">
      <c r="A1095">
        <v>2748125000</v>
      </c>
      <c r="B1095">
        <v>-91.186745000000002</v>
      </c>
    </row>
    <row r="1096" spans="1:2" x14ac:dyDescent="0.25">
      <c r="A1096">
        <v>2761250000</v>
      </c>
      <c r="B1096">
        <v>-92.697922000000005</v>
      </c>
    </row>
    <row r="1097" spans="1:2" x14ac:dyDescent="0.25">
      <c r="A1097">
        <v>2774375000</v>
      </c>
      <c r="B1097">
        <v>-89.446563999999995</v>
      </c>
    </row>
    <row r="1098" spans="1:2" x14ac:dyDescent="0.25">
      <c r="A1098">
        <v>2787500000</v>
      </c>
      <c r="B1098">
        <v>-100.01723</v>
      </c>
    </row>
    <row r="1099" spans="1:2" x14ac:dyDescent="0.25">
      <c r="A1099">
        <v>2800625000</v>
      </c>
      <c r="B1099">
        <v>-95.229202000000001</v>
      </c>
    </row>
    <row r="1100" spans="1:2" x14ac:dyDescent="0.25">
      <c r="A1100">
        <v>2813750000</v>
      </c>
      <c r="B1100">
        <v>-91.193016</v>
      </c>
    </row>
    <row r="1101" spans="1:2" x14ac:dyDescent="0.25">
      <c r="A1101">
        <v>2826875000</v>
      </c>
      <c r="B1101">
        <v>-116.84981999999999</v>
      </c>
    </row>
    <row r="1102" spans="1:2" x14ac:dyDescent="0.25">
      <c r="A1102">
        <v>2840000000</v>
      </c>
      <c r="B1102">
        <v>-105.28502</v>
      </c>
    </row>
    <row r="1103" spans="1:2" x14ac:dyDescent="0.25">
      <c r="A1103">
        <v>2853125000</v>
      </c>
      <c r="B1103">
        <v>-92.219650000000001</v>
      </c>
    </row>
    <row r="1104" spans="1:2" x14ac:dyDescent="0.25">
      <c r="A1104">
        <v>2866250000</v>
      </c>
      <c r="B1104">
        <v>-95.192276000000007</v>
      </c>
    </row>
    <row r="1105" spans="1:2" x14ac:dyDescent="0.25">
      <c r="A1105">
        <v>2879375000</v>
      </c>
      <c r="B1105">
        <v>-90.809746000000004</v>
      </c>
    </row>
    <row r="1106" spans="1:2" x14ac:dyDescent="0.25">
      <c r="A1106">
        <v>2892500000</v>
      </c>
      <c r="B1106">
        <v>-89.803032000000002</v>
      </c>
    </row>
    <row r="1107" spans="1:2" x14ac:dyDescent="0.25">
      <c r="A1107">
        <v>2905625000</v>
      </c>
      <c r="B1107">
        <v>-104.79600000000001</v>
      </c>
    </row>
    <row r="1108" spans="1:2" x14ac:dyDescent="0.25">
      <c r="A1108">
        <v>2918750000</v>
      </c>
      <c r="B1108">
        <v>-95.709969000000001</v>
      </c>
    </row>
    <row r="1109" spans="1:2" x14ac:dyDescent="0.25">
      <c r="A1109">
        <v>2931875000</v>
      </c>
      <c r="B1109">
        <v>-97.951804999999993</v>
      </c>
    </row>
    <row r="1110" spans="1:2" x14ac:dyDescent="0.25">
      <c r="A1110">
        <v>2945000000</v>
      </c>
      <c r="B1110">
        <v>-96.654373000000007</v>
      </c>
    </row>
    <row r="1111" spans="1:2" x14ac:dyDescent="0.25">
      <c r="A1111">
        <v>2958125000</v>
      </c>
      <c r="B1111">
        <v>-89.001891999999998</v>
      </c>
    </row>
    <row r="1112" spans="1:2" x14ac:dyDescent="0.25">
      <c r="A1112">
        <v>2971250000</v>
      </c>
      <c r="B1112">
        <v>-91.937095999999997</v>
      </c>
    </row>
    <row r="1113" spans="1:2" x14ac:dyDescent="0.25">
      <c r="A1113">
        <v>2984375000</v>
      </c>
      <c r="B1113">
        <v>-91.591553000000005</v>
      </c>
    </row>
    <row r="1114" spans="1:2" x14ac:dyDescent="0.25">
      <c r="A1114">
        <v>2997500000</v>
      </c>
      <c r="B1114">
        <v>-94.707306000000003</v>
      </c>
    </row>
    <row r="1115" spans="1:2" x14ac:dyDescent="0.25">
      <c r="A1115">
        <v>3010625000</v>
      </c>
      <c r="B1115">
        <v>-85.156654000000003</v>
      </c>
    </row>
    <row r="1116" spans="1:2" x14ac:dyDescent="0.25">
      <c r="A1116">
        <v>3023750000</v>
      </c>
      <c r="B1116">
        <v>-88.820212999999995</v>
      </c>
    </row>
    <row r="1117" spans="1:2" x14ac:dyDescent="0.25">
      <c r="A1117">
        <v>3036875000</v>
      </c>
      <c r="B1117">
        <v>-104.63445</v>
      </c>
    </row>
    <row r="1118" spans="1:2" x14ac:dyDescent="0.25">
      <c r="A1118">
        <v>3050000000</v>
      </c>
      <c r="B1118">
        <v>-88.847899999999996</v>
      </c>
    </row>
    <row r="1119" spans="1:2" x14ac:dyDescent="0.25">
      <c r="A1119">
        <v>3063125000</v>
      </c>
      <c r="B1119">
        <v>-96.157059000000004</v>
      </c>
    </row>
    <row r="1120" spans="1:2" x14ac:dyDescent="0.25">
      <c r="A1120">
        <v>3076250000</v>
      </c>
      <c r="B1120">
        <v>-89.417716999999996</v>
      </c>
    </row>
    <row r="1121" spans="1:2" x14ac:dyDescent="0.25">
      <c r="A1121">
        <v>3089375000</v>
      </c>
      <c r="B1121">
        <v>-97.679473999999999</v>
      </c>
    </row>
    <row r="1122" spans="1:2" x14ac:dyDescent="0.25">
      <c r="A1122">
        <v>3102500000</v>
      </c>
      <c r="B1122">
        <v>-91.832863000000003</v>
      </c>
    </row>
    <row r="1123" spans="1:2" x14ac:dyDescent="0.25">
      <c r="A1123">
        <v>3115625000</v>
      </c>
      <c r="B1123">
        <v>-102.66989</v>
      </c>
    </row>
    <row r="1124" spans="1:2" x14ac:dyDescent="0.25">
      <c r="A1124">
        <v>3128750000</v>
      </c>
      <c r="B1124">
        <v>-93.064537000000001</v>
      </c>
    </row>
    <row r="1125" spans="1:2" x14ac:dyDescent="0.25">
      <c r="A1125">
        <v>3141875000</v>
      </c>
      <c r="B1125">
        <v>-90.541709999999995</v>
      </c>
    </row>
    <row r="1126" spans="1:2" x14ac:dyDescent="0.25">
      <c r="A1126">
        <v>3155000000</v>
      </c>
      <c r="B1126">
        <v>-95.050583000000003</v>
      </c>
    </row>
    <row r="1127" spans="1:2" x14ac:dyDescent="0.25">
      <c r="A1127">
        <v>3168125000</v>
      </c>
      <c r="B1127">
        <v>-103.02596</v>
      </c>
    </row>
    <row r="1128" spans="1:2" x14ac:dyDescent="0.25">
      <c r="A1128">
        <v>3181250000</v>
      </c>
      <c r="B1128">
        <v>-100.44105999999999</v>
      </c>
    </row>
    <row r="1129" spans="1:2" x14ac:dyDescent="0.25">
      <c r="A1129">
        <v>3194375000</v>
      </c>
      <c r="B1129">
        <v>-90.625259</v>
      </c>
    </row>
    <row r="1130" spans="1:2" x14ac:dyDescent="0.25">
      <c r="A1130">
        <v>3207500000</v>
      </c>
      <c r="B1130">
        <v>-91.231255000000004</v>
      </c>
    </row>
    <row r="1131" spans="1:2" x14ac:dyDescent="0.25">
      <c r="A1131">
        <v>3220625000</v>
      </c>
      <c r="B1131">
        <v>-89.616553999999994</v>
      </c>
    </row>
    <row r="1132" spans="1:2" x14ac:dyDescent="0.25">
      <c r="A1132">
        <v>3233750000</v>
      </c>
      <c r="B1132">
        <v>-90.25985</v>
      </c>
    </row>
    <row r="1133" spans="1:2" x14ac:dyDescent="0.25">
      <c r="A1133">
        <v>3246875000</v>
      </c>
      <c r="B1133">
        <v>-94.022743000000006</v>
      </c>
    </row>
    <row r="1134" spans="1:2" x14ac:dyDescent="0.25">
      <c r="A1134">
        <v>3260000000</v>
      </c>
      <c r="B1134">
        <v>-88.227524000000003</v>
      </c>
    </row>
    <row r="1135" spans="1:2" x14ac:dyDescent="0.25">
      <c r="A1135">
        <v>3273125000</v>
      </c>
      <c r="B1135">
        <v>-90.750381000000004</v>
      </c>
    </row>
    <row r="1136" spans="1:2" x14ac:dyDescent="0.25">
      <c r="A1136">
        <v>3286250000</v>
      </c>
      <c r="B1136">
        <v>-100.62284</v>
      </c>
    </row>
    <row r="1137" spans="1:2" x14ac:dyDescent="0.25">
      <c r="A1137">
        <v>3299375000</v>
      </c>
      <c r="B1137">
        <v>-90.320076</v>
      </c>
    </row>
    <row r="1138" spans="1:2" x14ac:dyDescent="0.25">
      <c r="A1138">
        <v>3312500000</v>
      </c>
      <c r="B1138">
        <v>-93.599181999999999</v>
      </c>
    </row>
    <row r="1139" spans="1:2" x14ac:dyDescent="0.25">
      <c r="A1139">
        <v>3325625000</v>
      </c>
      <c r="B1139">
        <v>-103.03467000000001</v>
      </c>
    </row>
    <row r="1140" spans="1:2" x14ac:dyDescent="0.25">
      <c r="A1140">
        <v>3338750000</v>
      </c>
      <c r="B1140">
        <v>-88.885277000000002</v>
      </c>
    </row>
    <row r="1141" spans="1:2" x14ac:dyDescent="0.25">
      <c r="A1141">
        <v>3351875000</v>
      </c>
      <c r="B1141">
        <v>-85.996864000000002</v>
      </c>
    </row>
    <row r="1142" spans="1:2" x14ac:dyDescent="0.25">
      <c r="A1142">
        <v>3365000000</v>
      </c>
      <c r="B1142">
        <v>-85.192832999999993</v>
      </c>
    </row>
    <row r="1143" spans="1:2" x14ac:dyDescent="0.25">
      <c r="A1143">
        <v>3378125000</v>
      </c>
      <c r="B1143">
        <v>-86.297652999999997</v>
      </c>
    </row>
    <row r="1144" spans="1:2" x14ac:dyDescent="0.25">
      <c r="A1144">
        <v>3391250000</v>
      </c>
      <c r="B1144">
        <v>-101.51048</v>
      </c>
    </row>
    <row r="1145" spans="1:2" x14ac:dyDescent="0.25">
      <c r="A1145">
        <v>3404375000</v>
      </c>
      <c r="B1145">
        <v>-87.616859000000005</v>
      </c>
    </row>
    <row r="1146" spans="1:2" x14ac:dyDescent="0.25">
      <c r="A1146">
        <v>3417500000</v>
      </c>
      <c r="B1146">
        <v>-87.535827999999995</v>
      </c>
    </row>
    <row r="1147" spans="1:2" x14ac:dyDescent="0.25">
      <c r="A1147">
        <v>3430625000</v>
      </c>
      <c r="B1147">
        <v>-96.119918999999996</v>
      </c>
    </row>
    <row r="1148" spans="1:2" x14ac:dyDescent="0.25">
      <c r="A1148">
        <v>3443750000</v>
      </c>
      <c r="B1148">
        <v>-91.56617</v>
      </c>
    </row>
    <row r="1149" spans="1:2" x14ac:dyDescent="0.25">
      <c r="A1149">
        <v>3456875000</v>
      </c>
      <c r="B1149">
        <v>-90.814293000000006</v>
      </c>
    </row>
    <row r="1150" spans="1:2" x14ac:dyDescent="0.25">
      <c r="A1150">
        <v>3470000000</v>
      </c>
      <c r="B1150">
        <v>-86.175171000000006</v>
      </c>
    </row>
    <row r="1151" spans="1:2" x14ac:dyDescent="0.25">
      <c r="A1151">
        <v>3483125000</v>
      </c>
      <c r="B1151">
        <v>-84.068236999999996</v>
      </c>
    </row>
    <row r="1152" spans="1:2" x14ac:dyDescent="0.25">
      <c r="A1152">
        <v>3496250000</v>
      </c>
      <c r="B1152">
        <v>-91.470832999999999</v>
      </c>
    </row>
    <row r="1153" spans="1:2" x14ac:dyDescent="0.25">
      <c r="A1153">
        <v>3509375000</v>
      </c>
      <c r="B1153">
        <v>-84.886673000000002</v>
      </c>
    </row>
    <row r="1154" spans="1:2" x14ac:dyDescent="0.25">
      <c r="A1154">
        <v>3522500000</v>
      </c>
      <c r="B1154">
        <v>-89.145392999999999</v>
      </c>
    </row>
    <row r="1155" spans="1:2" x14ac:dyDescent="0.25">
      <c r="A1155">
        <v>3535625000</v>
      </c>
      <c r="B1155">
        <v>-93.968047999999996</v>
      </c>
    </row>
    <row r="1156" spans="1:2" x14ac:dyDescent="0.25">
      <c r="A1156">
        <v>3548750000</v>
      </c>
      <c r="B1156">
        <v>-89.937156999999999</v>
      </c>
    </row>
    <row r="1157" spans="1:2" x14ac:dyDescent="0.25">
      <c r="A1157">
        <v>3561875000</v>
      </c>
      <c r="B1157">
        <v>-87.017089999999996</v>
      </c>
    </row>
    <row r="1158" spans="1:2" x14ac:dyDescent="0.25">
      <c r="A1158">
        <v>3575000000</v>
      </c>
      <c r="B1158">
        <v>-83.303009000000003</v>
      </c>
    </row>
    <row r="1159" spans="1:2" x14ac:dyDescent="0.25">
      <c r="A1159">
        <v>3588125000</v>
      </c>
      <c r="B1159">
        <v>-89.529205000000005</v>
      </c>
    </row>
    <row r="1160" spans="1:2" x14ac:dyDescent="0.25">
      <c r="A1160">
        <v>3601250000</v>
      </c>
      <c r="B1160">
        <v>-83.203377000000003</v>
      </c>
    </row>
    <row r="1161" spans="1:2" x14ac:dyDescent="0.25">
      <c r="A1161">
        <v>3614375000</v>
      </c>
      <c r="B1161">
        <v>-86.703864999999993</v>
      </c>
    </row>
    <row r="1162" spans="1:2" x14ac:dyDescent="0.25">
      <c r="A1162">
        <v>3627500000</v>
      </c>
      <c r="B1162">
        <v>-82.360786000000004</v>
      </c>
    </row>
    <row r="1163" spans="1:2" x14ac:dyDescent="0.25">
      <c r="A1163">
        <v>3640625000</v>
      </c>
      <c r="B1163">
        <v>-83.035804999999996</v>
      </c>
    </row>
    <row r="1164" spans="1:2" x14ac:dyDescent="0.25">
      <c r="A1164">
        <v>3653750000</v>
      </c>
      <c r="B1164">
        <v>-85.315146999999996</v>
      </c>
    </row>
    <row r="1165" spans="1:2" x14ac:dyDescent="0.25">
      <c r="A1165">
        <v>3666875000</v>
      </c>
      <c r="B1165">
        <v>-86.661536999999996</v>
      </c>
    </row>
    <row r="1166" spans="1:2" x14ac:dyDescent="0.25">
      <c r="A1166">
        <v>3680000000</v>
      </c>
      <c r="B1166">
        <v>-84.692413000000002</v>
      </c>
    </row>
    <row r="1167" spans="1:2" x14ac:dyDescent="0.25">
      <c r="A1167">
        <v>3693125000</v>
      </c>
      <c r="B1167">
        <v>-87.363342000000003</v>
      </c>
    </row>
    <row r="1168" spans="1:2" x14ac:dyDescent="0.25">
      <c r="A1168">
        <v>3706250000</v>
      </c>
      <c r="B1168">
        <v>-82.652305999999996</v>
      </c>
    </row>
    <row r="1169" spans="1:2" x14ac:dyDescent="0.25">
      <c r="A1169">
        <v>3719375000</v>
      </c>
      <c r="B1169">
        <v>-90.218986999999998</v>
      </c>
    </row>
    <row r="1170" spans="1:2" x14ac:dyDescent="0.25">
      <c r="A1170">
        <v>3732500000</v>
      </c>
      <c r="B1170">
        <v>-96.752089999999995</v>
      </c>
    </row>
    <row r="1171" spans="1:2" x14ac:dyDescent="0.25">
      <c r="A1171">
        <v>3745625000</v>
      </c>
      <c r="B1171">
        <v>-107.97839</v>
      </c>
    </row>
    <row r="1172" spans="1:2" x14ac:dyDescent="0.25">
      <c r="A1172">
        <v>3758750000</v>
      </c>
      <c r="B1172">
        <v>-87.619857999999994</v>
      </c>
    </row>
    <row r="1173" spans="1:2" x14ac:dyDescent="0.25">
      <c r="A1173">
        <v>3771875000</v>
      </c>
      <c r="B1173">
        <v>-100.18454</v>
      </c>
    </row>
    <row r="1174" spans="1:2" x14ac:dyDescent="0.25">
      <c r="A1174">
        <v>3785000000</v>
      </c>
      <c r="B1174">
        <v>-89.721396999999996</v>
      </c>
    </row>
    <row r="1175" spans="1:2" x14ac:dyDescent="0.25">
      <c r="A1175">
        <v>3798125000</v>
      </c>
      <c r="B1175">
        <v>-93.756523000000001</v>
      </c>
    </row>
    <row r="1176" spans="1:2" x14ac:dyDescent="0.25">
      <c r="A1176">
        <v>3811250000</v>
      </c>
      <c r="B1176">
        <v>-93.612388999999993</v>
      </c>
    </row>
    <row r="1177" spans="1:2" x14ac:dyDescent="0.25">
      <c r="A1177">
        <v>3824375000</v>
      </c>
      <c r="B1177">
        <v>-91.305037999999996</v>
      </c>
    </row>
    <row r="1178" spans="1:2" x14ac:dyDescent="0.25">
      <c r="A1178">
        <v>3837500000</v>
      </c>
      <c r="B1178">
        <v>-95.320983999999996</v>
      </c>
    </row>
    <row r="1179" spans="1:2" x14ac:dyDescent="0.25">
      <c r="A1179">
        <v>3850625000</v>
      </c>
      <c r="B1179">
        <v>-90.918166999999997</v>
      </c>
    </row>
    <row r="1180" spans="1:2" x14ac:dyDescent="0.25">
      <c r="A1180">
        <v>3863750000</v>
      </c>
      <c r="B1180">
        <v>-87.488975999999994</v>
      </c>
    </row>
    <row r="1181" spans="1:2" x14ac:dyDescent="0.25">
      <c r="A1181">
        <v>3876875000</v>
      </c>
      <c r="B1181">
        <v>-106.85262</v>
      </c>
    </row>
    <row r="1182" spans="1:2" x14ac:dyDescent="0.25">
      <c r="A1182">
        <v>3890000000</v>
      </c>
      <c r="B1182">
        <v>-96.978752</v>
      </c>
    </row>
    <row r="1183" spans="1:2" x14ac:dyDescent="0.25">
      <c r="A1183">
        <v>3903125000</v>
      </c>
      <c r="B1183">
        <v>-104.00185</v>
      </c>
    </row>
    <row r="1184" spans="1:2" x14ac:dyDescent="0.25">
      <c r="A1184">
        <v>3916250000</v>
      </c>
      <c r="B1184">
        <v>-94.466492000000002</v>
      </c>
    </row>
    <row r="1185" spans="1:2" x14ac:dyDescent="0.25">
      <c r="A1185">
        <v>3929375000</v>
      </c>
      <c r="B1185">
        <v>-101.84399000000001</v>
      </c>
    </row>
    <row r="1186" spans="1:2" x14ac:dyDescent="0.25">
      <c r="A1186">
        <v>3942500000</v>
      </c>
      <c r="B1186">
        <v>-92.242469999999997</v>
      </c>
    </row>
    <row r="1187" spans="1:2" x14ac:dyDescent="0.25">
      <c r="A1187">
        <v>3955625000</v>
      </c>
      <c r="B1187">
        <v>-91.488876000000005</v>
      </c>
    </row>
    <row r="1188" spans="1:2" x14ac:dyDescent="0.25">
      <c r="A1188">
        <v>3968750000</v>
      </c>
      <c r="B1188">
        <v>-88.600921999999997</v>
      </c>
    </row>
    <row r="1189" spans="1:2" x14ac:dyDescent="0.25">
      <c r="A1189">
        <v>3981875000</v>
      </c>
      <c r="B1189">
        <v>-99.530356999999995</v>
      </c>
    </row>
    <row r="1190" spans="1:2" x14ac:dyDescent="0.25">
      <c r="A1190">
        <v>3995000000</v>
      </c>
      <c r="B1190">
        <v>-91.549332000000007</v>
      </c>
    </row>
    <row r="1191" spans="1:2" x14ac:dyDescent="0.25">
      <c r="A1191">
        <v>4008125000</v>
      </c>
      <c r="B1191">
        <v>-98.537497999999999</v>
      </c>
    </row>
    <row r="1192" spans="1:2" x14ac:dyDescent="0.25">
      <c r="A1192">
        <v>4021250000</v>
      </c>
      <c r="B1192">
        <v>-89.803207</v>
      </c>
    </row>
    <row r="1193" spans="1:2" x14ac:dyDescent="0.25">
      <c r="A1193">
        <v>4034375000</v>
      </c>
      <c r="B1193">
        <v>-97.858222999999995</v>
      </c>
    </row>
    <row r="1194" spans="1:2" x14ac:dyDescent="0.25">
      <c r="A1194">
        <v>4047500000</v>
      </c>
      <c r="B1194">
        <v>-88.433136000000005</v>
      </c>
    </row>
    <row r="1195" spans="1:2" x14ac:dyDescent="0.25">
      <c r="A1195">
        <v>4060625000</v>
      </c>
      <c r="B1195">
        <v>-89.514274999999998</v>
      </c>
    </row>
    <row r="1196" spans="1:2" x14ac:dyDescent="0.25">
      <c r="A1196">
        <v>4073750000</v>
      </c>
      <c r="B1196">
        <v>-91.987869000000003</v>
      </c>
    </row>
    <row r="1197" spans="1:2" x14ac:dyDescent="0.25">
      <c r="A1197">
        <v>4086875000</v>
      </c>
      <c r="B1197">
        <v>-98.928336999999999</v>
      </c>
    </row>
    <row r="1198" spans="1:2" x14ac:dyDescent="0.25">
      <c r="A1198">
        <v>4100000000</v>
      </c>
      <c r="B1198">
        <v>-91.633376999999996</v>
      </c>
    </row>
    <row r="1199" spans="1:2" x14ac:dyDescent="0.25">
      <c r="A1199">
        <v>4113125000</v>
      </c>
      <c r="B1199">
        <v>-94.946258999999998</v>
      </c>
    </row>
    <row r="1200" spans="1:2" x14ac:dyDescent="0.25">
      <c r="A1200">
        <v>4126250000</v>
      </c>
      <c r="B1200">
        <v>-102.68788000000001</v>
      </c>
    </row>
    <row r="1201" spans="1:2" x14ac:dyDescent="0.25">
      <c r="A1201">
        <v>4139375000</v>
      </c>
      <c r="B1201">
        <v>-91.116767999999993</v>
      </c>
    </row>
    <row r="1202" spans="1:2" x14ac:dyDescent="0.25">
      <c r="A1202">
        <v>4152500000</v>
      </c>
      <c r="B1202">
        <v>-88.585892000000001</v>
      </c>
    </row>
    <row r="1203" spans="1:2" x14ac:dyDescent="0.25">
      <c r="A1203">
        <v>4165625000</v>
      </c>
      <c r="B1203">
        <v>-100.58221</v>
      </c>
    </row>
    <row r="1204" spans="1:2" x14ac:dyDescent="0.25">
      <c r="A1204">
        <v>4178750000</v>
      </c>
      <c r="B1204">
        <v>-94.439003</v>
      </c>
    </row>
    <row r="1205" spans="1:2" x14ac:dyDescent="0.25">
      <c r="A1205">
        <v>4191875000</v>
      </c>
      <c r="B1205">
        <v>-89.975860999999995</v>
      </c>
    </row>
    <row r="1206" spans="1:2" x14ac:dyDescent="0.25">
      <c r="A1206">
        <v>4205000000</v>
      </c>
      <c r="B1206">
        <v>-92.554230000000004</v>
      </c>
    </row>
    <row r="1207" spans="1:2" x14ac:dyDescent="0.25">
      <c r="A1207">
        <v>4218125000</v>
      </c>
      <c r="B1207">
        <v>-90.771431000000007</v>
      </c>
    </row>
    <row r="1208" spans="1:2" x14ac:dyDescent="0.25">
      <c r="A1208">
        <v>4231250000</v>
      </c>
      <c r="B1208">
        <v>-102.65779000000001</v>
      </c>
    </row>
    <row r="1209" spans="1:2" x14ac:dyDescent="0.25">
      <c r="A1209">
        <v>4244375000</v>
      </c>
      <c r="B1209">
        <v>-100.2375</v>
      </c>
    </row>
    <row r="1210" spans="1:2" x14ac:dyDescent="0.25">
      <c r="A1210">
        <v>4257500000</v>
      </c>
      <c r="B1210">
        <v>-88.955582000000007</v>
      </c>
    </row>
    <row r="1211" spans="1:2" x14ac:dyDescent="0.25">
      <c r="A1211">
        <v>4270625000</v>
      </c>
      <c r="B1211">
        <v>-100.45406</v>
      </c>
    </row>
    <row r="1212" spans="1:2" x14ac:dyDescent="0.25">
      <c r="A1212">
        <v>4283750000</v>
      </c>
      <c r="B1212">
        <v>-91.676040999999998</v>
      </c>
    </row>
    <row r="1213" spans="1:2" x14ac:dyDescent="0.25">
      <c r="A1213">
        <v>4296875000</v>
      </c>
      <c r="B1213">
        <v>-93.538818000000006</v>
      </c>
    </row>
    <row r="1214" spans="1:2" x14ac:dyDescent="0.25">
      <c r="A1214">
        <v>4310000000</v>
      </c>
      <c r="B1214">
        <v>-95.418869000000001</v>
      </c>
    </row>
    <row r="1215" spans="1:2" x14ac:dyDescent="0.25">
      <c r="A1215">
        <v>4323125000</v>
      </c>
      <c r="B1215">
        <v>-90.431815999999998</v>
      </c>
    </row>
    <row r="1216" spans="1:2" x14ac:dyDescent="0.25">
      <c r="A1216">
        <v>4336250000</v>
      </c>
      <c r="B1216">
        <v>-105.44911999999999</v>
      </c>
    </row>
    <row r="1217" spans="1:2" x14ac:dyDescent="0.25">
      <c r="A1217">
        <v>4349375000</v>
      </c>
      <c r="B1217">
        <v>-98.867653000000004</v>
      </c>
    </row>
    <row r="1218" spans="1:2" x14ac:dyDescent="0.25">
      <c r="A1218">
        <v>4362500000</v>
      </c>
      <c r="B1218">
        <v>-96.320068000000006</v>
      </c>
    </row>
    <row r="1219" spans="1:2" x14ac:dyDescent="0.25">
      <c r="A1219">
        <v>4375625000</v>
      </c>
      <c r="B1219">
        <v>-87.618072999999995</v>
      </c>
    </row>
    <row r="1220" spans="1:2" x14ac:dyDescent="0.25">
      <c r="A1220">
        <v>4388750000</v>
      </c>
      <c r="B1220">
        <v>-90.311522999999994</v>
      </c>
    </row>
    <row r="1221" spans="1:2" x14ac:dyDescent="0.25">
      <c r="A1221">
        <v>4401875000</v>
      </c>
      <c r="B1221">
        <v>-82.846664000000004</v>
      </c>
    </row>
    <row r="1222" spans="1:2" x14ac:dyDescent="0.25">
      <c r="A1222">
        <v>4415000000</v>
      </c>
      <c r="B1222">
        <v>-102.3998</v>
      </c>
    </row>
    <row r="1223" spans="1:2" x14ac:dyDescent="0.25">
      <c r="A1223">
        <v>4428125000</v>
      </c>
      <c r="B1223">
        <v>-98.074714999999998</v>
      </c>
    </row>
    <row r="1224" spans="1:2" x14ac:dyDescent="0.25">
      <c r="A1224">
        <v>4441250000</v>
      </c>
      <c r="B1224">
        <v>-87.176497999999995</v>
      </c>
    </row>
    <row r="1225" spans="1:2" x14ac:dyDescent="0.25">
      <c r="A1225">
        <v>4454375000</v>
      </c>
      <c r="B1225">
        <v>-92.925179</v>
      </c>
    </row>
    <row r="1226" spans="1:2" x14ac:dyDescent="0.25">
      <c r="A1226">
        <v>4467500000</v>
      </c>
      <c r="B1226">
        <v>-98.890732</v>
      </c>
    </row>
    <row r="1227" spans="1:2" x14ac:dyDescent="0.25">
      <c r="A1227">
        <v>4480625000</v>
      </c>
      <c r="B1227">
        <v>-93.966697999999994</v>
      </c>
    </row>
    <row r="1228" spans="1:2" x14ac:dyDescent="0.25">
      <c r="A1228">
        <v>4493750000</v>
      </c>
      <c r="B1228">
        <v>-99.164351999999994</v>
      </c>
    </row>
    <row r="1229" spans="1:2" x14ac:dyDescent="0.25">
      <c r="A1229">
        <v>4506875000</v>
      </c>
      <c r="B1229">
        <v>-98.338745000000003</v>
      </c>
    </row>
    <row r="1230" spans="1:2" x14ac:dyDescent="0.25">
      <c r="A1230">
        <v>4520000000</v>
      </c>
      <c r="B1230">
        <v>-100.40047</v>
      </c>
    </row>
    <row r="1231" spans="1:2" x14ac:dyDescent="0.25">
      <c r="A1231">
        <v>4533125000</v>
      </c>
      <c r="B1231">
        <v>-98.756584000000004</v>
      </c>
    </row>
    <row r="1232" spans="1:2" x14ac:dyDescent="0.25">
      <c r="A1232">
        <v>4546250000</v>
      </c>
      <c r="B1232">
        <v>-99.341537000000002</v>
      </c>
    </row>
    <row r="1233" spans="1:2" x14ac:dyDescent="0.25">
      <c r="A1233">
        <v>4559375000</v>
      </c>
      <c r="B1233">
        <v>-90.622726</v>
      </c>
    </row>
    <row r="1234" spans="1:2" x14ac:dyDescent="0.25">
      <c r="A1234">
        <v>4572500000</v>
      </c>
      <c r="B1234">
        <v>-112.20262</v>
      </c>
    </row>
    <row r="1235" spans="1:2" x14ac:dyDescent="0.25">
      <c r="A1235">
        <v>4585625000</v>
      </c>
      <c r="B1235">
        <v>-94.363144000000005</v>
      </c>
    </row>
    <row r="1236" spans="1:2" x14ac:dyDescent="0.25">
      <c r="A1236">
        <v>4598750000</v>
      </c>
      <c r="B1236">
        <v>-97.210235999999995</v>
      </c>
    </row>
    <row r="1237" spans="1:2" x14ac:dyDescent="0.25">
      <c r="A1237">
        <v>4611875000</v>
      </c>
      <c r="B1237">
        <v>-103.18075</v>
      </c>
    </row>
    <row r="1238" spans="1:2" x14ac:dyDescent="0.25">
      <c r="A1238">
        <v>4625000000</v>
      </c>
      <c r="B1238">
        <v>-89.106834000000006</v>
      </c>
    </row>
    <row r="1239" spans="1:2" x14ac:dyDescent="0.25">
      <c r="A1239" t="s">
        <v>21</v>
      </c>
    </row>
    <row r="1242" spans="1:2" x14ac:dyDescent="0.25">
      <c r="A1242" t="s">
        <v>35</v>
      </c>
    </row>
    <row r="1243" spans="1:2" x14ac:dyDescent="0.25">
      <c r="A1243" t="s">
        <v>19</v>
      </c>
      <c r="B1243" t="s">
        <v>345</v>
      </c>
    </row>
    <row r="1244" spans="1:2" x14ac:dyDescent="0.25">
      <c r="A1244">
        <v>12500000000</v>
      </c>
      <c r="B1244">
        <v>-58.032822000000003</v>
      </c>
    </row>
    <row r="1245" spans="1:2" x14ac:dyDescent="0.25">
      <c r="A1245">
        <v>12527500000</v>
      </c>
      <c r="B1245">
        <v>-58.279533000000001</v>
      </c>
    </row>
    <row r="1246" spans="1:2" x14ac:dyDescent="0.25">
      <c r="A1246">
        <v>12555000000</v>
      </c>
      <c r="B1246">
        <v>-61.745055999999998</v>
      </c>
    </row>
    <row r="1247" spans="1:2" x14ac:dyDescent="0.25">
      <c r="A1247">
        <v>12582500000</v>
      </c>
      <c r="B1247">
        <v>-56.002026000000001</v>
      </c>
    </row>
    <row r="1248" spans="1:2" x14ac:dyDescent="0.25">
      <c r="A1248">
        <v>12610000000</v>
      </c>
      <c r="B1248">
        <v>-55.421429000000003</v>
      </c>
    </row>
    <row r="1249" spans="1:2" x14ac:dyDescent="0.25">
      <c r="A1249">
        <v>12637500000</v>
      </c>
      <c r="B1249">
        <v>-52.214835999999998</v>
      </c>
    </row>
    <row r="1250" spans="1:2" x14ac:dyDescent="0.25">
      <c r="A1250">
        <v>12665000000</v>
      </c>
      <c r="B1250">
        <v>-51.600414000000001</v>
      </c>
    </row>
    <row r="1251" spans="1:2" x14ac:dyDescent="0.25">
      <c r="A1251">
        <v>12692500000</v>
      </c>
      <c r="B1251">
        <v>-51.198115999999999</v>
      </c>
    </row>
    <row r="1252" spans="1:2" x14ac:dyDescent="0.25">
      <c r="A1252">
        <v>12720000000</v>
      </c>
      <c r="B1252">
        <v>-52.085315999999999</v>
      </c>
    </row>
    <row r="1253" spans="1:2" x14ac:dyDescent="0.25">
      <c r="A1253">
        <v>12747500000</v>
      </c>
      <c r="B1253">
        <v>-54.364184999999999</v>
      </c>
    </row>
    <row r="1254" spans="1:2" x14ac:dyDescent="0.25">
      <c r="A1254">
        <v>12775000000</v>
      </c>
      <c r="B1254">
        <v>-55.328423000000001</v>
      </c>
    </row>
    <row r="1255" spans="1:2" x14ac:dyDescent="0.25">
      <c r="A1255">
        <v>12802500000</v>
      </c>
      <c r="B1255">
        <v>-57.454182000000003</v>
      </c>
    </row>
    <row r="1256" spans="1:2" x14ac:dyDescent="0.25">
      <c r="A1256">
        <v>12830000000</v>
      </c>
      <c r="B1256">
        <v>-61.447631999999999</v>
      </c>
    </row>
    <row r="1257" spans="1:2" x14ac:dyDescent="0.25">
      <c r="A1257">
        <v>12857500000</v>
      </c>
      <c r="B1257">
        <v>-67.816131999999996</v>
      </c>
    </row>
    <row r="1258" spans="1:2" x14ac:dyDescent="0.25">
      <c r="A1258">
        <v>12885000000</v>
      </c>
      <c r="B1258">
        <v>-70.766082999999995</v>
      </c>
    </row>
    <row r="1259" spans="1:2" x14ac:dyDescent="0.25">
      <c r="A1259">
        <v>12912500000</v>
      </c>
      <c r="B1259">
        <v>-76.631538000000006</v>
      </c>
    </row>
    <row r="1260" spans="1:2" x14ac:dyDescent="0.25">
      <c r="A1260">
        <v>12940000000</v>
      </c>
      <c r="B1260">
        <v>-76.18956</v>
      </c>
    </row>
    <row r="1261" spans="1:2" x14ac:dyDescent="0.25">
      <c r="A1261">
        <v>12967500000</v>
      </c>
      <c r="B1261">
        <v>-74.535544999999999</v>
      </c>
    </row>
    <row r="1262" spans="1:2" x14ac:dyDescent="0.25">
      <c r="A1262">
        <v>12995000000</v>
      </c>
      <c r="B1262">
        <v>-70.079445000000007</v>
      </c>
    </row>
    <row r="1263" spans="1:2" x14ac:dyDescent="0.25">
      <c r="A1263">
        <v>13022500000</v>
      </c>
      <c r="B1263">
        <v>-71.624329000000003</v>
      </c>
    </row>
    <row r="1264" spans="1:2" x14ac:dyDescent="0.25">
      <c r="A1264">
        <v>13050000000</v>
      </c>
      <c r="B1264">
        <v>-70.908462999999998</v>
      </c>
    </row>
    <row r="1265" spans="1:2" x14ac:dyDescent="0.25">
      <c r="A1265">
        <v>13077500000</v>
      </c>
      <c r="B1265">
        <v>-71.177352999999997</v>
      </c>
    </row>
    <row r="1266" spans="1:2" x14ac:dyDescent="0.25">
      <c r="A1266">
        <v>13105000000</v>
      </c>
      <c r="B1266">
        <v>-69.363570999999993</v>
      </c>
    </row>
    <row r="1267" spans="1:2" x14ac:dyDescent="0.25">
      <c r="A1267">
        <v>13132500000</v>
      </c>
      <c r="B1267">
        <v>-69.698532</v>
      </c>
    </row>
    <row r="1268" spans="1:2" x14ac:dyDescent="0.25">
      <c r="A1268">
        <v>13160000000</v>
      </c>
      <c r="B1268">
        <v>-74.236641000000006</v>
      </c>
    </row>
    <row r="1269" spans="1:2" x14ac:dyDescent="0.25">
      <c r="A1269">
        <v>13187500000</v>
      </c>
      <c r="B1269">
        <v>-70.390923000000001</v>
      </c>
    </row>
    <row r="1270" spans="1:2" x14ac:dyDescent="0.25">
      <c r="A1270">
        <v>13215000000</v>
      </c>
      <c r="B1270">
        <v>-71.202445999999995</v>
      </c>
    </row>
    <row r="1271" spans="1:2" x14ac:dyDescent="0.25">
      <c r="A1271">
        <v>13242500000</v>
      </c>
      <c r="B1271">
        <v>-76.876221000000001</v>
      </c>
    </row>
    <row r="1272" spans="1:2" x14ac:dyDescent="0.25">
      <c r="A1272">
        <v>13270000000</v>
      </c>
      <c r="B1272">
        <v>-76.398269999999997</v>
      </c>
    </row>
    <row r="1273" spans="1:2" x14ac:dyDescent="0.25">
      <c r="A1273">
        <v>13297500000</v>
      </c>
      <c r="B1273">
        <v>-75.37397</v>
      </c>
    </row>
    <row r="1274" spans="1:2" x14ac:dyDescent="0.25">
      <c r="A1274">
        <v>13325000000</v>
      </c>
      <c r="B1274">
        <v>-78.032432999999997</v>
      </c>
    </row>
    <row r="1275" spans="1:2" x14ac:dyDescent="0.25">
      <c r="A1275">
        <v>13352500000</v>
      </c>
      <c r="B1275">
        <v>-80.265938000000006</v>
      </c>
    </row>
    <row r="1276" spans="1:2" x14ac:dyDescent="0.25">
      <c r="A1276">
        <v>13380000000</v>
      </c>
      <c r="B1276">
        <v>-83.642921000000001</v>
      </c>
    </row>
    <row r="1277" spans="1:2" x14ac:dyDescent="0.25">
      <c r="A1277">
        <v>13407500000</v>
      </c>
      <c r="B1277">
        <v>-80.036827000000002</v>
      </c>
    </row>
    <row r="1278" spans="1:2" x14ac:dyDescent="0.25">
      <c r="A1278">
        <v>13435000000</v>
      </c>
      <c r="B1278">
        <v>-86.098785000000007</v>
      </c>
    </row>
    <row r="1279" spans="1:2" x14ac:dyDescent="0.25">
      <c r="A1279">
        <v>13462500000</v>
      </c>
      <c r="B1279">
        <v>-80.650475</v>
      </c>
    </row>
    <row r="1280" spans="1:2" x14ac:dyDescent="0.25">
      <c r="A1280">
        <v>13490000000</v>
      </c>
      <c r="B1280">
        <v>-79.136741999999998</v>
      </c>
    </row>
    <row r="1281" spans="1:2" x14ac:dyDescent="0.25">
      <c r="A1281">
        <v>13517500000</v>
      </c>
      <c r="B1281">
        <v>-74.042389</v>
      </c>
    </row>
    <row r="1282" spans="1:2" x14ac:dyDescent="0.25">
      <c r="A1282">
        <v>13545000000</v>
      </c>
      <c r="B1282">
        <v>-76.168464999999998</v>
      </c>
    </row>
    <row r="1283" spans="1:2" x14ac:dyDescent="0.25">
      <c r="A1283">
        <v>13572500000</v>
      </c>
      <c r="B1283">
        <v>-70.584404000000006</v>
      </c>
    </row>
    <row r="1284" spans="1:2" x14ac:dyDescent="0.25">
      <c r="A1284">
        <v>13600000000</v>
      </c>
      <c r="B1284">
        <v>-73.059662000000003</v>
      </c>
    </row>
    <row r="1285" spans="1:2" x14ac:dyDescent="0.25">
      <c r="A1285">
        <v>13627500000</v>
      </c>
      <c r="B1285">
        <v>-69.247467</v>
      </c>
    </row>
    <row r="1286" spans="1:2" x14ac:dyDescent="0.25">
      <c r="A1286">
        <v>13655000000</v>
      </c>
      <c r="B1286">
        <v>-70.543364999999994</v>
      </c>
    </row>
    <row r="1287" spans="1:2" x14ac:dyDescent="0.25">
      <c r="A1287">
        <v>13682500000</v>
      </c>
      <c r="B1287">
        <v>-69.926429999999996</v>
      </c>
    </row>
    <row r="1288" spans="1:2" x14ac:dyDescent="0.25">
      <c r="A1288">
        <v>13710000000</v>
      </c>
      <c r="B1288">
        <v>-72.363112999999998</v>
      </c>
    </row>
    <row r="1289" spans="1:2" x14ac:dyDescent="0.25">
      <c r="A1289">
        <v>13737500000</v>
      </c>
      <c r="B1289">
        <v>-71.630959000000004</v>
      </c>
    </row>
    <row r="1290" spans="1:2" x14ac:dyDescent="0.25">
      <c r="A1290">
        <v>13765000000</v>
      </c>
      <c r="B1290">
        <v>-75.051368999999994</v>
      </c>
    </row>
    <row r="1291" spans="1:2" x14ac:dyDescent="0.25">
      <c r="A1291">
        <v>13792500000</v>
      </c>
      <c r="B1291">
        <v>-78.950569000000002</v>
      </c>
    </row>
    <row r="1292" spans="1:2" x14ac:dyDescent="0.25">
      <c r="A1292">
        <v>13820000000</v>
      </c>
      <c r="B1292">
        <v>-81.032578000000001</v>
      </c>
    </row>
    <row r="1293" spans="1:2" x14ac:dyDescent="0.25">
      <c r="A1293">
        <v>13847500000</v>
      </c>
      <c r="B1293">
        <v>-84.806229000000002</v>
      </c>
    </row>
    <row r="1294" spans="1:2" x14ac:dyDescent="0.25">
      <c r="A1294">
        <v>13875000000</v>
      </c>
      <c r="B1294">
        <v>-85.807715999999999</v>
      </c>
    </row>
    <row r="1295" spans="1:2" x14ac:dyDescent="0.25">
      <c r="A1295">
        <v>13902500000</v>
      </c>
      <c r="B1295">
        <v>-80.234336999999996</v>
      </c>
    </row>
    <row r="1296" spans="1:2" x14ac:dyDescent="0.25">
      <c r="A1296">
        <v>13930000000</v>
      </c>
      <c r="B1296">
        <v>-87.089005</v>
      </c>
    </row>
    <row r="1297" spans="1:2" x14ac:dyDescent="0.25">
      <c r="A1297">
        <v>13957500000</v>
      </c>
      <c r="B1297">
        <v>-78.582115000000002</v>
      </c>
    </row>
    <row r="1298" spans="1:2" x14ac:dyDescent="0.25">
      <c r="A1298">
        <v>13985000000</v>
      </c>
      <c r="B1298">
        <v>-78.607780000000005</v>
      </c>
    </row>
    <row r="1299" spans="1:2" x14ac:dyDescent="0.25">
      <c r="A1299">
        <v>14012500000</v>
      </c>
      <c r="B1299">
        <v>-77.100043999999997</v>
      </c>
    </row>
    <row r="1300" spans="1:2" x14ac:dyDescent="0.25">
      <c r="A1300">
        <v>14040000000</v>
      </c>
      <c r="B1300">
        <v>-86.369208999999998</v>
      </c>
    </row>
    <row r="1301" spans="1:2" x14ac:dyDescent="0.25">
      <c r="A1301">
        <v>14067500000</v>
      </c>
      <c r="B1301">
        <v>-80.742119000000002</v>
      </c>
    </row>
    <row r="1302" spans="1:2" x14ac:dyDescent="0.25">
      <c r="A1302">
        <v>14095000000</v>
      </c>
      <c r="B1302">
        <v>-77.749825000000001</v>
      </c>
    </row>
    <row r="1303" spans="1:2" x14ac:dyDescent="0.25">
      <c r="A1303">
        <v>14122500000</v>
      </c>
      <c r="B1303">
        <v>-81.743683000000004</v>
      </c>
    </row>
    <row r="1304" spans="1:2" x14ac:dyDescent="0.25">
      <c r="A1304">
        <v>14150000000</v>
      </c>
      <c r="B1304">
        <v>-71.245079000000004</v>
      </c>
    </row>
    <row r="1305" spans="1:2" x14ac:dyDescent="0.25">
      <c r="A1305">
        <v>14177500000</v>
      </c>
      <c r="B1305">
        <v>-73.193191999999996</v>
      </c>
    </row>
    <row r="1306" spans="1:2" x14ac:dyDescent="0.25">
      <c r="A1306">
        <v>14205000000</v>
      </c>
      <c r="B1306">
        <v>-69.305176000000003</v>
      </c>
    </row>
    <row r="1307" spans="1:2" x14ac:dyDescent="0.25">
      <c r="A1307">
        <v>14232500000</v>
      </c>
      <c r="B1307">
        <v>-68.588363999999999</v>
      </c>
    </row>
    <row r="1308" spans="1:2" x14ac:dyDescent="0.25">
      <c r="A1308">
        <v>14260000000</v>
      </c>
      <c r="B1308">
        <v>-67.680687000000006</v>
      </c>
    </row>
    <row r="1309" spans="1:2" x14ac:dyDescent="0.25">
      <c r="A1309">
        <v>14287500000</v>
      </c>
      <c r="B1309">
        <v>-67.991095999999999</v>
      </c>
    </row>
    <row r="1310" spans="1:2" x14ac:dyDescent="0.25">
      <c r="A1310">
        <v>14315000000</v>
      </c>
      <c r="B1310">
        <v>-66.944191000000004</v>
      </c>
    </row>
    <row r="1311" spans="1:2" x14ac:dyDescent="0.25">
      <c r="A1311">
        <v>14342500000</v>
      </c>
      <c r="B1311">
        <v>-66.688300999999996</v>
      </c>
    </row>
    <row r="1312" spans="1:2" x14ac:dyDescent="0.25">
      <c r="A1312">
        <v>14370000000</v>
      </c>
      <c r="B1312">
        <v>-67.067931999999999</v>
      </c>
    </row>
    <row r="1313" spans="1:2" x14ac:dyDescent="0.25">
      <c r="A1313">
        <v>14397500000</v>
      </c>
      <c r="B1313">
        <v>-66.101287999999997</v>
      </c>
    </row>
    <row r="1314" spans="1:2" x14ac:dyDescent="0.25">
      <c r="A1314">
        <v>14425000000</v>
      </c>
      <c r="B1314">
        <v>-65.508803999999998</v>
      </c>
    </row>
    <row r="1315" spans="1:2" x14ac:dyDescent="0.25">
      <c r="A1315">
        <v>14452500000</v>
      </c>
      <c r="B1315">
        <v>-65.065498000000005</v>
      </c>
    </row>
    <row r="1316" spans="1:2" x14ac:dyDescent="0.25">
      <c r="A1316">
        <v>14480000000</v>
      </c>
      <c r="B1316">
        <v>-65.569457999999997</v>
      </c>
    </row>
    <row r="1317" spans="1:2" x14ac:dyDescent="0.25">
      <c r="A1317">
        <v>14507500000</v>
      </c>
      <c r="B1317">
        <v>-64.548339999999996</v>
      </c>
    </row>
    <row r="1318" spans="1:2" x14ac:dyDescent="0.25">
      <c r="A1318">
        <v>14535000000</v>
      </c>
      <c r="B1318">
        <v>-64.232460000000003</v>
      </c>
    </row>
    <row r="1319" spans="1:2" x14ac:dyDescent="0.25">
      <c r="A1319">
        <v>14562500000</v>
      </c>
      <c r="B1319">
        <v>-65.162047999999999</v>
      </c>
    </row>
    <row r="1320" spans="1:2" x14ac:dyDescent="0.25">
      <c r="A1320">
        <v>14590000000</v>
      </c>
      <c r="B1320">
        <v>-64.511573999999996</v>
      </c>
    </row>
    <row r="1321" spans="1:2" x14ac:dyDescent="0.25">
      <c r="A1321">
        <v>14617500000</v>
      </c>
      <c r="B1321">
        <v>-64.424530000000004</v>
      </c>
    </row>
    <row r="1322" spans="1:2" x14ac:dyDescent="0.25">
      <c r="A1322">
        <v>14645000000</v>
      </c>
      <c r="B1322">
        <v>-64.060608000000002</v>
      </c>
    </row>
    <row r="1323" spans="1:2" x14ac:dyDescent="0.25">
      <c r="A1323">
        <v>14672500000</v>
      </c>
      <c r="B1323">
        <v>-64.054298000000003</v>
      </c>
    </row>
    <row r="1324" spans="1:2" x14ac:dyDescent="0.25">
      <c r="A1324">
        <v>14700000000</v>
      </c>
      <c r="B1324">
        <v>-63.235146</v>
      </c>
    </row>
    <row r="1325" spans="1:2" x14ac:dyDescent="0.25">
      <c r="A1325">
        <v>14727500000</v>
      </c>
      <c r="B1325">
        <v>-62.769455000000001</v>
      </c>
    </row>
    <row r="1326" spans="1:2" x14ac:dyDescent="0.25">
      <c r="A1326">
        <v>14755000000</v>
      </c>
      <c r="B1326">
        <v>-63.118549000000002</v>
      </c>
    </row>
    <row r="1327" spans="1:2" x14ac:dyDescent="0.25">
      <c r="A1327">
        <v>14782500000</v>
      </c>
      <c r="B1327">
        <v>-62.851123999999999</v>
      </c>
    </row>
    <row r="1328" spans="1:2" x14ac:dyDescent="0.25">
      <c r="A1328">
        <v>14810000000</v>
      </c>
      <c r="B1328">
        <v>-62.675677999999998</v>
      </c>
    </row>
    <row r="1329" spans="1:2" x14ac:dyDescent="0.25">
      <c r="A1329">
        <v>14837500000</v>
      </c>
      <c r="B1329">
        <v>-62.100071</v>
      </c>
    </row>
    <row r="1330" spans="1:2" x14ac:dyDescent="0.25">
      <c r="A1330">
        <v>14865000000</v>
      </c>
      <c r="B1330">
        <v>-62.337772000000001</v>
      </c>
    </row>
    <row r="1331" spans="1:2" x14ac:dyDescent="0.25">
      <c r="A1331">
        <v>14892500000</v>
      </c>
      <c r="B1331">
        <v>-62.018787000000003</v>
      </c>
    </row>
    <row r="1332" spans="1:2" x14ac:dyDescent="0.25">
      <c r="A1332">
        <v>14920000000</v>
      </c>
      <c r="B1332">
        <v>-61.634914000000002</v>
      </c>
    </row>
    <row r="1333" spans="1:2" x14ac:dyDescent="0.25">
      <c r="A1333">
        <v>14947500000</v>
      </c>
      <c r="B1333">
        <v>-62.159370000000003</v>
      </c>
    </row>
    <row r="1334" spans="1:2" x14ac:dyDescent="0.25">
      <c r="A1334">
        <v>14975000000</v>
      </c>
      <c r="B1334">
        <v>-61.752228000000002</v>
      </c>
    </row>
    <row r="1335" spans="1:2" x14ac:dyDescent="0.25">
      <c r="A1335">
        <v>15002500000</v>
      </c>
      <c r="B1335">
        <v>-62.309680999999998</v>
      </c>
    </row>
    <row r="1336" spans="1:2" x14ac:dyDescent="0.25">
      <c r="A1336">
        <v>15030000000</v>
      </c>
      <c r="B1336">
        <v>-61.500847</v>
      </c>
    </row>
    <row r="1337" spans="1:2" x14ac:dyDescent="0.25">
      <c r="A1337">
        <v>15057500000</v>
      </c>
      <c r="B1337">
        <v>-62.600242999999999</v>
      </c>
    </row>
    <row r="1338" spans="1:2" x14ac:dyDescent="0.25">
      <c r="A1338">
        <v>15085000000</v>
      </c>
      <c r="B1338">
        <v>-63.466453999999999</v>
      </c>
    </row>
    <row r="1339" spans="1:2" x14ac:dyDescent="0.25">
      <c r="A1339">
        <v>15112500000</v>
      </c>
      <c r="B1339">
        <v>-63.282173</v>
      </c>
    </row>
    <row r="1340" spans="1:2" x14ac:dyDescent="0.25">
      <c r="A1340">
        <v>15140000000</v>
      </c>
      <c r="B1340">
        <v>-68.148994000000002</v>
      </c>
    </row>
    <row r="1341" spans="1:2" x14ac:dyDescent="0.25">
      <c r="A1341">
        <v>15167500000</v>
      </c>
      <c r="B1341">
        <v>-67.695601999999994</v>
      </c>
    </row>
    <row r="1342" spans="1:2" x14ac:dyDescent="0.25">
      <c r="A1342">
        <v>15195000000</v>
      </c>
      <c r="B1342">
        <v>-72.003615999999994</v>
      </c>
    </row>
    <row r="1343" spans="1:2" x14ac:dyDescent="0.25">
      <c r="A1343">
        <v>15222500000</v>
      </c>
      <c r="B1343">
        <v>-71.463279999999997</v>
      </c>
    </row>
    <row r="1344" spans="1:2" x14ac:dyDescent="0.25">
      <c r="A1344">
        <v>15250000000</v>
      </c>
      <c r="B1344">
        <v>-63.071185999999997</v>
      </c>
    </row>
    <row r="1345" spans="1:2" x14ac:dyDescent="0.25">
      <c r="A1345">
        <v>15277500000</v>
      </c>
      <c r="B1345">
        <v>-60.398048000000003</v>
      </c>
    </row>
    <row r="1346" spans="1:2" x14ac:dyDescent="0.25">
      <c r="A1346">
        <v>15305000000</v>
      </c>
      <c r="B1346">
        <v>-61.107250000000001</v>
      </c>
    </row>
    <row r="1347" spans="1:2" x14ac:dyDescent="0.25">
      <c r="A1347">
        <v>15332500000</v>
      </c>
      <c r="B1347">
        <v>-56.822876000000001</v>
      </c>
    </row>
    <row r="1348" spans="1:2" x14ac:dyDescent="0.25">
      <c r="A1348">
        <v>15360000000</v>
      </c>
      <c r="B1348">
        <v>-58.218764999999998</v>
      </c>
    </row>
    <row r="1349" spans="1:2" x14ac:dyDescent="0.25">
      <c r="A1349">
        <v>15387500000</v>
      </c>
      <c r="B1349">
        <v>-55.120113000000003</v>
      </c>
    </row>
    <row r="1350" spans="1:2" x14ac:dyDescent="0.25">
      <c r="A1350">
        <v>15415000000</v>
      </c>
      <c r="B1350">
        <v>-56.565586000000003</v>
      </c>
    </row>
    <row r="1351" spans="1:2" x14ac:dyDescent="0.25">
      <c r="A1351">
        <v>15442500000</v>
      </c>
      <c r="B1351">
        <v>-54.038094000000001</v>
      </c>
    </row>
    <row r="1352" spans="1:2" x14ac:dyDescent="0.25">
      <c r="A1352">
        <v>15470000000</v>
      </c>
      <c r="B1352">
        <v>-54.273845999999999</v>
      </c>
    </row>
    <row r="1353" spans="1:2" x14ac:dyDescent="0.25">
      <c r="A1353">
        <v>15497500000</v>
      </c>
      <c r="B1353">
        <v>-53.979961000000003</v>
      </c>
    </row>
    <row r="1354" spans="1:2" x14ac:dyDescent="0.25">
      <c r="A1354">
        <v>15525000000</v>
      </c>
      <c r="B1354">
        <v>-52.745857000000001</v>
      </c>
    </row>
    <row r="1355" spans="1:2" x14ac:dyDescent="0.25">
      <c r="A1355">
        <v>15552500000</v>
      </c>
      <c r="B1355">
        <v>-54.215992</v>
      </c>
    </row>
    <row r="1356" spans="1:2" x14ac:dyDescent="0.25">
      <c r="A1356">
        <v>15580000000</v>
      </c>
      <c r="B1356">
        <v>-52.370316000000003</v>
      </c>
    </row>
    <row r="1357" spans="1:2" x14ac:dyDescent="0.25">
      <c r="A1357">
        <v>15607500000</v>
      </c>
      <c r="B1357">
        <v>-54.340218</v>
      </c>
    </row>
    <row r="1358" spans="1:2" x14ac:dyDescent="0.25">
      <c r="A1358">
        <v>15635000000</v>
      </c>
      <c r="B1358">
        <v>-52.509734999999999</v>
      </c>
    </row>
    <row r="1359" spans="1:2" x14ac:dyDescent="0.25">
      <c r="A1359">
        <v>15662500000</v>
      </c>
      <c r="B1359">
        <v>-54.217129</v>
      </c>
    </row>
    <row r="1360" spans="1:2" x14ac:dyDescent="0.25">
      <c r="A1360">
        <v>15690000000</v>
      </c>
      <c r="B1360">
        <v>-52.699962999999997</v>
      </c>
    </row>
    <row r="1361" spans="1:2" x14ac:dyDescent="0.25">
      <c r="A1361">
        <v>15717500000</v>
      </c>
      <c r="B1361">
        <v>-53.908993000000002</v>
      </c>
    </row>
    <row r="1362" spans="1:2" x14ac:dyDescent="0.25">
      <c r="A1362">
        <v>15745000000</v>
      </c>
      <c r="B1362">
        <v>-53.893326000000002</v>
      </c>
    </row>
    <row r="1363" spans="1:2" x14ac:dyDescent="0.25">
      <c r="A1363">
        <v>15772500000</v>
      </c>
      <c r="B1363">
        <v>-54.234088999999997</v>
      </c>
    </row>
    <row r="1364" spans="1:2" x14ac:dyDescent="0.25">
      <c r="A1364">
        <v>15800000000</v>
      </c>
      <c r="B1364">
        <v>-55.460365000000003</v>
      </c>
    </row>
    <row r="1365" spans="1:2" x14ac:dyDescent="0.25">
      <c r="A1365">
        <v>15827500000</v>
      </c>
      <c r="B1365">
        <v>-55.962085999999999</v>
      </c>
    </row>
    <row r="1366" spans="1:2" x14ac:dyDescent="0.25">
      <c r="A1366">
        <v>15855000000</v>
      </c>
      <c r="B1366">
        <v>-57.061138</v>
      </c>
    </row>
    <row r="1367" spans="1:2" x14ac:dyDescent="0.25">
      <c r="A1367">
        <v>15882500000</v>
      </c>
      <c r="B1367">
        <v>-57.026836000000003</v>
      </c>
    </row>
    <row r="1368" spans="1:2" x14ac:dyDescent="0.25">
      <c r="A1368">
        <v>15910000000</v>
      </c>
      <c r="B1368">
        <v>-58.610785999999997</v>
      </c>
    </row>
    <row r="1369" spans="1:2" x14ac:dyDescent="0.25">
      <c r="A1369">
        <v>15937500000</v>
      </c>
      <c r="B1369">
        <v>-58.821975999999999</v>
      </c>
    </row>
    <row r="1370" spans="1:2" x14ac:dyDescent="0.25">
      <c r="A1370">
        <v>15965000000</v>
      </c>
      <c r="B1370">
        <v>-59.603892999999999</v>
      </c>
    </row>
    <row r="1371" spans="1:2" x14ac:dyDescent="0.25">
      <c r="A1371">
        <v>15992500000</v>
      </c>
      <c r="B1371">
        <v>-59.768154000000003</v>
      </c>
    </row>
    <row r="1372" spans="1:2" x14ac:dyDescent="0.25">
      <c r="A1372">
        <v>16020000000</v>
      </c>
      <c r="B1372">
        <v>-62.068775000000002</v>
      </c>
    </row>
    <row r="1373" spans="1:2" x14ac:dyDescent="0.25">
      <c r="A1373">
        <v>16047500000</v>
      </c>
      <c r="B1373">
        <v>-60.765079</v>
      </c>
    </row>
    <row r="1374" spans="1:2" x14ac:dyDescent="0.25">
      <c r="A1374">
        <v>16075000000</v>
      </c>
      <c r="B1374">
        <v>-61.870716000000002</v>
      </c>
    </row>
    <row r="1375" spans="1:2" x14ac:dyDescent="0.25">
      <c r="A1375">
        <v>16102500000</v>
      </c>
      <c r="B1375">
        <v>-61.286532999999999</v>
      </c>
    </row>
    <row r="1376" spans="1:2" x14ac:dyDescent="0.25">
      <c r="A1376">
        <v>16130000000</v>
      </c>
      <c r="B1376">
        <v>-61.081660999999997</v>
      </c>
    </row>
    <row r="1377" spans="1:2" x14ac:dyDescent="0.25">
      <c r="A1377">
        <v>16157500000</v>
      </c>
      <c r="B1377">
        <v>-62.152572999999997</v>
      </c>
    </row>
    <row r="1378" spans="1:2" x14ac:dyDescent="0.25">
      <c r="A1378">
        <v>16185000000</v>
      </c>
      <c r="B1378">
        <v>-61.051338000000001</v>
      </c>
    </row>
    <row r="1379" spans="1:2" x14ac:dyDescent="0.25">
      <c r="A1379">
        <v>16212500000</v>
      </c>
      <c r="B1379">
        <v>-62.273476000000002</v>
      </c>
    </row>
    <row r="1380" spans="1:2" x14ac:dyDescent="0.25">
      <c r="A1380">
        <v>16240000000</v>
      </c>
      <c r="B1380">
        <v>-60.899616000000002</v>
      </c>
    </row>
    <row r="1381" spans="1:2" x14ac:dyDescent="0.25">
      <c r="A1381">
        <v>16267500000</v>
      </c>
      <c r="B1381">
        <v>-62.399742000000003</v>
      </c>
    </row>
    <row r="1382" spans="1:2" x14ac:dyDescent="0.25">
      <c r="A1382">
        <v>16295000000</v>
      </c>
      <c r="B1382">
        <v>-61.194262999999999</v>
      </c>
    </row>
    <row r="1383" spans="1:2" x14ac:dyDescent="0.25">
      <c r="A1383">
        <v>16322500000</v>
      </c>
      <c r="B1383">
        <v>-62.161372999999998</v>
      </c>
    </row>
    <row r="1384" spans="1:2" x14ac:dyDescent="0.25">
      <c r="A1384">
        <v>16350000000</v>
      </c>
      <c r="B1384">
        <v>-61.379482000000003</v>
      </c>
    </row>
    <row r="1385" spans="1:2" x14ac:dyDescent="0.25">
      <c r="A1385">
        <v>16377500000</v>
      </c>
      <c r="B1385">
        <v>-62.512650000000001</v>
      </c>
    </row>
    <row r="1386" spans="1:2" x14ac:dyDescent="0.25">
      <c r="A1386">
        <v>16405000000</v>
      </c>
      <c r="B1386">
        <v>-61.053649999999998</v>
      </c>
    </row>
    <row r="1387" spans="1:2" x14ac:dyDescent="0.25">
      <c r="A1387">
        <v>16432500000</v>
      </c>
      <c r="B1387">
        <v>-62.063622000000002</v>
      </c>
    </row>
    <row r="1388" spans="1:2" x14ac:dyDescent="0.25">
      <c r="A1388">
        <v>16460000000</v>
      </c>
      <c r="B1388">
        <v>-61.083744000000003</v>
      </c>
    </row>
    <row r="1389" spans="1:2" x14ac:dyDescent="0.25">
      <c r="A1389">
        <v>16487500000</v>
      </c>
      <c r="B1389">
        <v>-61.077770000000001</v>
      </c>
    </row>
    <row r="1390" spans="1:2" x14ac:dyDescent="0.25">
      <c r="A1390">
        <v>16515000000</v>
      </c>
      <c r="B1390">
        <v>-61.261684000000002</v>
      </c>
    </row>
    <row r="1391" spans="1:2" x14ac:dyDescent="0.25">
      <c r="A1391">
        <v>16542500000</v>
      </c>
      <c r="B1391">
        <v>-60.815356999999999</v>
      </c>
    </row>
    <row r="1392" spans="1:2" x14ac:dyDescent="0.25">
      <c r="A1392">
        <v>16570000000</v>
      </c>
      <c r="B1392">
        <v>-61.302731000000001</v>
      </c>
    </row>
    <row r="1393" spans="1:2" x14ac:dyDescent="0.25">
      <c r="A1393">
        <v>16597500000</v>
      </c>
      <c r="B1393">
        <v>-60.301738999999998</v>
      </c>
    </row>
    <row r="1394" spans="1:2" x14ac:dyDescent="0.25">
      <c r="A1394">
        <v>16625000000</v>
      </c>
      <c r="B1394">
        <v>-61.064799999999998</v>
      </c>
    </row>
    <row r="1395" spans="1:2" x14ac:dyDescent="0.25">
      <c r="A1395">
        <v>16652500000</v>
      </c>
      <c r="B1395">
        <v>-60.778140999999998</v>
      </c>
    </row>
    <row r="1396" spans="1:2" x14ac:dyDescent="0.25">
      <c r="A1396">
        <v>16680000000</v>
      </c>
      <c r="B1396">
        <v>-60.682709000000003</v>
      </c>
    </row>
    <row r="1397" spans="1:2" x14ac:dyDescent="0.25">
      <c r="A1397">
        <v>16707500000</v>
      </c>
      <c r="B1397">
        <v>-60.517513000000001</v>
      </c>
    </row>
    <row r="1398" spans="1:2" x14ac:dyDescent="0.25">
      <c r="A1398">
        <v>16735000000</v>
      </c>
      <c r="B1398">
        <v>-61.140137000000003</v>
      </c>
    </row>
    <row r="1399" spans="1:2" x14ac:dyDescent="0.25">
      <c r="A1399">
        <v>16762500000</v>
      </c>
      <c r="B1399">
        <v>-60.769295</v>
      </c>
    </row>
    <row r="1400" spans="1:2" x14ac:dyDescent="0.25">
      <c r="A1400">
        <v>16790000000</v>
      </c>
      <c r="B1400">
        <v>-61.244022000000001</v>
      </c>
    </row>
    <row r="1401" spans="1:2" x14ac:dyDescent="0.25">
      <c r="A1401">
        <v>16817500000</v>
      </c>
      <c r="B1401">
        <v>-60.854824000000001</v>
      </c>
    </row>
    <row r="1402" spans="1:2" x14ac:dyDescent="0.25">
      <c r="A1402">
        <v>16845000000</v>
      </c>
      <c r="B1402">
        <v>-62.094676999999997</v>
      </c>
    </row>
    <row r="1403" spans="1:2" x14ac:dyDescent="0.25">
      <c r="A1403">
        <v>16872500000</v>
      </c>
      <c r="B1403">
        <v>-61.828228000000003</v>
      </c>
    </row>
    <row r="1404" spans="1:2" x14ac:dyDescent="0.25">
      <c r="A1404">
        <v>16900000000</v>
      </c>
      <c r="B1404">
        <v>-62.135638999999998</v>
      </c>
    </row>
    <row r="1405" spans="1:2" x14ac:dyDescent="0.25">
      <c r="A1405">
        <v>16927500000</v>
      </c>
      <c r="B1405">
        <v>-62.931496000000003</v>
      </c>
    </row>
    <row r="1406" spans="1:2" x14ac:dyDescent="0.25">
      <c r="A1406">
        <v>16955000000</v>
      </c>
      <c r="B1406">
        <v>-63.150737999999997</v>
      </c>
    </row>
    <row r="1407" spans="1:2" x14ac:dyDescent="0.25">
      <c r="A1407">
        <v>16982500000</v>
      </c>
      <c r="B1407">
        <v>-63.943638</v>
      </c>
    </row>
    <row r="1408" spans="1:2" x14ac:dyDescent="0.25">
      <c r="A1408">
        <v>17010000000</v>
      </c>
      <c r="B1408">
        <v>-63.855803999999999</v>
      </c>
    </row>
    <row r="1409" spans="1:2" x14ac:dyDescent="0.25">
      <c r="A1409">
        <v>17037500000</v>
      </c>
      <c r="B1409">
        <v>-65.003760999999997</v>
      </c>
    </row>
    <row r="1410" spans="1:2" x14ac:dyDescent="0.25">
      <c r="A1410">
        <v>17065000000</v>
      </c>
      <c r="B1410">
        <v>-65.656791999999996</v>
      </c>
    </row>
    <row r="1411" spans="1:2" x14ac:dyDescent="0.25">
      <c r="A1411">
        <v>17092500000</v>
      </c>
      <c r="B1411">
        <v>-66.521125999999995</v>
      </c>
    </row>
    <row r="1412" spans="1:2" x14ac:dyDescent="0.25">
      <c r="A1412">
        <v>17120000000</v>
      </c>
      <c r="B1412">
        <v>-67.051361</v>
      </c>
    </row>
    <row r="1413" spans="1:2" x14ac:dyDescent="0.25">
      <c r="A1413">
        <v>17147500000</v>
      </c>
      <c r="B1413">
        <v>-68.327415000000002</v>
      </c>
    </row>
    <row r="1414" spans="1:2" x14ac:dyDescent="0.25">
      <c r="A1414">
        <v>17175000000</v>
      </c>
      <c r="B1414">
        <v>-68.811401000000004</v>
      </c>
    </row>
    <row r="1415" spans="1:2" x14ac:dyDescent="0.25">
      <c r="A1415">
        <v>17202500000</v>
      </c>
      <c r="B1415">
        <v>-69.651206999999999</v>
      </c>
    </row>
    <row r="1416" spans="1:2" x14ac:dyDescent="0.25">
      <c r="A1416">
        <v>17230000000</v>
      </c>
      <c r="B1416">
        <v>-69.871055999999996</v>
      </c>
    </row>
    <row r="1417" spans="1:2" x14ac:dyDescent="0.25">
      <c r="A1417">
        <v>17257500000</v>
      </c>
      <c r="B1417">
        <v>-70.968070999999995</v>
      </c>
    </row>
    <row r="1418" spans="1:2" x14ac:dyDescent="0.25">
      <c r="A1418">
        <v>17285000000</v>
      </c>
      <c r="B1418">
        <v>-71.805205999999998</v>
      </c>
    </row>
    <row r="1419" spans="1:2" x14ac:dyDescent="0.25">
      <c r="A1419">
        <v>17312500000</v>
      </c>
      <c r="B1419">
        <v>-72.44632</v>
      </c>
    </row>
    <row r="1420" spans="1:2" x14ac:dyDescent="0.25">
      <c r="A1420">
        <v>17340000000</v>
      </c>
      <c r="B1420">
        <v>-72.982947999999993</v>
      </c>
    </row>
    <row r="1421" spans="1:2" x14ac:dyDescent="0.25">
      <c r="A1421">
        <v>17367500000</v>
      </c>
      <c r="B1421">
        <v>-73.991493000000006</v>
      </c>
    </row>
    <row r="1422" spans="1:2" x14ac:dyDescent="0.25">
      <c r="A1422">
        <v>17395000000</v>
      </c>
      <c r="B1422">
        <v>-74.716224999999994</v>
      </c>
    </row>
    <row r="1423" spans="1:2" x14ac:dyDescent="0.25">
      <c r="A1423">
        <v>17422500000</v>
      </c>
      <c r="B1423">
        <v>-75.190490999999994</v>
      </c>
    </row>
    <row r="1424" spans="1:2" x14ac:dyDescent="0.25">
      <c r="A1424">
        <v>17450000000</v>
      </c>
      <c r="B1424">
        <v>-76.105903999999995</v>
      </c>
    </row>
    <row r="1425" spans="1:2" x14ac:dyDescent="0.25">
      <c r="A1425">
        <v>17477500000</v>
      </c>
      <c r="B1425">
        <v>-76.698486000000003</v>
      </c>
    </row>
    <row r="1426" spans="1:2" x14ac:dyDescent="0.25">
      <c r="A1426">
        <v>17505000000</v>
      </c>
      <c r="B1426">
        <v>-78.302895000000007</v>
      </c>
    </row>
    <row r="1427" spans="1:2" x14ac:dyDescent="0.25">
      <c r="A1427">
        <v>17532500000</v>
      </c>
      <c r="B1427">
        <v>-77.547379000000006</v>
      </c>
    </row>
    <row r="1428" spans="1:2" x14ac:dyDescent="0.25">
      <c r="A1428">
        <v>17560000000</v>
      </c>
      <c r="B1428">
        <v>-77.518981999999994</v>
      </c>
    </row>
    <row r="1429" spans="1:2" x14ac:dyDescent="0.25">
      <c r="A1429">
        <v>17587500000</v>
      </c>
      <c r="B1429">
        <v>-78.801124999999999</v>
      </c>
    </row>
    <row r="1430" spans="1:2" x14ac:dyDescent="0.25">
      <c r="A1430">
        <v>17615000000</v>
      </c>
      <c r="B1430">
        <v>-79.374190999999996</v>
      </c>
    </row>
    <row r="1431" spans="1:2" x14ac:dyDescent="0.25">
      <c r="A1431">
        <v>17642500000</v>
      </c>
      <c r="B1431">
        <v>-77.644226000000003</v>
      </c>
    </row>
    <row r="1432" spans="1:2" x14ac:dyDescent="0.25">
      <c r="A1432">
        <v>17670000000</v>
      </c>
      <c r="B1432">
        <v>-76.762680000000003</v>
      </c>
    </row>
    <row r="1433" spans="1:2" x14ac:dyDescent="0.25">
      <c r="A1433">
        <v>17697500000</v>
      </c>
      <c r="B1433">
        <v>-75.799980000000005</v>
      </c>
    </row>
    <row r="1434" spans="1:2" x14ac:dyDescent="0.25">
      <c r="A1434">
        <v>17725000000</v>
      </c>
      <c r="B1434">
        <v>-74.549064999999999</v>
      </c>
    </row>
    <row r="1435" spans="1:2" x14ac:dyDescent="0.25">
      <c r="A1435">
        <v>17752500000</v>
      </c>
      <c r="B1435">
        <v>-73.161072000000004</v>
      </c>
    </row>
    <row r="1436" spans="1:2" x14ac:dyDescent="0.25">
      <c r="A1436">
        <v>17780000000</v>
      </c>
      <c r="B1436">
        <v>-73.155983000000006</v>
      </c>
    </row>
    <row r="1437" spans="1:2" x14ac:dyDescent="0.25">
      <c r="A1437">
        <v>17807500000</v>
      </c>
      <c r="B1437">
        <v>-72.453384</v>
      </c>
    </row>
    <row r="1438" spans="1:2" x14ac:dyDescent="0.25">
      <c r="A1438">
        <v>17835000000</v>
      </c>
      <c r="B1438">
        <v>-72.536156000000005</v>
      </c>
    </row>
    <row r="1439" spans="1:2" x14ac:dyDescent="0.25">
      <c r="A1439">
        <v>17862500000</v>
      </c>
      <c r="B1439">
        <v>-72.081665000000001</v>
      </c>
    </row>
    <row r="1440" spans="1:2" x14ac:dyDescent="0.25">
      <c r="A1440">
        <v>17890000000</v>
      </c>
      <c r="B1440">
        <v>-72.458397000000005</v>
      </c>
    </row>
    <row r="1441" spans="1:2" x14ac:dyDescent="0.25">
      <c r="A1441">
        <v>17917500000</v>
      </c>
      <c r="B1441">
        <v>-72.516311999999999</v>
      </c>
    </row>
    <row r="1442" spans="1:2" x14ac:dyDescent="0.25">
      <c r="A1442">
        <v>17945000000</v>
      </c>
      <c r="B1442">
        <v>-73.480568000000005</v>
      </c>
    </row>
    <row r="1443" spans="1:2" x14ac:dyDescent="0.25">
      <c r="A1443">
        <v>17972500000</v>
      </c>
      <c r="B1443">
        <v>-73.180214000000007</v>
      </c>
    </row>
    <row r="1444" spans="1:2" x14ac:dyDescent="0.25">
      <c r="A1444">
        <v>18000000000</v>
      </c>
      <c r="B1444">
        <v>-73.972701999999998</v>
      </c>
    </row>
    <row r="1445" spans="1:2" x14ac:dyDescent="0.25">
      <c r="A1445" t="s">
        <v>21</v>
      </c>
    </row>
    <row r="1448" spans="1:2" x14ac:dyDescent="0.25">
      <c r="A1448" t="s">
        <v>37</v>
      </c>
    </row>
    <row r="1449" spans="1:2" x14ac:dyDescent="0.25">
      <c r="A1449" t="s">
        <v>19</v>
      </c>
      <c r="B1449" t="s">
        <v>346</v>
      </c>
    </row>
    <row r="1450" spans="1:2" x14ac:dyDescent="0.25">
      <c r="A1450">
        <v>8333333333.3332996</v>
      </c>
      <c r="B1450">
        <v>-80.119095000000002</v>
      </c>
    </row>
    <row r="1451" spans="1:2" x14ac:dyDescent="0.25">
      <c r="A1451">
        <v>8381666666.6667004</v>
      </c>
      <c r="B1451">
        <v>-78.339493000000004</v>
      </c>
    </row>
    <row r="1452" spans="1:2" x14ac:dyDescent="0.25">
      <c r="A1452">
        <v>8430000000</v>
      </c>
      <c r="B1452">
        <v>-79.867523000000006</v>
      </c>
    </row>
    <row r="1453" spans="1:2" x14ac:dyDescent="0.25">
      <c r="A1453">
        <v>8478333333.3332996</v>
      </c>
      <c r="B1453">
        <v>-78.647666999999998</v>
      </c>
    </row>
    <row r="1454" spans="1:2" x14ac:dyDescent="0.25">
      <c r="A1454">
        <v>8526666666.6667004</v>
      </c>
      <c r="B1454">
        <v>-79.427932999999996</v>
      </c>
    </row>
    <row r="1455" spans="1:2" x14ac:dyDescent="0.25">
      <c r="A1455">
        <v>8575000000</v>
      </c>
      <c r="B1455">
        <v>-84.392143000000004</v>
      </c>
    </row>
    <row r="1456" spans="1:2" x14ac:dyDescent="0.25">
      <c r="A1456">
        <v>8623333333.3332996</v>
      </c>
      <c r="B1456">
        <v>-84.818008000000006</v>
      </c>
    </row>
    <row r="1457" spans="1:2" x14ac:dyDescent="0.25">
      <c r="A1457">
        <v>8671666666.6667004</v>
      </c>
      <c r="B1457">
        <v>-87.281197000000006</v>
      </c>
    </row>
    <row r="1458" spans="1:2" x14ac:dyDescent="0.25">
      <c r="A1458">
        <v>8720000000</v>
      </c>
      <c r="B1458">
        <v>-86.825890000000001</v>
      </c>
    </row>
    <row r="1459" spans="1:2" x14ac:dyDescent="0.25">
      <c r="A1459">
        <v>8768333333.3332996</v>
      </c>
      <c r="B1459">
        <v>-87.047920000000005</v>
      </c>
    </row>
    <row r="1460" spans="1:2" x14ac:dyDescent="0.25">
      <c r="A1460">
        <v>8816666666.6667004</v>
      </c>
      <c r="B1460">
        <v>-90.478683000000004</v>
      </c>
    </row>
    <row r="1461" spans="1:2" x14ac:dyDescent="0.25">
      <c r="A1461">
        <v>8865000000</v>
      </c>
      <c r="B1461">
        <v>-87.993637000000007</v>
      </c>
    </row>
    <row r="1462" spans="1:2" x14ac:dyDescent="0.25">
      <c r="A1462">
        <v>8913333333.3332996</v>
      </c>
      <c r="B1462">
        <v>-90.894745</v>
      </c>
    </row>
    <row r="1463" spans="1:2" x14ac:dyDescent="0.25">
      <c r="A1463">
        <v>8961666666.6667004</v>
      </c>
      <c r="B1463">
        <v>-90.064376999999993</v>
      </c>
    </row>
    <row r="1464" spans="1:2" x14ac:dyDescent="0.25">
      <c r="A1464">
        <v>9010000000</v>
      </c>
      <c r="B1464">
        <v>-93.157509000000005</v>
      </c>
    </row>
    <row r="1465" spans="1:2" x14ac:dyDescent="0.25">
      <c r="A1465">
        <v>9058333333.3332996</v>
      </c>
      <c r="B1465">
        <v>-90.543059999999997</v>
      </c>
    </row>
    <row r="1466" spans="1:2" x14ac:dyDescent="0.25">
      <c r="A1466">
        <v>9106666666.6667004</v>
      </c>
      <c r="B1466">
        <v>-96.612082999999998</v>
      </c>
    </row>
    <row r="1467" spans="1:2" x14ac:dyDescent="0.25">
      <c r="A1467">
        <v>9155000000</v>
      </c>
      <c r="B1467">
        <v>-95.677513000000005</v>
      </c>
    </row>
    <row r="1468" spans="1:2" x14ac:dyDescent="0.25">
      <c r="A1468">
        <v>9203333333.3332996</v>
      </c>
      <c r="B1468">
        <v>-101.48415</v>
      </c>
    </row>
    <row r="1469" spans="1:2" x14ac:dyDescent="0.25">
      <c r="A1469">
        <v>9251666666.6667004</v>
      </c>
      <c r="B1469">
        <v>-91.531684999999996</v>
      </c>
    </row>
    <row r="1470" spans="1:2" x14ac:dyDescent="0.25">
      <c r="A1470">
        <v>9300000000</v>
      </c>
      <c r="B1470">
        <v>-93.652198999999996</v>
      </c>
    </row>
    <row r="1471" spans="1:2" x14ac:dyDescent="0.25">
      <c r="A1471">
        <v>9348333333.3332996</v>
      </c>
      <c r="B1471">
        <v>-118.33768000000001</v>
      </c>
    </row>
    <row r="1472" spans="1:2" x14ac:dyDescent="0.25">
      <c r="A1472">
        <v>9396666666.6667004</v>
      </c>
      <c r="B1472">
        <v>-102.22951999999999</v>
      </c>
    </row>
    <row r="1473" spans="1:2" x14ac:dyDescent="0.25">
      <c r="A1473">
        <v>9445000000</v>
      </c>
      <c r="B1473">
        <v>-99.799225000000007</v>
      </c>
    </row>
    <row r="1474" spans="1:2" x14ac:dyDescent="0.25">
      <c r="A1474">
        <v>9493333333.3332996</v>
      </c>
      <c r="B1474">
        <v>-94.533744999999996</v>
      </c>
    </row>
    <row r="1475" spans="1:2" x14ac:dyDescent="0.25">
      <c r="A1475">
        <v>9541666666.6667004</v>
      </c>
      <c r="B1475">
        <v>-90.174553000000003</v>
      </c>
    </row>
    <row r="1476" spans="1:2" x14ac:dyDescent="0.25">
      <c r="A1476">
        <v>9590000000</v>
      </c>
      <c r="B1476">
        <v>-95.023796000000004</v>
      </c>
    </row>
    <row r="1477" spans="1:2" x14ac:dyDescent="0.25">
      <c r="A1477">
        <v>9638333333.3332996</v>
      </c>
      <c r="B1477">
        <v>-98.493378000000007</v>
      </c>
    </row>
    <row r="1478" spans="1:2" x14ac:dyDescent="0.25">
      <c r="A1478">
        <v>9686666666.6667004</v>
      </c>
      <c r="B1478">
        <v>-90.030272999999994</v>
      </c>
    </row>
    <row r="1479" spans="1:2" x14ac:dyDescent="0.25">
      <c r="A1479">
        <v>9735000000</v>
      </c>
      <c r="B1479">
        <v>-91.589088000000004</v>
      </c>
    </row>
    <row r="1480" spans="1:2" x14ac:dyDescent="0.25">
      <c r="A1480">
        <v>9783333333.3332996</v>
      </c>
      <c r="B1480">
        <v>-96.136512999999994</v>
      </c>
    </row>
    <row r="1481" spans="1:2" x14ac:dyDescent="0.25">
      <c r="A1481">
        <v>9831666666.6667004</v>
      </c>
      <c r="B1481">
        <v>-93.433143999999999</v>
      </c>
    </row>
    <row r="1482" spans="1:2" x14ac:dyDescent="0.25">
      <c r="A1482">
        <v>9880000000</v>
      </c>
      <c r="B1482">
        <v>-98.632362000000001</v>
      </c>
    </row>
    <row r="1483" spans="1:2" x14ac:dyDescent="0.25">
      <c r="A1483">
        <v>9928333333.3332996</v>
      </c>
      <c r="B1483">
        <v>-93.525970000000001</v>
      </c>
    </row>
    <row r="1484" spans="1:2" x14ac:dyDescent="0.25">
      <c r="A1484">
        <v>9976666666.6667004</v>
      </c>
      <c r="B1484">
        <v>-100.14355</v>
      </c>
    </row>
    <row r="1485" spans="1:2" x14ac:dyDescent="0.25">
      <c r="A1485">
        <v>10025000000</v>
      </c>
      <c r="B1485">
        <v>-89.764526000000004</v>
      </c>
    </row>
    <row r="1486" spans="1:2" x14ac:dyDescent="0.25">
      <c r="A1486">
        <v>10073333333.333</v>
      </c>
      <c r="B1486">
        <v>-91.773139999999998</v>
      </c>
    </row>
    <row r="1487" spans="1:2" x14ac:dyDescent="0.25">
      <c r="A1487">
        <v>10121666666.667</v>
      </c>
      <c r="B1487">
        <v>-90.987564000000006</v>
      </c>
    </row>
    <row r="1488" spans="1:2" x14ac:dyDescent="0.25">
      <c r="A1488">
        <v>10170000000</v>
      </c>
      <c r="B1488">
        <v>-89.654174999999995</v>
      </c>
    </row>
    <row r="1489" spans="1:2" x14ac:dyDescent="0.25">
      <c r="A1489">
        <v>10218333333.333</v>
      </c>
      <c r="B1489">
        <v>-89.718886999999995</v>
      </c>
    </row>
    <row r="1490" spans="1:2" x14ac:dyDescent="0.25">
      <c r="A1490">
        <v>10266666666.667</v>
      </c>
      <c r="B1490">
        <v>-89.032500999999996</v>
      </c>
    </row>
    <row r="1491" spans="1:2" x14ac:dyDescent="0.25">
      <c r="A1491">
        <v>10315000000</v>
      </c>
      <c r="B1491">
        <v>-90.791450999999995</v>
      </c>
    </row>
    <row r="1492" spans="1:2" x14ac:dyDescent="0.25">
      <c r="A1492">
        <v>10363333333.333</v>
      </c>
      <c r="B1492">
        <v>-85.172461999999996</v>
      </c>
    </row>
    <row r="1493" spans="1:2" x14ac:dyDescent="0.25">
      <c r="A1493">
        <v>10411666666.667</v>
      </c>
      <c r="B1493">
        <v>-84.643119999999996</v>
      </c>
    </row>
    <row r="1494" spans="1:2" x14ac:dyDescent="0.25">
      <c r="A1494">
        <v>10460000000</v>
      </c>
      <c r="B1494">
        <v>-88.412093999999996</v>
      </c>
    </row>
    <row r="1495" spans="1:2" x14ac:dyDescent="0.25">
      <c r="A1495">
        <v>10508333333.333</v>
      </c>
      <c r="B1495">
        <v>-89.653167999999994</v>
      </c>
    </row>
    <row r="1496" spans="1:2" x14ac:dyDescent="0.25">
      <c r="A1496">
        <v>10556666666.667</v>
      </c>
      <c r="B1496">
        <v>-86.822524999999999</v>
      </c>
    </row>
    <row r="1497" spans="1:2" x14ac:dyDescent="0.25">
      <c r="A1497">
        <v>10605000000</v>
      </c>
      <c r="B1497">
        <v>-87.344727000000006</v>
      </c>
    </row>
    <row r="1498" spans="1:2" x14ac:dyDescent="0.25">
      <c r="A1498">
        <v>10653333333.333</v>
      </c>
      <c r="B1498">
        <v>-93.124961999999996</v>
      </c>
    </row>
    <row r="1499" spans="1:2" x14ac:dyDescent="0.25">
      <c r="A1499">
        <v>10701666666.667</v>
      </c>
      <c r="B1499">
        <v>-88.190010000000001</v>
      </c>
    </row>
    <row r="1500" spans="1:2" x14ac:dyDescent="0.25">
      <c r="A1500">
        <v>10750000000</v>
      </c>
      <c r="B1500">
        <v>-92.511154000000005</v>
      </c>
    </row>
    <row r="1501" spans="1:2" x14ac:dyDescent="0.25">
      <c r="A1501">
        <v>10798333333.333</v>
      </c>
      <c r="B1501">
        <v>-97.173927000000006</v>
      </c>
    </row>
    <row r="1502" spans="1:2" x14ac:dyDescent="0.25">
      <c r="A1502">
        <v>10846666666.667</v>
      </c>
      <c r="B1502">
        <v>-95.581862999999998</v>
      </c>
    </row>
    <row r="1503" spans="1:2" x14ac:dyDescent="0.25">
      <c r="A1503">
        <v>10895000000</v>
      </c>
      <c r="B1503">
        <v>-94.609947000000005</v>
      </c>
    </row>
    <row r="1504" spans="1:2" x14ac:dyDescent="0.25">
      <c r="A1504">
        <v>10943333333.333</v>
      </c>
      <c r="B1504">
        <v>-95.239624000000006</v>
      </c>
    </row>
    <row r="1505" spans="1:2" x14ac:dyDescent="0.25">
      <c r="A1505">
        <v>10991666666.667</v>
      </c>
      <c r="B1505">
        <v>-96.129074000000003</v>
      </c>
    </row>
    <row r="1506" spans="1:2" x14ac:dyDescent="0.25">
      <c r="A1506">
        <v>11040000000</v>
      </c>
      <c r="B1506">
        <v>-97.958275</v>
      </c>
    </row>
    <row r="1507" spans="1:2" x14ac:dyDescent="0.25">
      <c r="A1507">
        <v>11088333333.333</v>
      </c>
      <c r="B1507">
        <v>-96.115509000000003</v>
      </c>
    </row>
    <row r="1508" spans="1:2" x14ac:dyDescent="0.25">
      <c r="A1508">
        <v>11136666666.667</v>
      </c>
      <c r="B1508">
        <v>-106.29353</v>
      </c>
    </row>
    <row r="1509" spans="1:2" x14ac:dyDescent="0.25">
      <c r="A1509">
        <v>11185000000</v>
      </c>
      <c r="B1509">
        <v>-94.285308999999998</v>
      </c>
    </row>
    <row r="1510" spans="1:2" x14ac:dyDescent="0.25">
      <c r="A1510">
        <v>11233333333.333</v>
      </c>
      <c r="B1510">
        <v>-92.583472999999998</v>
      </c>
    </row>
    <row r="1511" spans="1:2" x14ac:dyDescent="0.25">
      <c r="A1511">
        <v>11281666666.667</v>
      </c>
      <c r="B1511">
        <v>-91.546661</v>
      </c>
    </row>
    <row r="1512" spans="1:2" x14ac:dyDescent="0.25">
      <c r="A1512">
        <v>11330000000</v>
      </c>
      <c r="B1512">
        <v>-91.938231999999999</v>
      </c>
    </row>
    <row r="1513" spans="1:2" x14ac:dyDescent="0.25">
      <c r="A1513">
        <v>11378333333.333</v>
      </c>
      <c r="B1513">
        <v>-92.229316999999995</v>
      </c>
    </row>
    <row r="1514" spans="1:2" x14ac:dyDescent="0.25">
      <c r="A1514">
        <v>11426666666.667</v>
      </c>
      <c r="B1514">
        <v>-104.10290999999999</v>
      </c>
    </row>
    <row r="1515" spans="1:2" x14ac:dyDescent="0.25">
      <c r="A1515">
        <v>11475000000</v>
      </c>
      <c r="B1515">
        <v>-103.23666</v>
      </c>
    </row>
    <row r="1516" spans="1:2" x14ac:dyDescent="0.25">
      <c r="A1516">
        <v>11523333333.333</v>
      </c>
      <c r="B1516">
        <v>-94.164223000000007</v>
      </c>
    </row>
    <row r="1517" spans="1:2" x14ac:dyDescent="0.25">
      <c r="A1517">
        <v>11571666666.667</v>
      </c>
      <c r="B1517">
        <v>-100.33533</v>
      </c>
    </row>
    <row r="1518" spans="1:2" x14ac:dyDescent="0.25">
      <c r="A1518">
        <v>11620000000</v>
      </c>
      <c r="B1518">
        <v>-91.015891999999994</v>
      </c>
    </row>
    <row r="1519" spans="1:2" x14ac:dyDescent="0.25">
      <c r="A1519">
        <v>11668333333.333</v>
      </c>
      <c r="B1519">
        <v>-91.192535000000007</v>
      </c>
    </row>
    <row r="1520" spans="1:2" x14ac:dyDescent="0.25">
      <c r="A1520">
        <v>11716666666.667</v>
      </c>
      <c r="B1520">
        <v>-108.07253</v>
      </c>
    </row>
    <row r="1521" spans="1:2" x14ac:dyDescent="0.25">
      <c r="A1521">
        <v>11765000000</v>
      </c>
      <c r="B1521">
        <v>-100.45253</v>
      </c>
    </row>
    <row r="1522" spans="1:2" x14ac:dyDescent="0.25">
      <c r="A1522">
        <v>11813333333.333</v>
      </c>
      <c r="B1522">
        <v>-101.07765000000001</v>
      </c>
    </row>
    <row r="1523" spans="1:2" x14ac:dyDescent="0.25">
      <c r="A1523">
        <v>11861666666.667</v>
      </c>
      <c r="B1523">
        <v>-92.584755000000001</v>
      </c>
    </row>
    <row r="1524" spans="1:2" x14ac:dyDescent="0.25">
      <c r="A1524">
        <v>11910000000</v>
      </c>
      <c r="B1524">
        <v>-102.93968</v>
      </c>
    </row>
    <row r="1525" spans="1:2" x14ac:dyDescent="0.25">
      <c r="A1525">
        <v>11958333333.333</v>
      </c>
      <c r="B1525">
        <v>-90.137016000000003</v>
      </c>
    </row>
    <row r="1526" spans="1:2" x14ac:dyDescent="0.25">
      <c r="A1526">
        <v>12006666666.667</v>
      </c>
      <c r="B1526">
        <v>-90.068366999999995</v>
      </c>
    </row>
    <row r="1527" spans="1:2" x14ac:dyDescent="0.25">
      <c r="A1527">
        <v>12055000000</v>
      </c>
      <c r="B1527">
        <v>-97.441733999999997</v>
      </c>
    </row>
    <row r="1528" spans="1:2" x14ac:dyDescent="0.25">
      <c r="A1528">
        <v>12103333333.333</v>
      </c>
      <c r="B1528">
        <v>-90.227019999999996</v>
      </c>
    </row>
    <row r="1529" spans="1:2" x14ac:dyDescent="0.25">
      <c r="A1529">
        <v>12151666666.667</v>
      </c>
      <c r="B1529">
        <v>-96.287559999999999</v>
      </c>
    </row>
    <row r="1530" spans="1:2" x14ac:dyDescent="0.25">
      <c r="A1530">
        <v>12200000000</v>
      </c>
      <c r="B1530">
        <v>-99.112656000000001</v>
      </c>
    </row>
    <row r="1531" spans="1:2" x14ac:dyDescent="0.25">
      <c r="A1531">
        <v>12248333333.333</v>
      </c>
      <c r="B1531">
        <v>-91.165565000000001</v>
      </c>
    </row>
    <row r="1532" spans="1:2" x14ac:dyDescent="0.25">
      <c r="A1532">
        <v>12296666666.667</v>
      </c>
      <c r="B1532">
        <v>-92.901725999999996</v>
      </c>
    </row>
    <row r="1533" spans="1:2" x14ac:dyDescent="0.25">
      <c r="A1533">
        <v>12345000000</v>
      </c>
      <c r="B1533">
        <v>-95.016022000000007</v>
      </c>
    </row>
    <row r="1534" spans="1:2" x14ac:dyDescent="0.25">
      <c r="A1534">
        <v>12393333333.333</v>
      </c>
      <c r="B1534">
        <v>-85.905547999999996</v>
      </c>
    </row>
    <row r="1535" spans="1:2" x14ac:dyDescent="0.25">
      <c r="A1535">
        <v>12441666666.667</v>
      </c>
      <c r="B1535">
        <v>-87.809898000000004</v>
      </c>
    </row>
    <row r="1536" spans="1:2" x14ac:dyDescent="0.25">
      <c r="A1536">
        <v>12490000000</v>
      </c>
      <c r="B1536">
        <v>-102.31728</v>
      </c>
    </row>
    <row r="1537" spans="1:2" x14ac:dyDescent="0.25">
      <c r="A1537">
        <v>12538333333.333</v>
      </c>
      <c r="B1537">
        <v>-88.083618000000001</v>
      </c>
    </row>
    <row r="1538" spans="1:2" x14ac:dyDescent="0.25">
      <c r="A1538">
        <v>12586666666.667</v>
      </c>
      <c r="B1538">
        <v>-88.204894999999993</v>
      </c>
    </row>
    <row r="1539" spans="1:2" x14ac:dyDescent="0.25">
      <c r="A1539">
        <v>12635000000</v>
      </c>
      <c r="B1539">
        <v>-89.617180000000005</v>
      </c>
    </row>
    <row r="1540" spans="1:2" x14ac:dyDescent="0.25">
      <c r="A1540">
        <v>12683333333.333</v>
      </c>
      <c r="B1540">
        <v>-91.868553000000006</v>
      </c>
    </row>
    <row r="1541" spans="1:2" x14ac:dyDescent="0.25">
      <c r="A1541">
        <v>12731666666.667</v>
      </c>
      <c r="B1541">
        <v>-91.699843999999999</v>
      </c>
    </row>
    <row r="1542" spans="1:2" x14ac:dyDescent="0.25">
      <c r="A1542">
        <v>12780000000</v>
      </c>
      <c r="B1542">
        <v>-105.71120999999999</v>
      </c>
    </row>
    <row r="1543" spans="1:2" x14ac:dyDescent="0.25">
      <c r="A1543">
        <v>12828333333.333</v>
      </c>
      <c r="B1543">
        <v>-104.33293999999999</v>
      </c>
    </row>
    <row r="1544" spans="1:2" x14ac:dyDescent="0.25">
      <c r="A1544">
        <v>12876666666.667</v>
      </c>
      <c r="B1544">
        <v>-88.182220000000001</v>
      </c>
    </row>
    <row r="1545" spans="1:2" x14ac:dyDescent="0.25">
      <c r="A1545">
        <v>12925000000</v>
      </c>
      <c r="B1545">
        <v>-104.90787</v>
      </c>
    </row>
    <row r="1546" spans="1:2" x14ac:dyDescent="0.25">
      <c r="A1546">
        <v>12973333333.333</v>
      </c>
      <c r="B1546">
        <v>-104.04322999999999</v>
      </c>
    </row>
    <row r="1547" spans="1:2" x14ac:dyDescent="0.25">
      <c r="A1547">
        <v>13021666666.667</v>
      </c>
      <c r="B1547">
        <v>-94.215698000000003</v>
      </c>
    </row>
    <row r="1548" spans="1:2" x14ac:dyDescent="0.25">
      <c r="A1548">
        <v>13070000000</v>
      </c>
      <c r="B1548">
        <v>-99.963538999999997</v>
      </c>
    </row>
    <row r="1549" spans="1:2" x14ac:dyDescent="0.25">
      <c r="A1549">
        <v>13118333333.333</v>
      </c>
      <c r="B1549">
        <v>-98.628380000000007</v>
      </c>
    </row>
    <row r="1550" spans="1:2" x14ac:dyDescent="0.25">
      <c r="A1550">
        <v>13166666666.667</v>
      </c>
      <c r="B1550">
        <v>-90.400024000000002</v>
      </c>
    </row>
    <row r="1551" spans="1:2" x14ac:dyDescent="0.25">
      <c r="A1551">
        <v>13215000000</v>
      </c>
      <c r="B1551">
        <v>-91.015197999999998</v>
      </c>
    </row>
    <row r="1552" spans="1:2" x14ac:dyDescent="0.25">
      <c r="A1552">
        <v>13263333333.333</v>
      </c>
      <c r="B1552">
        <v>-114.093</v>
      </c>
    </row>
    <row r="1553" spans="1:2" x14ac:dyDescent="0.25">
      <c r="A1553">
        <v>13311666666.667</v>
      </c>
      <c r="B1553">
        <v>-99.568161000000003</v>
      </c>
    </row>
    <row r="1554" spans="1:2" x14ac:dyDescent="0.25">
      <c r="A1554">
        <v>13360000000</v>
      </c>
      <c r="B1554">
        <v>-98.534058000000002</v>
      </c>
    </row>
    <row r="1555" spans="1:2" x14ac:dyDescent="0.25">
      <c r="A1555">
        <v>13408333333.333</v>
      </c>
      <c r="B1555">
        <v>-89.665481999999997</v>
      </c>
    </row>
    <row r="1556" spans="1:2" x14ac:dyDescent="0.25">
      <c r="A1556">
        <v>13456666666.667</v>
      </c>
      <c r="B1556">
        <v>-88.379692000000006</v>
      </c>
    </row>
    <row r="1557" spans="1:2" x14ac:dyDescent="0.25">
      <c r="A1557">
        <v>13505000000</v>
      </c>
      <c r="B1557">
        <v>-101.52364</v>
      </c>
    </row>
    <row r="1558" spans="1:2" x14ac:dyDescent="0.25">
      <c r="A1558">
        <v>13553333333.333</v>
      </c>
      <c r="B1558">
        <v>-94.862166999999999</v>
      </c>
    </row>
    <row r="1559" spans="1:2" x14ac:dyDescent="0.25">
      <c r="A1559">
        <v>13601666666.667</v>
      </c>
      <c r="B1559">
        <v>-89.482230999999999</v>
      </c>
    </row>
    <row r="1560" spans="1:2" x14ac:dyDescent="0.25">
      <c r="A1560">
        <v>13650000000</v>
      </c>
      <c r="B1560">
        <v>-101.52645</v>
      </c>
    </row>
    <row r="1561" spans="1:2" x14ac:dyDescent="0.25">
      <c r="A1561">
        <v>13698333333.333</v>
      </c>
      <c r="B1561">
        <v>-91.205489999999998</v>
      </c>
    </row>
    <row r="1562" spans="1:2" x14ac:dyDescent="0.25">
      <c r="A1562">
        <v>13746666666.667</v>
      </c>
      <c r="B1562">
        <v>-100.15049</v>
      </c>
    </row>
    <row r="1563" spans="1:2" x14ac:dyDescent="0.25">
      <c r="A1563">
        <v>13795000000</v>
      </c>
      <c r="B1563">
        <v>-102.50475</v>
      </c>
    </row>
    <row r="1564" spans="1:2" x14ac:dyDescent="0.25">
      <c r="A1564">
        <v>13843333333.333</v>
      </c>
      <c r="B1564">
        <v>-91.539169000000001</v>
      </c>
    </row>
    <row r="1565" spans="1:2" x14ac:dyDescent="0.25">
      <c r="A1565">
        <v>13891666666.667</v>
      </c>
      <c r="B1565">
        <v>-94.391662999999994</v>
      </c>
    </row>
    <row r="1566" spans="1:2" x14ac:dyDescent="0.25">
      <c r="A1566">
        <v>13940000000</v>
      </c>
      <c r="B1566">
        <v>-107.21229</v>
      </c>
    </row>
    <row r="1567" spans="1:2" x14ac:dyDescent="0.25">
      <c r="A1567">
        <v>13988333333.333</v>
      </c>
      <c r="B1567">
        <v>-100.67532</v>
      </c>
    </row>
    <row r="1568" spans="1:2" x14ac:dyDescent="0.25">
      <c r="A1568">
        <v>14036666666.667</v>
      </c>
      <c r="B1568">
        <v>-96.870461000000006</v>
      </c>
    </row>
    <row r="1569" spans="1:2" x14ac:dyDescent="0.25">
      <c r="A1569">
        <v>14085000000</v>
      </c>
      <c r="B1569">
        <v>-92.668769999999995</v>
      </c>
    </row>
    <row r="1570" spans="1:2" x14ac:dyDescent="0.25">
      <c r="A1570">
        <v>14133333333.333</v>
      </c>
      <c r="B1570">
        <v>-96.768394000000001</v>
      </c>
    </row>
    <row r="1571" spans="1:2" x14ac:dyDescent="0.25">
      <c r="A1571">
        <v>14181666666.667</v>
      </c>
      <c r="B1571">
        <v>-97.582465999999997</v>
      </c>
    </row>
    <row r="1572" spans="1:2" x14ac:dyDescent="0.25">
      <c r="A1572">
        <v>14230000000</v>
      </c>
      <c r="B1572">
        <v>-99.648276999999993</v>
      </c>
    </row>
    <row r="1573" spans="1:2" x14ac:dyDescent="0.25">
      <c r="A1573">
        <v>14278333333.333</v>
      </c>
      <c r="B1573">
        <v>-96.650550999999993</v>
      </c>
    </row>
    <row r="1574" spans="1:2" x14ac:dyDescent="0.25">
      <c r="A1574">
        <v>14326666666.667</v>
      </c>
      <c r="B1574">
        <v>-95.484549999999999</v>
      </c>
    </row>
    <row r="1575" spans="1:2" x14ac:dyDescent="0.25">
      <c r="A1575">
        <v>14375000000</v>
      </c>
      <c r="B1575">
        <v>-94.197647000000003</v>
      </c>
    </row>
    <row r="1576" spans="1:2" x14ac:dyDescent="0.25">
      <c r="A1576">
        <v>14423333333.333</v>
      </c>
      <c r="B1576">
        <v>-96.698791999999997</v>
      </c>
    </row>
    <row r="1577" spans="1:2" x14ac:dyDescent="0.25">
      <c r="A1577">
        <v>14471666666.667</v>
      </c>
      <c r="B1577">
        <v>-95.327927000000003</v>
      </c>
    </row>
    <row r="1578" spans="1:2" x14ac:dyDescent="0.25">
      <c r="A1578">
        <v>14520000000</v>
      </c>
      <c r="B1578">
        <v>-108.33951</v>
      </c>
    </row>
    <row r="1579" spans="1:2" x14ac:dyDescent="0.25">
      <c r="A1579">
        <v>14568333333.333</v>
      </c>
      <c r="B1579">
        <v>-102.96619</v>
      </c>
    </row>
    <row r="1580" spans="1:2" x14ac:dyDescent="0.25">
      <c r="A1580">
        <v>14616666666.667</v>
      </c>
      <c r="B1580">
        <v>-95.365409999999997</v>
      </c>
    </row>
    <row r="1581" spans="1:2" x14ac:dyDescent="0.25">
      <c r="A1581">
        <v>14665000000</v>
      </c>
      <c r="B1581">
        <v>-95.569489000000004</v>
      </c>
    </row>
    <row r="1582" spans="1:2" x14ac:dyDescent="0.25">
      <c r="A1582">
        <v>14713333333.333</v>
      </c>
      <c r="B1582">
        <v>-91.212624000000005</v>
      </c>
    </row>
    <row r="1583" spans="1:2" x14ac:dyDescent="0.25">
      <c r="A1583">
        <v>14761666666.667</v>
      </c>
      <c r="B1583">
        <v>-90.962135000000004</v>
      </c>
    </row>
    <row r="1584" spans="1:2" x14ac:dyDescent="0.25">
      <c r="A1584">
        <v>14810000000</v>
      </c>
      <c r="B1584">
        <v>-97.498947000000001</v>
      </c>
    </row>
    <row r="1585" spans="1:2" x14ac:dyDescent="0.25">
      <c r="A1585">
        <v>14858333333.333</v>
      </c>
      <c r="B1585">
        <v>-95.939789000000005</v>
      </c>
    </row>
    <row r="1586" spans="1:2" x14ac:dyDescent="0.25">
      <c r="A1586">
        <v>14906666666.667</v>
      </c>
      <c r="B1586">
        <v>-94.834228999999993</v>
      </c>
    </row>
    <row r="1587" spans="1:2" x14ac:dyDescent="0.25">
      <c r="A1587">
        <v>14955000000</v>
      </c>
      <c r="B1587">
        <v>-96.880058000000005</v>
      </c>
    </row>
    <row r="1588" spans="1:2" x14ac:dyDescent="0.25">
      <c r="A1588">
        <v>15003333333.333</v>
      </c>
      <c r="B1588">
        <v>-92.676558999999997</v>
      </c>
    </row>
    <row r="1589" spans="1:2" x14ac:dyDescent="0.25">
      <c r="A1589">
        <v>15051666666.667</v>
      </c>
      <c r="B1589">
        <v>-86.744361999999995</v>
      </c>
    </row>
    <row r="1590" spans="1:2" x14ac:dyDescent="0.25">
      <c r="A1590">
        <v>15100000000</v>
      </c>
      <c r="B1590">
        <v>-93.877944999999997</v>
      </c>
    </row>
    <row r="1591" spans="1:2" x14ac:dyDescent="0.25">
      <c r="A1591">
        <v>15148333333.333</v>
      </c>
      <c r="B1591">
        <v>-96.756507999999997</v>
      </c>
    </row>
    <row r="1592" spans="1:2" x14ac:dyDescent="0.25">
      <c r="A1592">
        <v>15196666666.667</v>
      </c>
      <c r="B1592">
        <v>-94.752028999999993</v>
      </c>
    </row>
    <row r="1593" spans="1:2" x14ac:dyDescent="0.25">
      <c r="A1593">
        <v>15245000000</v>
      </c>
      <c r="B1593">
        <v>-90.715736000000007</v>
      </c>
    </row>
    <row r="1594" spans="1:2" x14ac:dyDescent="0.25">
      <c r="A1594">
        <v>15293333333.333</v>
      </c>
      <c r="B1594">
        <v>-100.55266</v>
      </c>
    </row>
    <row r="1595" spans="1:2" x14ac:dyDescent="0.25">
      <c r="A1595">
        <v>15341666666.667</v>
      </c>
      <c r="B1595">
        <v>-101.14568</v>
      </c>
    </row>
    <row r="1596" spans="1:2" x14ac:dyDescent="0.25">
      <c r="A1596">
        <v>15390000000</v>
      </c>
      <c r="B1596">
        <v>-94.229950000000002</v>
      </c>
    </row>
    <row r="1597" spans="1:2" x14ac:dyDescent="0.25">
      <c r="A1597">
        <v>15438333333.333</v>
      </c>
      <c r="B1597">
        <v>-102.58969999999999</v>
      </c>
    </row>
    <row r="1598" spans="1:2" x14ac:dyDescent="0.25">
      <c r="A1598">
        <v>15486666666.667</v>
      </c>
      <c r="B1598">
        <v>-91.603836000000001</v>
      </c>
    </row>
    <row r="1599" spans="1:2" x14ac:dyDescent="0.25">
      <c r="A1599">
        <v>15535000000</v>
      </c>
      <c r="B1599">
        <v>-100.56693</v>
      </c>
    </row>
    <row r="1600" spans="1:2" x14ac:dyDescent="0.25">
      <c r="A1600">
        <v>15583333333.333</v>
      </c>
      <c r="B1600">
        <v>-90.666313000000002</v>
      </c>
    </row>
    <row r="1601" spans="1:2" x14ac:dyDescent="0.25">
      <c r="A1601">
        <v>15631666666.667</v>
      </c>
      <c r="B1601">
        <v>-93.001784999999998</v>
      </c>
    </row>
    <row r="1602" spans="1:2" x14ac:dyDescent="0.25">
      <c r="A1602">
        <v>15680000000</v>
      </c>
      <c r="B1602">
        <v>-100.56376</v>
      </c>
    </row>
    <row r="1603" spans="1:2" x14ac:dyDescent="0.25">
      <c r="A1603">
        <v>15728333333.333</v>
      </c>
      <c r="B1603">
        <v>-102.15051</v>
      </c>
    </row>
    <row r="1604" spans="1:2" x14ac:dyDescent="0.25">
      <c r="A1604">
        <v>15776666666.667</v>
      </c>
      <c r="B1604">
        <v>-99.871139999999997</v>
      </c>
    </row>
    <row r="1605" spans="1:2" x14ac:dyDescent="0.25">
      <c r="A1605">
        <v>15825000000</v>
      </c>
      <c r="B1605">
        <v>-95.980637000000002</v>
      </c>
    </row>
    <row r="1606" spans="1:2" x14ac:dyDescent="0.25">
      <c r="A1606">
        <v>15873333333.333</v>
      </c>
      <c r="B1606">
        <v>-91.399544000000006</v>
      </c>
    </row>
    <row r="1607" spans="1:2" x14ac:dyDescent="0.25">
      <c r="A1607">
        <v>15921666666.667</v>
      </c>
      <c r="B1607">
        <v>-99.812973</v>
      </c>
    </row>
    <row r="1608" spans="1:2" x14ac:dyDescent="0.25">
      <c r="A1608">
        <v>15970000000</v>
      </c>
      <c r="B1608">
        <v>-92.30986</v>
      </c>
    </row>
    <row r="1609" spans="1:2" x14ac:dyDescent="0.25">
      <c r="A1609">
        <v>16018333333.333</v>
      </c>
      <c r="B1609">
        <v>-92.127585999999994</v>
      </c>
    </row>
    <row r="1610" spans="1:2" x14ac:dyDescent="0.25">
      <c r="A1610">
        <v>16066666666.667</v>
      </c>
      <c r="B1610">
        <v>-120.50143</v>
      </c>
    </row>
    <row r="1611" spans="1:2" x14ac:dyDescent="0.25">
      <c r="A1611">
        <v>16115000000</v>
      </c>
      <c r="B1611">
        <v>-96.036797000000007</v>
      </c>
    </row>
    <row r="1612" spans="1:2" x14ac:dyDescent="0.25">
      <c r="A1612">
        <v>16163333333.333</v>
      </c>
      <c r="B1612">
        <v>-92.745238999999998</v>
      </c>
    </row>
    <row r="1613" spans="1:2" x14ac:dyDescent="0.25">
      <c r="A1613">
        <v>16211666666.667</v>
      </c>
      <c r="B1613">
        <v>-94.978859</v>
      </c>
    </row>
    <row r="1614" spans="1:2" x14ac:dyDescent="0.25">
      <c r="A1614">
        <v>16260000000</v>
      </c>
      <c r="B1614">
        <v>-97.097099</v>
      </c>
    </row>
    <row r="1615" spans="1:2" x14ac:dyDescent="0.25">
      <c r="A1615">
        <v>16308333333.333</v>
      </c>
      <c r="B1615">
        <v>-101.74872999999999</v>
      </c>
    </row>
    <row r="1616" spans="1:2" x14ac:dyDescent="0.25">
      <c r="A1616">
        <v>16356666666.667</v>
      </c>
      <c r="B1616">
        <v>-128.71888999999999</v>
      </c>
    </row>
    <row r="1617" spans="1:2" x14ac:dyDescent="0.25">
      <c r="A1617">
        <v>16405000000</v>
      </c>
      <c r="B1617">
        <v>-99.678848000000002</v>
      </c>
    </row>
    <row r="1618" spans="1:2" x14ac:dyDescent="0.25">
      <c r="A1618">
        <v>16453333333.333</v>
      </c>
      <c r="B1618">
        <v>-98.089202999999998</v>
      </c>
    </row>
    <row r="1619" spans="1:2" x14ac:dyDescent="0.25">
      <c r="A1619">
        <v>16501666666.667</v>
      </c>
      <c r="B1619">
        <v>-100.29919</v>
      </c>
    </row>
    <row r="1620" spans="1:2" x14ac:dyDescent="0.25">
      <c r="A1620">
        <v>16550000000</v>
      </c>
      <c r="B1620">
        <v>-94.553130999999993</v>
      </c>
    </row>
    <row r="1621" spans="1:2" x14ac:dyDescent="0.25">
      <c r="A1621">
        <v>16598333333.333</v>
      </c>
      <c r="B1621">
        <v>-95.510452000000001</v>
      </c>
    </row>
    <row r="1622" spans="1:2" x14ac:dyDescent="0.25">
      <c r="A1622">
        <v>16646666666.667</v>
      </c>
      <c r="B1622">
        <v>-94.684478999999996</v>
      </c>
    </row>
    <row r="1623" spans="1:2" x14ac:dyDescent="0.25">
      <c r="A1623">
        <v>16695000000</v>
      </c>
      <c r="B1623">
        <v>-99.045731000000004</v>
      </c>
    </row>
    <row r="1624" spans="1:2" x14ac:dyDescent="0.25">
      <c r="A1624">
        <v>16743333333.333</v>
      </c>
      <c r="B1624">
        <v>-94.090430999999995</v>
      </c>
    </row>
    <row r="1625" spans="1:2" x14ac:dyDescent="0.25">
      <c r="A1625">
        <v>16791666666.667</v>
      </c>
      <c r="B1625">
        <v>-100.35262</v>
      </c>
    </row>
    <row r="1626" spans="1:2" x14ac:dyDescent="0.25">
      <c r="A1626">
        <v>16840000000</v>
      </c>
      <c r="B1626">
        <v>-107.22821</v>
      </c>
    </row>
    <row r="1627" spans="1:2" x14ac:dyDescent="0.25">
      <c r="A1627">
        <v>16888333333.333</v>
      </c>
      <c r="B1627">
        <v>-96.811378000000005</v>
      </c>
    </row>
    <row r="1628" spans="1:2" x14ac:dyDescent="0.25">
      <c r="A1628">
        <v>16936666666.667</v>
      </c>
      <c r="B1628">
        <v>-101.57098000000001</v>
      </c>
    </row>
    <row r="1629" spans="1:2" x14ac:dyDescent="0.25">
      <c r="A1629">
        <v>16985000000</v>
      </c>
      <c r="B1629">
        <v>-104.19247</v>
      </c>
    </row>
    <row r="1630" spans="1:2" x14ac:dyDescent="0.25">
      <c r="A1630">
        <v>17033333333.333</v>
      </c>
      <c r="B1630">
        <v>-97.159324999999995</v>
      </c>
    </row>
    <row r="1631" spans="1:2" x14ac:dyDescent="0.25">
      <c r="A1631">
        <v>17081666666.667</v>
      </c>
      <c r="B1631">
        <v>-95.530379999999994</v>
      </c>
    </row>
    <row r="1632" spans="1:2" x14ac:dyDescent="0.25">
      <c r="A1632">
        <v>17130000000</v>
      </c>
      <c r="B1632">
        <v>-105.11977</v>
      </c>
    </row>
    <row r="1633" spans="1:2" x14ac:dyDescent="0.25">
      <c r="A1633">
        <v>17178333333.333</v>
      </c>
      <c r="B1633">
        <v>-113.58292</v>
      </c>
    </row>
    <row r="1634" spans="1:2" x14ac:dyDescent="0.25">
      <c r="A1634">
        <v>17226666666.667</v>
      </c>
      <c r="B1634">
        <v>-101.93942</v>
      </c>
    </row>
    <row r="1635" spans="1:2" x14ac:dyDescent="0.25">
      <c r="A1635">
        <v>17275000000</v>
      </c>
      <c r="B1635">
        <v>-103.45368000000001</v>
      </c>
    </row>
    <row r="1636" spans="1:2" x14ac:dyDescent="0.25">
      <c r="A1636">
        <v>17323333333.333</v>
      </c>
      <c r="B1636">
        <v>-101.94597</v>
      </c>
    </row>
    <row r="1637" spans="1:2" x14ac:dyDescent="0.25">
      <c r="A1637">
        <v>17371666666.667</v>
      </c>
      <c r="B1637">
        <v>-97.698204000000004</v>
      </c>
    </row>
    <row r="1638" spans="1:2" x14ac:dyDescent="0.25">
      <c r="A1638">
        <v>17420000000</v>
      </c>
      <c r="B1638">
        <v>-103.7281</v>
      </c>
    </row>
    <row r="1639" spans="1:2" x14ac:dyDescent="0.25">
      <c r="A1639">
        <v>17468333333.333</v>
      </c>
      <c r="B1639">
        <v>-89.359832999999995</v>
      </c>
    </row>
    <row r="1640" spans="1:2" x14ac:dyDescent="0.25">
      <c r="A1640">
        <v>17516666666.667</v>
      </c>
      <c r="B1640">
        <v>-96.210396000000003</v>
      </c>
    </row>
    <row r="1641" spans="1:2" x14ac:dyDescent="0.25">
      <c r="A1641">
        <v>17565000000</v>
      </c>
      <c r="B1641">
        <v>-92.882889000000006</v>
      </c>
    </row>
    <row r="1642" spans="1:2" x14ac:dyDescent="0.25">
      <c r="A1642">
        <v>17613333333.333</v>
      </c>
      <c r="B1642">
        <v>-100.85587</v>
      </c>
    </row>
    <row r="1643" spans="1:2" x14ac:dyDescent="0.25">
      <c r="A1643">
        <v>17661666666.667</v>
      </c>
      <c r="B1643">
        <v>-101.93325</v>
      </c>
    </row>
    <row r="1644" spans="1:2" x14ac:dyDescent="0.25">
      <c r="A1644">
        <v>17710000000</v>
      </c>
      <c r="B1644">
        <v>-94.257773999999998</v>
      </c>
    </row>
    <row r="1645" spans="1:2" x14ac:dyDescent="0.25">
      <c r="A1645">
        <v>17758333333.333</v>
      </c>
      <c r="B1645">
        <v>-94.318152999999995</v>
      </c>
    </row>
    <row r="1646" spans="1:2" x14ac:dyDescent="0.25">
      <c r="A1646">
        <v>17806666666.667</v>
      </c>
      <c r="B1646">
        <v>-98.881973000000002</v>
      </c>
    </row>
    <row r="1647" spans="1:2" x14ac:dyDescent="0.25">
      <c r="A1647">
        <v>17855000000</v>
      </c>
      <c r="B1647">
        <v>-114.02813999999999</v>
      </c>
    </row>
    <row r="1648" spans="1:2" x14ac:dyDescent="0.25">
      <c r="A1648">
        <v>17903333333.333</v>
      </c>
      <c r="B1648">
        <v>-96.498985000000005</v>
      </c>
    </row>
    <row r="1649" spans="1:2" x14ac:dyDescent="0.25">
      <c r="A1649">
        <v>17951666666.667</v>
      </c>
      <c r="B1649">
        <v>-105.19558000000001</v>
      </c>
    </row>
    <row r="1650" spans="1:2" x14ac:dyDescent="0.25">
      <c r="A1650">
        <v>18000000000</v>
      </c>
      <c r="B1650">
        <v>-97.695380999999998</v>
      </c>
    </row>
    <row r="1651" spans="1:2" x14ac:dyDescent="0.25">
      <c r="A1651" t="s">
        <v>21</v>
      </c>
    </row>
    <row r="1654" spans="1:2" x14ac:dyDescent="0.25">
      <c r="A1654" t="s">
        <v>39</v>
      </c>
    </row>
    <row r="1655" spans="1:2" x14ac:dyDescent="0.25">
      <c r="A1655" t="s">
        <v>19</v>
      </c>
      <c r="B1655" t="s">
        <v>347</v>
      </c>
    </row>
    <row r="1656" spans="1:2" x14ac:dyDescent="0.25">
      <c r="A1656">
        <v>6250000000</v>
      </c>
      <c r="B1656">
        <v>-87.560837000000006</v>
      </c>
    </row>
    <row r="1657" spans="1:2" x14ac:dyDescent="0.25">
      <c r="A1657">
        <v>6296250000</v>
      </c>
      <c r="B1657">
        <v>-92.774895000000001</v>
      </c>
    </row>
    <row r="1658" spans="1:2" x14ac:dyDescent="0.25">
      <c r="A1658">
        <v>6342500000</v>
      </c>
      <c r="B1658">
        <v>-82.113945000000001</v>
      </c>
    </row>
    <row r="1659" spans="1:2" x14ac:dyDescent="0.25">
      <c r="A1659">
        <v>6388750000</v>
      </c>
      <c r="B1659">
        <v>-82.295249999999996</v>
      </c>
    </row>
    <row r="1660" spans="1:2" x14ac:dyDescent="0.25">
      <c r="A1660">
        <v>6435000000</v>
      </c>
      <c r="B1660">
        <v>-90.579880000000003</v>
      </c>
    </row>
    <row r="1661" spans="1:2" x14ac:dyDescent="0.25">
      <c r="A1661">
        <v>6481250000</v>
      </c>
      <c r="B1661">
        <v>-94.230286000000007</v>
      </c>
    </row>
    <row r="1662" spans="1:2" x14ac:dyDescent="0.25">
      <c r="A1662">
        <v>6527500000</v>
      </c>
      <c r="B1662">
        <v>-96.403899999999993</v>
      </c>
    </row>
    <row r="1663" spans="1:2" x14ac:dyDescent="0.25">
      <c r="A1663">
        <v>6573750000</v>
      </c>
      <c r="B1663">
        <v>-93.541145</v>
      </c>
    </row>
    <row r="1664" spans="1:2" x14ac:dyDescent="0.25">
      <c r="A1664">
        <v>6620000000</v>
      </c>
      <c r="B1664">
        <v>-90.918021999999993</v>
      </c>
    </row>
    <row r="1665" spans="1:2" x14ac:dyDescent="0.25">
      <c r="A1665">
        <v>6666250000</v>
      </c>
      <c r="B1665">
        <v>-88.757019</v>
      </c>
    </row>
    <row r="1666" spans="1:2" x14ac:dyDescent="0.25">
      <c r="A1666">
        <v>6712500000</v>
      </c>
      <c r="B1666">
        <v>-92.101653999999996</v>
      </c>
    </row>
    <row r="1667" spans="1:2" x14ac:dyDescent="0.25">
      <c r="A1667">
        <v>6758750000</v>
      </c>
      <c r="B1667">
        <v>-90.351280000000003</v>
      </c>
    </row>
    <row r="1668" spans="1:2" x14ac:dyDescent="0.25">
      <c r="A1668">
        <v>6805000000</v>
      </c>
      <c r="B1668">
        <v>-92.055435000000003</v>
      </c>
    </row>
    <row r="1669" spans="1:2" x14ac:dyDescent="0.25">
      <c r="A1669">
        <v>6851250000</v>
      </c>
      <c r="B1669">
        <v>-97.776000999999994</v>
      </c>
    </row>
    <row r="1670" spans="1:2" x14ac:dyDescent="0.25">
      <c r="A1670">
        <v>6897500000</v>
      </c>
      <c r="B1670">
        <v>-92.498717999999997</v>
      </c>
    </row>
    <row r="1671" spans="1:2" x14ac:dyDescent="0.25">
      <c r="A1671">
        <v>6943750000</v>
      </c>
      <c r="B1671">
        <v>-90.179787000000005</v>
      </c>
    </row>
    <row r="1672" spans="1:2" x14ac:dyDescent="0.25">
      <c r="A1672">
        <v>6990000000</v>
      </c>
      <c r="B1672">
        <v>-90.384476000000006</v>
      </c>
    </row>
    <row r="1673" spans="1:2" x14ac:dyDescent="0.25">
      <c r="A1673">
        <v>7036250000</v>
      </c>
      <c r="B1673">
        <v>-93.341942000000003</v>
      </c>
    </row>
    <row r="1674" spans="1:2" x14ac:dyDescent="0.25">
      <c r="A1674">
        <v>7082500000</v>
      </c>
      <c r="B1674">
        <v>-89.895308999999997</v>
      </c>
    </row>
    <row r="1675" spans="1:2" x14ac:dyDescent="0.25">
      <c r="A1675">
        <v>7128750000</v>
      </c>
      <c r="B1675">
        <v>-91.461371999999997</v>
      </c>
    </row>
    <row r="1676" spans="1:2" x14ac:dyDescent="0.25">
      <c r="A1676">
        <v>7175000000</v>
      </c>
      <c r="B1676">
        <v>-98.073891000000003</v>
      </c>
    </row>
    <row r="1677" spans="1:2" x14ac:dyDescent="0.25">
      <c r="A1677">
        <v>7221250000</v>
      </c>
      <c r="B1677">
        <v>-96.082663999999994</v>
      </c>
    </row>
    <row r="1678" spans="1:2" x14ac:dyDescent="0.25">
      <c r="A1678">
        <v>7267500000</v>
      </c>
      <c r="B1678">
        <v>-93.403801000000001</v>
      </c>
    </row>
    <row r="1679" spans="1:2" x14ac:dyDescent="0.25">
      <c r="A1679">
        <v>7313750000</v>
      </c>
      <c r="B1679">
        <v>-104.75718999999999</v>
      </c>
    </row>
    <row r="1680" spans="1:2" x14ac:dyDescent="0.25">
      <c r="A1680">
        <v>7360000000</v>
      </c>
      <c r="B1680">
        <v>-95.157248999999993</v>
      </c>
    </row>
    <row r="1681" spans="1:2" x14ac:dyDescent="0.25">
      <c r="A1681">
        <v>7406250000</v>
      </c>
      <c r="B1681">
        <v>-102.56910999999999</v>
      </c>
    </row>
    <row r="1682" spans="1:2" x14ac:dyDescent="0.25">
      <c r="A1682">
        <v>7452500000</v>
      </c>
      <c r="B1682">
        <v>-95.518044000000003</v>
      </c>
    </row>
    <row r="1683" spans="1:2" x14ac:dyDescent="0.25">
      <c r="A1683">
        <v>7498750000</v>
      </c>
      <c r="B1683">
        <v>-93.703743000000003</v>
      </c>
    </row>
    <row r="1684" spans="1:2" x14ac:dyDescent="0.25">
      <c r="A1684">
        <v>7545000000</v>
      </c>
      <c r="B1684">
        <v>-93.667418999999995</v>
      </c>
    </row>
    <row r="1685" spans="1:2" x14ac:dyDescent="0.25">
      <c r="A1685">
        <v>7591250000</v>
      </c>
      <c r="B1685">
        <v>-111.25888</v>
      </c>
    </row>
    <row r="1686" spans="1:2" x14ac:dyDescent="0.25">
      <c r="A1686">
        <v>7637500000</v>
      </c>
      <c r="B1686">
        <v>-99.593024999999997</v>
      </c>
    </row>
    <row r="1687" spans="1:2" x14ac:dyDescent="0.25">
      <c r="A1687">
        <v>7683750000</v>
      </c>
      <c r="B1687">
        <v>-89.828720000000004</v>
      </c>
    </row>
    <row r="1688" spans="1:2" x14ac:dyDescent="0.25">
      <c r="A1688">
        <v>7730000000</v>
      </c>
      <c r="B1688">
        <v>-96.433884000000006</v>
      </c>
    </row>
    <row r="1689" spans="1:2" x14ac:dyDescent="0.25">
      <c r="A1689">
        <v>7776250000</v>
      </c>
      <c r="B1689">
        <v>-94.560890000000001</v>
      </c>
    </row>
    <row r="1690" spans="1:2" x14ac:dyDescent="0.25">
      <c r="A1690">
        <v>7822500000</v>
      </c>
      <c r="B1690">
        <v>-109.45444999999999</v>
      </c>
    </row>
    <row r="1691" spans="1:2" x14ac:dyDescent="0.25">
      <c r="A1691">
        <v>7868750000</v>
      </c>
      <c r="B1691">
        <v>-96.009315000000001</v>
      </c>
    </row>
    <row r="1692" spans="1:2" x14ac:dyDescent="0.25">
      <c r="A1692">
        <v>7915000000</v>
      </c>
      <c r="B1692">
        <v>-89.826331999999994</v>
      </c>
    </row>
    <row r="1693" spans="1:2" x14ac:dyDescent="0.25">
      <c r="A1693">
        <v>7961250000</v>
      </c>
      <c r="B1693">
        <v>-87.962387000000007</v>
      </c>
    </row>
    <row r="1694" spans="1:2" x14ac:dyDescent="0.25">
      <c r="A1694">
        <v>8007500000</v>
      </c>
      <c r="B1694">
        <v>-94.428534999999997</v>
      </c>
    </row>
    <row r="1695" spans="1:2" x14ac:dyDescent="0.25">
      <c r="A1695">
        <v>8053750000</v>
      </c>
      <c r="B1695">
        <v>-100.99930999999999</v>
      </c>
    </row>
    <row r="1696" spans="1:2" x14ac:dyDescent="0.25">
      <c r="A1696">
        <v>8100000000</v>
      </c>
      <c r="B1696">
        <v>-94.058609000000004</v>
      </c>
    </row>
    <row r="1697" spans="1:2" x14ac:dyDescent="0.25">
      <c r="A1697">
        <v>8146250000</v>
      </c>
      <c r="B1697">
        <v>-100.03416</v>
      </c>
    </row>
    <row r="1698" spans="1:2" x14ac:dyDescent="0.25">
      <c r="A1698">
        <v>8192500000</v>
      </c>
      <c r="B1698">
        <v>-96.799758999999995</v>
      </c>
    </row>
    <row r="1699" spans="1:2" x14ac:dyDescent="0.25">
      <c r="A1699">
        <v>8238750000</v>
      </c>
      <c r="B1699">
        <v>-91.538489999999996</v>
      </c>
    </row>
    <row r="1700" spans="1:2" x14ac:dyDescent="0.25">
      <c r="A1700">
        <v>8285000000</v>
      </c>
      <c r="B1700">
        <v>-95.765693999999996</v>
      </c>
    </row>
    <row r="1701" spans="1:2" x14ac:dyDescent="0.25">
      <c r="A1701">
        <v>8331250000</v>
      </c>
      <c r="B1701">
        <v>-95.469116</v>
      </c>
    </row>
    <row r="1702" spans="1:2" x14ac:dyDescent="0.25">
      <c r="A1702">
        <v>8377500000</v>
      </c>
      <c r="B1702">
        <v>-95.022323999999998</v>
      </c>
    </row>
    <row r="1703" spans="1:2" x14ac:dyDescent="0.25">
      <c r="A1703">
        <v>8423750000</v>
      </c>
      <c r="B1703">
        <v>-92.678818000000007</v>
      </c>
    </row>
    <row r="1704" spans="1:2" x14ac:dyDescent="0.25">
      <c r="A1704">
        <v>8470000000</v>
      </c>
      <c r="B1704">
        <v>-95.495322999999999</v>
      </c>
    </row>
    <row r="1705" spans="1:2" x14ac:dyDescent="0.25">
      <c r="A1705">
        <v>8516250000</v>
      </c>
      <c r="B1705">
        <v>-87.646872999999999</v>
      </c>
    </row>
    <row r="1706" spans="1:2" x14ac:dyDescent="0.25">
      <c r="A1706">
        <v>8562500000</v>
      </c>
      <c r="B1706">
        <v>-96.067245</v>
      </c>
    </row>
    <row r="1707" spans="1:2" x14ac:dyDescent="0.25">
      <c r="A1707">
        <v>8608750000</v>
      </c>
      <c r="B1707">
        <v>-92.412903</v>
      </c>
    </row>
    <row r="1708" spans="1:2" x14ac:dyDescent="0.25">
      <c r="A1708">
        <v>8655000000</v>
      </c>
      <c r="B1708">
        <v>-92.590721000000002</v>
      </c>
    </row>
    <row r="1709" spans="1:2" x14ac:dyDescent="0.25">
      <c r="A1709">
        <v>8701250000</v>
      </c>
      <c r="B1709">
        <v>-92.163628000000003</v>
      </c>
    </row>
    <row r="1710" spans="1:2" x14ac:dyDescent="0.25">
      <c r="A1710">
        <v>8747500000</v>
      </c>
      <c r="B1710">
        <v>-93.720260999999994</v>
      </c>
    </row>
    <row r="1711" spans="1:2" x14ac:dyDescent="0.25">
      <c r="A1711">
        <v>8793750000</v>
      </c>
      <c r="B1711">
        <v>-93.924057000000005</v>
      </c>
    </row>
    <row r="1712" spans="1:2" x14ac:dyDescent="0.25">
      <c r="A1712">
        <v>8840000000</v>
      </c>
      <c r="B1712">
        <v>-96.360962000000001</v>
      </c>
    </row>
    <row r="1713" spans="1:2" x14ac:dyDescent="0.25">
      <c r="A1713">
        <v>8886250000</v>
      </c>
      <c r="B1713">
        <v>-90.483292000000006</v>
      </c>
    </row>
    <row r="1714" spans="1:2" x14ac:dyDescent="0.25">
      <c r="A1714">
        <v>8932500000</v>
      </c>
      <c r="B1714">
        <v>-96.659972999999994</v>
      </c>
    </row>
    <row r="1715" spans="1:2" x14ac:dyDescent="0.25">
      <c r="A1715">
        <v>8978750000</v>
      </c>
      <c r="B1715">
        <v>-99.158646000000005</v>
      </c>
    </row>
    <row r="1716" spans="1:2" x14ac:dyDescent="0.25">
      <c r="A1716">
        <v>9025000000</v>
      </c>
      <c r="B1716">
        <v>-95.205399</v>
      </c>
    </row>
    <row r="1717" spans="1:2" x14ac:dyDescent="0.25">
      <c r="A1717">
        <v>9071250000</v>
      </c>
      <c r="B1717">
        <v>-97.958175999999995</v>
      </c>
    </row>
    <row r="1718" spans="1:2" x14ac:dyDescent="0.25">
      <c r="A1718">
        <v>9117500000</v>
      </c>
      <c r="B1718">
        <v>-96.122191999999998</v>
      </c>
    </row>
    <row r="1719" spans="1:2" x14ac:dyDescent="0.25">
      <c r="A1719">
        <v>9163750000</v>
      </c>
      <c r="B1719">
        <v>-90.741287</v>
      </c>
    </row>
    <row r="1720" spans="1:2" x14ac:dyDescent="0.25">
      <c r="A1720">
        <v>9210000000</v>
      </c>
      <c r="B1720">
        <v>-93.780792000000005</v>
      </c>
    </row>
    <row r="1721" spans="1:2" x14ac:dyDescent="0.25">
      <c r="A1721">
        <v>9256250000</v>
      </c>
      <c r="B1721">
        <v>-86.424994999999996</v>
      </c>
    </row>
    <row r="1722" spans="1:2" x14ac:dyDescent="0.25">
      <c r="A1722">
        <v>9302500000</v>
      </c>
      <c r="B1722">
        <v>-103.4529</v>
      </c>
    </row>
    <row r="1723" spans="1:2" x14ac:dyDescent="0.25">
      <c r="A1723">
        <v>9348750000</v>
      </c>
      <c r="B1723">
        <v>-98.361632999999998</v>
      </c>
    </row>
    <row r="1724" spans="1:2" x14ac:dyDescent="0.25">
      <c r="A1724">
        <v>9395000000</v>
      </c>
      <c r="B1724">
        <v>-98.552834000000004</v>
      </c>
    </row>
    <row r="1725" spans="1:2" x14ac:dyDescent="0.25">
      <c r="A1725">
        <v>9441250000</v>
      </c>
      <c r="B1725">
        <v>-89.084418999999997</v>
      </c>
    </row>
    <row r="1726" spans="1:2" x14ac:dyDescent="0.25">
      <c r="A1726">
        <v>9487500000</v>
      </c>
      <c r="B1726">
        <v>-89.244468999999995</v>
      </c>
    </row>
    <row r="1727" spans="1:2" x14ac:dyDescent="0.25">
      <c r="A1727">
        <v>9533750000</v>
      </c>
      <c r="B1727">
        <v>-99.902061000000003</v>
      </c>
    </row>
    <row r="1728" spans="1:2" x14ac:dyDescent="0.25">
      <c r="A1728">
        <v>9580000000</v>
      </c>
      <c r="B1728">
        <v>-94.947661999999994</v>
      </c>
    </row>
    <row r="1729" spans="1:2" x14ac:dyDescent="0.25">
      <c r="A1729">
        <v>9626250000</v>
      </c>
      <c r="B1729">
        <v>-98.096146000000005</v>
      </c>
    </row>
    <row r="1730" spans="1:2" x14ac:dyDescent="0.25">
      <c r="A1730">
        <v>9672500000</v>
      </c>
      <c r="B1730">
        <v>-95.934959000000006</v>
      </c>
    </row>
    <row r="1731" spans="1:2" x14ac:dyDescent="0.25">
      <c r="A1731">
        <v>9718750000</v>
      </c>
      <c r="B1731">
        <v>-93.862656000000001</v>
      </c>
    </row>
    <row r="1732" spans="1:2" x14ac:dyDescent="0.25">
      <c r="A1732">
        <v>9765000000</v>
      </c>
      <c r="B1732">
        <v>-96.589195000000004</v>
      </c>
    </row>
    <row r="1733" spans="1:2" x14ac:dyDescent="0.25">
      <c r="A1733">
        <v>9811250000</v>
      </c>
      <c r="B1733">
        <v>-95.755127000000002</v>
      </c>
    </row>
    <row r="1734" spans="1:2" x14ac:dyDescent="0.25">
      <c r="A1734">
        <v>9857500000</v>
      </c>
      <c r="B1734">
        <v>-97.372382999999999</v>
      </c>
    </row>
    <row r="1735" spans="1:2" x14ac:dyDescent="0.25">
      <c r="A1735">
        <v>9903750000</v>
      </c>
      <c r="B1735">
        <v>-90.755989</v>
      </c>
    </row>
    <row r="1736" spans="1:2" x14ac:dyDescent="0.25">
      <c r="A1736">
        <v>9950000000</v>
      </c>
      <c r="B1736">
        <v>-96.598502999999994</v>
      </c>
    </row>
    <row r="1737" spans="1:2" x14ac:dyDescent="0.25">
      <c r="A1737">
        <v>9996250000</v>
      </c>
      <c r="B1737">
        <v>-89.153960999999995</v>
      </c>
    </row>
    <row r="1738" spans="1:2" x14ac:dyDescent="0.25">
      <c r="A1738">
        <v>10042500000</v>
      </c>
      <c r="B1738">
        <v>-100.3614</v>
      </c>
    </row>
    <row r="1739" spans="1:2" x14ac:dyDescent="0.25">
      <c r="A1739">
        <v>10088750000</v>
      </c>
      <c r="B1739">
        <v>-97.652564999999996</v>
      </c>
    </row>
    <row r="1740" spans="1:2" x14ac:dyDescent="0.25">
      <c r="A1740">
        <v>10135000000</v>
      </c>
      <c r="B1740">
        <v>-89.106155000000001</v>
      </c>
    </row>
    <row r="1741" spans="1:2" x14ac:dyDescent="0.25">
      <c r="A1741">
        <v>10181250000</v>
      </c>
      <c r="B1741">
        <v>-98.297927999999999</v>
      </c>
    </row>
    <row r="1742" spans="1:2" x14ac:dyDescent="0.25">
      <c r="A1742">
        <v>10227500000</v>
      </c>
      <c r="B1742">
        <v>-98.658980999999997</v>
      </c>
    </row>
    <row r="1743" spans="1:2" x14ac:dyDescent="0.25">
      <c r="A1743">
        <v>10273750000</v>
      </c>
      <c r="B1743">
        <v>-93.679366999999999</v>
      </c>
    </row>
    <row r="1744" spans="1:2" x14ac:dyDescent="0.25">
      <c r="A1744">
        <v>10320000000</v>
      </c>
      <c r="B1744">
        <v>-101.00148</v>
      </c>
    </row>
    <row r="1745" spans="1:2" x14ac:dyDescent="0.25">
      <c r="A1745">
        <v>10366250000</v>
      </c>
      <c r="B1745">
        <v>-93.807784999999996</v>
      </c>
    </row>
    <row r="1746" spans="1:2" x14ac:dyDescent="0.25">
      <c r="A1746">
        <v>10412500000</v>
      </c>
      <c r="B1746">
        <v>-109.52321999999999</v>
      </c>
    </row>
    <row r="1747" spans="1:2" x14ac:dyDescent="0.25">
      <c r="A1747">
        <v>10458750000</v>
      </c>
      <c r="B1747">
        <v>-95.384613000000002</v>
      </c>
    </row>
    <row r="1748" spans="1:2" x14ac:dyDescent="0.25">
      <c r="A1748">
        <v>10505000000</v>
      </c>
      <c r="B1748">
        <v>-105.61727</v>
      </c>
    </row>
    <row r="1749" spans="1:2" x14ac:dyDescent="0.25">
      <c r="A1749">
        <v>10551250000</v>
      </c>
      <c r="B1749">
        <v>-99.065887000000004</v>
      </c>
    </row>
    <row r="1750" spans="1:2" x14ac:dyDescent="0.25">
      <c r="A1750">
        <v>10597500000</v>
      </c>
      <c r="B1750">
        <v>-92.683639999999997</v>
      </c>
    </row>
    <row r="1751" spans="1:2" x14ac:dyDescent="0.25">
      <c r="A1751">
        <v>10643750000</v>
      </c>
      <c r="B1751">
        <v>-107.03023</v>
      </c>
    </row>
    <row r="1752" spans="1:2" x14ac:dyDescent="0.25">
      <c r="A1752">
        <v>10690000000</v>
      </c>
      <c r="B1752">
        <v>-89.791709999999995</v>
      </c>
    </row>
    <row r="1753" spans="1:2" x14ac:dyDescent="0.25">
      <c r="A1753">
        <v>10736250000</v>
      </c>
      <c r="B1753">
        <v>-89.226639000000006</v>
      </c>
    </row>
    <row r="1754" spans="1:2" x14ac:dyDescent="0.25">
      <c r="A1754">
        <v>10782500000</v>
      </c>
      <c r="B1754">
        <v>-100.96887</v>
      </c>
    </row>
    <row r="1755" spans="1:2" x14ac:dyDescent="0.25">
      <c r="A1755">
        <v>10828750000</v>
      </c>
      <c r="B1755">
        <v>-88.410156000000001</v>
      </c>
    </row>
    <row r="1756" spans="1:2" x14ac:dyDescent="0.25">
      <c r="A1756">
        <v>10875000000</v>
      </c>
      <c r="B1756">
        <v>-100.12772</v>
      </c>
    </row>
    <row r="1757" spans="1:2" x14ac:dyDescent="0.25">
      <c r="A1757">
        <v>10921250000</v>
      </c>
      <c r="B1757">
        <v>-94.589668000000003</v>
      </c>
    </row>
    <row r="1758" spans="1:2" x14ac:dyDescent="0.25">
      <c r="A1758">
        <v>10967500000</v>
      </c>
      <c r="B1758">
        <v>-96.036652000000004</v>
      </c>
    </row>
    <row r="1759" spans="1:2" x14ac:dyDescent="0.25">
      <c r="A1759">
        <v>11013750000</v>
      </c>
      <c r="B1759">
        <v>-73.727890000000002</v>
      </c>
    </row>
    <row r="1760" spans="1:2" x14ac:dyDescent="0.25">
      <c r="A1760">
        <v>11060000000</v>
      </c>
      <c r="B1760">
        <v>-102.47684</v>
      </c>
    </row>
    <row r="1761" spans="1:2" x14ac:dyDescent="0.25">
      <c r="A1761">
        <v>11106250000</v>
      </c>
      <c r="B1761">
        <v>-97.949852000000007</v>
      </c>
    </row>
    <row r="1762" spans="1:2" x14ac:dyDescent="0.25">
      <c r="A1762">
        <v>11152500000</v>
      </c>
      <c r="B1762">
        <v>-99.703056000000004</v>
      </c>
    </row>
    <row r="1763" spans="1:2" x14ac:dyDescent="0.25">
      <c r="A1763">
        <v>11198750000</v>
      </c>
      <c r="B1763">
        <v>-85.957427999999993</v>
      </c>
    </row>
    <row r="1764" spans="1:2" x14ac:dyDescent="0.25">
      <c r="A1764">
        <v>11245000000</v>
      </c>
      <c r="B1764">
        <v>-93.99427</v>
      </c>
    </row>
    <row r="1765" spans="1:2" x14ac:dyDescent="0.25">
      <c r="A1765">
        <v>11291250000</v>
      </c>
      <c r="B1765">
        <v>-104.52842</v>
      </c>
    </row>
    <row r="1766" spans="1:2" x14ac:dyDescent="0.25">
      <c r="A1766">
        <v>11337500000</v>
      </c>
      <c r="B1766">
        <v>-92.145554000000004</v>
      </c>
    </row>
    <row r="1767" spans="1:2" x14ac:dyDescent="0.25">
      <c r="A1767">
        <v>11383750000</v>
      </c>
      <c r="B1767">
        <v>-91.869049000000004</v>
      </c>
    </row>
    <row r="1768" spans="1:2" x14ac:dyDescent="0.25">
      <c r="A1768">
        <v>11430000000</v>
      </c>
      <c r="B1768">
        <v>-101.91215</v>
      </c>
    </row>
    <row r="1769" spans="1:2" x14ac:dyDescent="0.25">
      <c r="A1769">
        <v>11476250000</v>
      </c>
      <c r="B1769">
        <v>-88.181725</v>
      </c>
    </row>
    <row r="1770" spans="1:2" x14ac:dyDescent="0.25">
      <c r="A1770">
        <v>11522500000</v>
      </c>
      <c r="B1770">
        <v>-90.964591999999996</v>
      </c>
    </row>
    <row r="1771" spans="1:2" x14ac:dyDescent="0.25">
      <c r="A1771">
        <v>11568750000</v>
      </c>
      <c r="B1771">
        <v>-115.85651</v>
      </c>
    </row>
    <row r="1772" spans="1:2" x14ac:dyDescent="0.25">
      <c r="A1772">
        <v>11615000000</v>
      </c>
      <c r="B1772">
        <v>-89.911034000000001</v>
      </c>
    </row>
    <row r="1773" spans="1:2" x14ac:dyDescent="0.25">
      <c r="A1773">
        <v>11661250000</v>
      </c>
      <c r="B1773">
        <v>-93.882384999999999</v>
      </c>
    </row>
    <row r="1774" spans="1:2" x14ac:dyDescent="0.25">
      <c r="A1774">
        <v>11707500000</v>
      </c>
      <c r="B1774">
        <v>-95.219666000000004</v>
      </c>
    </row>
    <row r="1775" spans="1:2" x14ac:dyDescent="0.25">
      <c r="A1775">
        <v>11753750000</v>
      </c>
      <c r="B1775">
        <v>-96.984488999999996</v>
      </c>
    </row>
    <row r="1776" spans="1:2" x14ac:dyDescent="0.25">
      <c r="A1776">
        <v>11800000000</v>
      </c>
      <c r="B1776">
        <v>-100.14027</v>
      </c>
    </row>
    <row r="1777" spans="1:2" x14ac:dyDescent="0.25">
      <c r="A1777">
        <v>11846250000</v>
      </c>
      <c r="B1777">
        <v>-96.003365000000002</v>
      </c>
    </row>
    <row r="1778" spans="1:2" x14ac:dyDescent="0.25">
      <c r="A1778">
        <v>11892500000</v>
      </c>
      <c r="B1778">
        <v>-97.004654000000002</v>
      </c>
    </row>
    <row r="1779" spans="1:2" x14ac:dyDescent="0.25">
      <c r="A1779">
        <v>11938750000</v>
      </c>
      <c r="B1779">
        <v>-90.910667000000004</v>
      </c>
    </row>
    <row r="1780" spans="1:2" x14ac:dyDescent="0.25">
      <c r="A1780">
        <v>11985000000</v>
      </c>
      <c r="B1780">
        <v>-100.44907000000001</v>
      </c>
    </row>
    <row r="1781" spans="1:2" x14ac:dyDescent="0.25">
      <c r="A1781">
        <v>12031250000</v>
      </c>
      <c r="B1781">
        <v>-90.871596999999994</v>
      </c>
    </row>
    <row r="1782" spans="1:2" x14ac:dyDescent="0.25">
      <c r="A1782">
        <v>12077500000</v>
      </c>
      <c r="B1782">
        <v>-103.34327999999999</v>
      </c>
    </row>
    <row r="1783" spans="1:2" x14ac:dyDescent="0.25">
      <c r="A1783">
        <v>12123750000</v>
      </c>
      <c r="B1783">
        <v>-89.440085999999994</v>
      </c>
    </row>
    <row r="1784" spans="1:2" x14ac:dyDescent="0.25">
      <c r="A1784">
        <v>12170000000</v>
      </c>
      <c r="B1784">
        <v>-88.422173000000001</v>
      </c>
    </row>
    <row r="1785" spans="1:2" x14ac:dyDescent="0.25">
      <c r="A1785">
        <v>12216250000</v>
      </c>
      <c r="B1785">
        <v>-100.64987000000001</v>
      </c>
    </row>
    <row r="1786" spans="1:2" x14ac:dyDescent="0.25">
      <c r="A1786">
        <v>12262500000</v>
      </c>
      <c r="B1786">
        <v>-106.64386</v>
      </c>
    </row>
    <row r="1787" spans="1:2" x14ac:dyDescent="0.25">
      <c r="A1787">
        <v>12308750000</v>
      </c>
      <c r="B1787">
        <v>-104.36748</v>
      </c>
    </row>
    <row r="1788" spans="1:2" x14ac:dyDescent="0.25">
      <c r="A1788">
        <v>12355000000</v>
      </c>
      <c r="B1788">
        <v>-93.655190000000005</v>
      </c>
    </row>
    <row r="1789" spans="1:2" x14ac:dyDescent="0.25">
      <c r="A1789">
        <v>12401250000</v>
      </c>
      <c r="B1789">
        <v>-89.619208999999998</v>
      </c>
    </row>
    <row r="1790" spans="1:2" x14ac:dyDescent="0.25">
      <c r="A1790">
        <v>12447500000</v>
      </c>
      <c r="B1790">
        <v>-93.723015000000004</v>
      </c>
    </row>
    <row r="1791" spans="1:2" x14ac:dyDescent="0.25">
      <c r="A1791">
        <v>12493750000</v>
      </c>
      <c r="B1791">
        <v>-92.226730000000003</v>
      </c>
    </row>
    <row r="1792" spans="1:2" x14ac:dyDescent="0.25">
      <c r="A1792">
        <v>12540000000</v>
      </c>
      <c r="B1792">
        <v>-90.728461999999993</v>
      </c>
    </row>
    <row r="1793" spans="1:2" x14ac:dyDescent="0.25">
      <c r="A1793">
        <v>12586250000</v>
      </c>
      <c r="B1793">
        <v>-90.689589999999995</v>
      </c>
    </row>
    <row r="1794" spans="1:2" x14ac:dyDescent="0.25">
      <c r="A1794">
        <v>12632500000</v>
      </c>
      <c r="B1794">
        <v>-96.534087999999997</v>
      </c>
    </row>
    <row r="1795" spans="1:2" x14ac:dyDescent="0.25">
      <c r="A1795">
        <v>12678750000</v>
      </c>
      <c r="B1795">
        <v>-91.303413000000006</v>
      </c>
    </row>
    <row r="1796" spans="1:2" x14ac:dyDescent="0.25">
      <c r="A1796">
        <v>12725000000</v>
      </c>
      <c r="B1796">
        <v>-91.901909000000003</v>
      </c>
    </row>
    <row r="1797" spans="1:2" x14ac:dyDescent="0.25">
      <c r="A1797">
        <v>12771250000</v>
      </c>
      <c r="B1797">
        <v>-94.197402999999994</v>
      </c>
    </row>
    <row r="1798" spans="1:2" x14ac:dyDescent="0.25">
      <c r="A1798">
        <v>12817500000</v>
      </c>
      <c r="B1798">
        <v>-110.79574</v>
      </c>
    </row>
    <row r="1799" spans="1:2" x14ac:dyDescent="0.25">
      <c r="A1799">
        <v>12863750000</v>
      </c>
      <c r="B1799">
        <v>-90.991028</v>
      </c>
    </row>
    <row r="1800" spans="1:2" x14ac:dyDescent="0.25">
      <c r="A1800">
        <v>12910000000</v>
      </c>
      <c r="B1800">
        <v>-90.217772999999994</v>
      </c>
    </row>
    <row r="1801" spans="1:2" x14ac:dyDescent="0.25">
      <c r="A1801">
        <v>12956250000</v>
      </c>
      <c r="B1801">
        <v>-91.042427000000004</v>
      </c>
    </row>
    <row r="1802" spans="1:2" x14ac:dyDescent="0.25">
      <c r="A1802">
        <v>13002500000</v>
      </c>
      <c r="B1802">
        <v>-98.865143000000003</v>
      </c>
    </row>
    <row r="1803" spans="1:2" x14ac:dyDescent="0.25">
      <c r="A1803">
        <v>13048750000</v>
      </c>
      <c r="B1803">
        <v>-93.337128000000007</v>
      </c>
    </row>
    <row r="1804" spans="1:2" x14ac:dyDescent="0.25">
      <c r="A1804">
        <v>13095000000</v>
      </c>
      <c r="B1804">
        <v>-97.360305999999994</v>
      </c>
    </row>
    <row r="1805" spans="1:2" x14ac:dyDescent="0.25">
      <c r="A1805">
        <v>13141250000</v>
      </c>
      <c r="B1805">
        <v>-91.899719000000005</v>
      </c>
    </row>
    <row r="1806" spans="1:2" x14ac:dyDescent="0.25">
      <c r="A1806">
        <v>13187500000</v>
      </c>
      <c r="B1806">
        <v>-91.460380999999998</v>
      </c>
    </row>
    <row r="1807" spans="1:2" x14ac:dyDescent="0.25">
      <c r="A1807">
        <v>13233750000</v>
      </c>
      <c r="B1807">
        <v>-88.401725999999996</v>
      </c>
    </row>
    <row r="1808" spans="1:2" x14ac:dyDescent="0.25">
      <c r="A1808">
        <v>13280000000</v>
      </c>
      <c r="B1808">
        <v>-97.002105999999998</v>
      </c>
    </row>
    <row r="1809" spans="1:2" x14ac:dyDescent="0.25">
      <c r="A1809">
        <v>13326250000</v>
      </c>
      <c r="B1809">
        <v>-99.280738999999997</v>
      </c>
    </row>
    <row r="1810" spans="1:2" x14ac:dyDescent="0.25">
      <c r="A1810">
        <v>13372500000</v>
      </c>
      <c r="B1810">
        <v>-93.307495000000003</v>
      </c>
    </row>
    <row r="1811" spans="1:2" x14ac:dyDescent="0.25">
      <c r="A1811">
        <v>13418750000</v>
      </c>
      <c r="B1811">
        <v>-97.652709999999999</v>
      </c>
    </row>
    <row r="1812" spans="1:2" x14ac:dyDescent="0.25">
      <c r="A1812">
        <v>13465000000</v>
      </c>
      <c r="B1812">
        <v>-100.94473000000001</v>
      </c>
    </row>
    <row r="1813" spans="1:2" x14ac:dyDescent="0.25">
      <c r="A1813">
        <v>13511250000</v>
      </c>
      <c r="B1813">
        <v>-87.764717000000005</v>
      </c>
    </row>
    <row r="1814" spans="1:2" x14ac:dyDescent="0.25">
      <c r="A1814">
        <v>13557500000</v>
      </c>
      <c r="B1814">
        <v>-95.150856000000005</v>
      </c>
    </row>
    <row r="1815" spans="1:2" x14ac:dyDescent="0.25">
      <c r="A1815">
        <v>13603750000</v>
      </c>
      <c r="B1815">
        <v>-95.150047000000001</v>
      </c>
    </row>
    <row r="1816" spans="1:2" x14ac:dyDescent="0.25">
      <c r="A1816">
        <v>13650000000</v>
      </c>
      <c r="B1816">
        <v>-98.262611000000007</v>
      </c>
    </row>
    <row r="1817" spans="1:2" x14ac:dyDescent="0.25">
      <c r="A1817">
        <v>13696250000</v>
      </c>
      <c r="B1817">
        <v>-103.64097</v>
      </c>
    </row>
    <row r="1818" spans="1:2" x14ac:dyDescent="0.25">
      <c r="A1818">
        <v>13742500000</v>
      </c>
      <c r="B1818">
        <v>-98.146675000000002</v>
      </c>
    </row>
    <row r="1819" spans="1:2" x14ac:dyDescent="0.25">
      <c r="A1819">
        <v>13788750000</v>
      </c>
      <c r="B1819">
        <v>-86.950714000000005</v>
      </c>
    </row>
    <row r="1820" spans="1:2" x14ac:dyDescent="0.25">
      <c r="A1820">
        <v>13835000000</v>
      </c>
      <c r="B1820">
        <v>-97.316993999999994</v>
      </c>
    </row>
    <row r="1821" spans="1:2" x14ac:dyDescent="0.25">
      <c r="A1821">
        <v>13881250000</v>
      </c>
      <c r="B1821">
        <v>-89.094893999999996</v>
      </c>
    </row>
    <row r="1822" spans="1:2" x14ac:dyDescent="0.25">
      <c r="A1822">
        <v>13927500000</v>
      </c>
      <c r="B1822">
        <v>-92.252502000000007</v>
      </c>
    </row>
    <row r="1823" spans="1:2" x14ac:dyDescent="0.25">
      <c r="A1823">
        <v>13973750000</v>
      </c>
      <c r="B1823">
        <v>-100.63686</v>
      </c>
    </row>
    <row r="1824" spans="1:2" x14ac:dyDescent="0.25">
      <c r="A1824">
        <v>14020000000</v>
      </c>
      <c r="B1824">
        <v>-96.378974999999997</v>
      </c>
    </row>
    <row r="1825" spans="1:2" x14ac:dyDescent="0.25">
      <c r="A1825">
        <v>14066250000</v>
      </c>
      <c r="B1825">
        <v>-94.741493000000006</v>
      </c>
    </row>
    <row r="1826" spans="1:2" x14ac:dyDescent="0.25">
      <c r="A1826">
        <v>14112500000</v>
      </c>
      <c r="B1826">
        <v>-95.086654999999993</v>
      </c>
    </row>
    <row r="1827" spans="1:2" x14ac:dyDescent="0.25">
      <c r="A1827">
        <v>14158750000</v>
      </c>
      <c r="B1827">
        <v>-88.535255000000006</v>
      </c>
    </row>
    <row r="1828" spans="1:2" x14ac:dyDescent="0.25">
      <c r="A1828">
        <v>14205000000</v>
      </c>
      <c r="B1828">
        <v>-95.570732000000007</v>
      </c>
    </row>
    <row r="1829" spans="1:2" x14ac:dyDescent="0.25">
      <c r="A1829">
        <v>14251250000</v>
      </c>
      <c r="B1829">
        <v>-98.446106</v>
      </c>
    </row>
    <row r="1830" spans="1:2" x14ac:dyDescent="0.25">
      <c r="A1830">
        <v>14297500000</v>
      </c>
      <c r="B1830">
        <v>-97.858611999999994</v>
      </c>
    </row>
    <row r="1831" spans="1:2" x14ac:dyDescent="0.25">
      <c r="A1831">
        <v>14343750000</v>
      </c>
      <c r="B1831">
        <v>-95.282546999999994</v>
      </c>
    </row>
    <row r="1832" spans="1:2" x14ac:dyDescent="0.25">
      <c r="A1832">
        <v>14390000000</v>
      </c>
      <c r="B1832">
        <v>-103.90461999999999</v>
      </c>
    </row>
    <row r="1833" spans="1:2" x14ac:dyDescent="0.25">
      <c r="A1833">
        <v>14436250000</v>
      </c>
      <c r="B1833">
        <v>-102.34443</v>
      </c>
    </row>
    <row r="1834" spans="1:2" x14ac:dyDescent="0.25">
      <c r="A1834">
        <v>14482500000</v>
      </c>
      <c r="B1834">
        <v>-98.146193999999994</v>
      </c>
    </row>
    <row r="1835" spans="1:2" x14ac:dyDescent="0.25">
      <c r="A1835">
        <v>14528750000</v>
      </c>
      <c r="B1835">
        <v>-89.357703999999998</v>
      </c>
    </row>
    <row r="1836" spans="1:2" x14ac:dyDescent="0.25">
      <c r="A1836">
        <v>14575000000</v>
      </c>
      <c r="B1836">
        <v>-96.468529000000004</v>
      </c>
    </row>
    <row r="1837" spans="1:2" x14ac:dyDescent="0.25">
      <c r="A1837">
        <v>14621250000</v>
      </c>
      <c r="B1837">
        <v>-90.399749999999997</v>
      </c>
    </row>
    <row r="1838" spans="1:2" x14ac:dyDescent="0.25">
      <c r="A1838">
        <v>14667500000</v>
      </c>
      <c r="B1838">
        <v>-90.761795000000006</v>
      </c>
    </row>
    <row r="1839" spans="1:2" x14ac:dyDescent="0.25">
      <c r="A1839">
        <v>14713750000</v>
      </c>
      <c r="B1839">
        <v>-100.3108</v>
      </c>
    </row>
    <row r="1840" spans="1:2" x14ac:dyDescent="0.25">
      <c r="A1840">
        <v>14760000000</v>
      </c>
      <c r="B1840">
        <v>-93.240959000000004</v>
      </c>
    </row>
    <row r="1841" spans="1:2" x14ac:dyDescent="0.25">
      <c r="A1841">
        <v>14806250000</v>
      </c>
      <c r="B1841">
        <v>-89.527748000000003</v>
      </c>
    </row>
    <row r="1842" spans="1:2" x14ac:dyDescent="0.25">
      <c r="A1842">
        <v>14852500000</v>
      </c>
      <c r="B1842">
        <v>-95.854575999999994</v>
      </c>
    </row>
    <row r="1843" spans="1:2" x14ac:dyDescent="0.25">
      <c r="A1843">
        <v>14898750000</v>
      </c>
      <c r="B1843">
        <v>-94.931847000000005</v>
      </c>
    </row>
    <row r="1844" spans="1:2" x14ac:dyDescent="0.25">
      <c r="A1844">
        <v>14945000000</v>
      </c>
      <c r="B1844">
        <v>-92.497275999999999</v>
      </c>
    </row>
    <row r="1845" spans="1:2" x14ac:dyDescent="0.25">
      <c r="A1845">
        <v>14991250000</v>
      </c>
      <c r="B1845">
        <v>-91.949539000000001</v>
      </c>
    </row>
    <row r="1846" spans="1:2" x14ac:dyDescent="0.25">
      <c r="A1846">
        <v>15037500000</v>
      </c>
      <c r="B1846">
        <v>-91.233367999999999</v>
      </c>
    </row>
    <row r="1847" spans="1:2" x14ac:dyDescent="0.25">
      <c r="A1847">
        <v>15083750000</v>
      </c>
      <c r="B1847">
        <v>-98.792693999999997</v>
      </c>
    </row>
    <row r="1848" spans="1:2" x14ac:dyDescent="0.25">
      <c r="A1848">
        <v>15130000000</v>
      </c>
      <c r="B1848">
        <v>-99.714843999999999</v>
      </c>
    </row>
    <row r="1849" spans="1:2" x14ac:dyDescent="0.25">
      <c r="A1849">
        <v>15176250000</v>
      </c>
      <c r="B1849">
        <v>-93.360275000000001</v>
      </c>
    </row>
    <row r="1850" spans="1:2" x14ac:dyDescent="0.25">
      <c r="A1850">
        <v>15222500000</v>
      </c>
      <c r="B1850">
        <v>-113.50659</v>
      </c>
    </row>
    <row r="1851" spans="1:2" x14ac:dyDescent="0.25">
      <c r="A1851">
        <v>15268750000</v>
      </c>
      <c r="B1851">
        <v>-88.355103</v>
      </c>
    </row>
    <row r="1852" spans="1:2" x14ac:dyDescent="0.25">
      <c r="A1852">
        <v>15315000000</v>
      </c>
      <c r="B1852">
        <v>-99.562843000000001</v>
      </c>
    </row>
    <row r="1853" spans="1:2" x14ac:dyDescent="0.25">
      <c r="A1853">
        <v>15361250000</v>
      </c>
      <c r="B1853">
        <v>-95.718933000000007</v>
      </c>
    </row>
    <row r="1854" spans="1:2" x14ac:dyDescent="0.25">
      <c r="A1854">
        <v>15407500000</v>
      </c>
      <c r="B1854">
        <v>-91.164955000000006</v>
      </c>
    </row>
    <row r="1855" spans="1:2" x14ac:dyDescent="0.25">
      <c r="A1855">
        <v>15453750000</v>
      </c>
      <c r="B1855">
        <v>-97.446090999999996</v>
      </c>
    </row>
    <row r="1856" spans="1:2" x14ac:dyDescent="0.25">
      <c r="A1856">
        <v>15500000000</v>
      </c>
      <c r="B1856">
        <v>-86.968208000000004</v>
      </c>
    </row>
    <row r="1857" spans="1:2" x14ac:dyDescent="0.25">
      <c r="A1857" t="s">
        <v>21</v>
      </c>
    </row>
    <row r="1860" spans="1:2" x14ac:dyDescent="0.25">
      <c r="A1860" t="s">
        <v>41</v>
      </c>
    </row>
    <row r="1861" spans="1:2" x14ac:dyDescent="0.25">
      <c r="A1861" t="s">
        <v>19</v>
      </c>
      <c r="B1861" t="s">
        <v>348</v>
      </c>
    </row>
    <row r="1862" spans="1:2" x14ac:dyDescent="0.25">
      <c r="A1862">
        <v>16166666666.667</v>
      </c>
      <c r="B1862">
        <v>-70.820480000000003</v>
      </c>
    </row>
    <row r="1863" spans="1:2" x14ac:dyDescent="0.25">
      <c r="A1863">
        <v>16175833333.333</v>
      </c>
      <c r="B1863">
        <v>-71.336258000000001</v>
      </c>
    </row>
    <row r="1864" spans="1:2" x14ac:dyDescent="0.25">
      <c r="A1864">
        <v>16185000000</v>
      </c>
      <c r="B1864">
        <v>-71.346985000000004</v>
      </c>
    </row>
    <row r="1865" spans="1:2" x14ac:dyDescent="0.25">
      <c r="A1865">
        <v>16194166666.667</v>
      </c>
      <c r="B1865">
        <v>-71.010422000000005</v>
      </c>
    </row>
    <row r="1866" spans="1:2" x14ac:dyDescent="0.25">
      <c r="A1866">
        <v>16203333333.333</v>
      </c>
      <c r="B1866">
        <v>-71.704041000000004</v>
      </c>
    </row>
    <row r="1867" spans="1:2" x14ac:dyDescent="0.25">
      <c r="A1867">
        <v>16212500000</v>
      </c>
      <c r="B1867">
        <v>-72.369300999999993</v>
      </c>
    </row>
    <row r="1868" spans="1:2" x14ac:dyDescent="0.25">
      <c r="A1868">
        <v>16221666666.667</v>
      </c>
      <c r="B1868">
        <v>-73.037338000000005</v>
      </c>
    </row>
    <row r="1869" spans="1:2" x14ac:dyDescent="0.25">
      <c r="A1869">
        <v>16230833333.333</v>
      </c>
      <c r="B1869">
        <v>-73.944480999999996</v>
      </c>
    </row>
    <row r="1870" spans="1:2" x14ac:dyDescent="0.25">
      <c r="A1870">
        <v>16240000000</v>
      </c>
      <c r="B1870">
        <v>-73.196265999999994</v>
      </c>
    </row>
    <row r="1871" spans="1:2" x14ac:dyDescent="0.25">
      <c r="A1871">
        <v>16249166666.667</v>
      </c>
      <c r="B1871">
        <v>-72.647964000000002</v>
      </c>
    </row>
    <row r="1872" spans="1:2" x14ac:dyDescent="0.25">
      <c r="A1872">
        <v>16258333333.333</v>
      </c>
      <c r="B1872">
        <v>-73.873192000000003</v>
      </c>
    </row>
    <row r="1873" spans="1:2" x14ac:dyDescent="0.25">
      <c r="A1873">
        <v>16267500000</v>
      </c>
      <c r="B1873">
        <v>-73.740066999999996</v>
      </c>
    </row>
    <row r="1874" spans="1:2" x14ac:dyDescent="0.25">
      <c r="A1874">
        <v>16276666666.667</v>
      </c>
      <c r="B1874">
        <v>-73.195533999999995</v>
      </c>
    </row>
    <row r="1875" spans="1:2" x14ac:dyDescent="0.25">
      <c r="A1875">
        <v>16285833333.333</v>
      </c>
      <c r="B1875">
        <v>-74.078766000000002</v>
      </c>
    </row>
    <row r="1876" spans="1:2" x14ac:dyDescent="0.25">
      <c r="A1876">
        <v>16295000000</v>
      </c>
      <c r="B1876">
        <v>-74.160599000000005</v>
      </c>
    </row>
    <row r="1877" spans="1:2" x14ac:dyDescent="0.25">
      <c r="A1877">
        <v>16304166666.667</v>
      </c>
      <c r="B1877">
        <v>-75.731949</v>
      </c>
    </row>
    <row r="1878" spans="1:2" x14ac:dyDescent="0.25">
      <c r="A1878">
        <v>16313333333.333</v>
      </c>
      <c r="B1878">
        <v>-76.251823000000002</v>
      </c>
    </row>
    <row r="1879" spans="1:2" x14ac:dyDescent="0.25">
      <c r="A1879">
        <v>16322500000</v>
      </c>
      <c r="B1879">
        <v>-76.008972</v>
      </c>
    </row>
    <row r="1880" spans="1:2" x14ac:dyDescent="0.25">
      <c r="A1880">
        <v>16331666666.667</v>
      </c>
      <c r="B1880">
        <v>-75.817024000000004</v>
      </c>
    </row>
    <row r="1881" spans="1:2" x14ac:dyDescent="0.25">
      <c r="A1881">
        <v>16340833333.333</v>
      </c>
      <c r="B1881">
        <v>-76.706840999999997</v>
      </c>
    </row>
    <row r="1882" spans="1:2" x14ac:dyDescent="0.25">
      <c r="A1882">
        <v>16350000000</v>
      </c>
      <c r="B1882">
        <v>-77.998465999999993</v>
      </c>
    </row>
    <row r="1883" spans="1:2" x14ac:dyDescent="0.25">
      <c r="A1883">
        <v>16359166666.667</v>
      </c>
      <c r="B1883">
        <v>-76.650963000000004</v>
      </c>
    </row>
    <row r="1884" spans="1:2" x14ac:dyDescent="0.25">
      <c r="A1884">
        <v>16368333333.333</v>
      </c>
      <c r="B1884">
        <v>-76.943923999999996</v>
      </c>
    </row>
    <row r="1885" spans="1:2" x14ac:dyDescent="0.25">
      <c r="A1885">
        <v>16377500000</v>
      </c>
      <c r="B1885">
        <v>-78.805892999999998</v>
      </c>
    </row>
    <row r="1886" spans="1:2" x14ac:dyDescent="0.25">
      <c r="A1886">
        <v>16386666666.667</v>
      </c>
      <c r="B1886">
        <v>-79.371796000000003</v>
      </c>
    </row>
    <row r="1887" spans="1:2" x14ac:dyDescent="0.25">
      <c r="A1887">
        <v>16395833333.333</v>
      </c>
      <c r="B1887">
        <v>-78.406952000000004</v>
      </c>
    </row>
    <row r="1888" spans="1:2" x14ac:dyDescent="0.25">
      <c r="A1888">
        <v>16405000000</v>
      </c>
      <c r="B1888">
        <v>-80.686629999999994</v>
      </c>
    </row>
    <row r="1889" spans="1:2" x14ac:dyDescent="0.25">
      <c r="A1889">
        <v>16414166666.667</v>
      </c>
      <c r="B1889">
        <v>-79.585723999999999</v>
      </c>
    </row>
    <row r="1890" spans="1:2" x14ac:dyDescent="0.25">
      <c r="A1890">
        <v>16423333333.333</v>
      </c>
      <c r="B1890">
        <v>-82.173737000000003</v>
      </c>
    </row>
    <row r="1891" spans="1:2" x14ac:dyDescent="0.25">
      <c r="A1891">
        <v>16432500000</v>
      </c>
      <c r="B1891">
        <v>-80.309616000000005</v>
      </c>
    </row>
    <row r="1892" spans="1:2" x14ac:dyDescent="0.25">
      <c r="A1892">
        <v>16441666666.667</v>
      </c>
      <c r="B1892">
        <v>-79.842338999999996</v>
      </c>
    </row>
    <row r="1893" spans="1:2" x14ac:dyDescent="0.25">
      <c r="A1893">
        <v>16450833333.333</v>
      </c>
      <c r="B1893">
        <v>-78.621917999999994</v>
      </c>
    </row>
    <row r="1894" spans="1:2" x14ac:dyDescent="0.25">
      <c r="A1894">
        <v>16460000000</v>
      </c>
      <c r="B1894">
        <v>-78.459564</v>
      </c>
    </row>
    <row r="1895" spans="1:2" x14ac:dyDescent="0.25">
      <c r="A1895">
        <v>16469166666.667</v>
      </c>
      <c r="B1895">
        <v>-81.927352999999997</v>
      </c>
    </row>
    <row r="1896" spans="1:2" x14ac:dyDescent="0.25">
      <c r="A1896">
        <v>16478333333.333</v>
      </c>
      <c r="B1896">
        <v>-78.196944999999999</v>
      </c>
    </row>
    <row r="1897" spans="1:2" x14ac:dyDescent="0.25">
      <c r="A1897">
        <v>16487500000</v>
      </c>
      <c r="B1897">
        <v>-79.875397000000007</v>
      </c>
    </row>
    <row r="1898" spans="1:2" x14ac:dyDescent="0.25">
      <c r="A1898">
        <v>16496666666.667</v>
      </c>
      <c r="B1898">
        <v>-79.127219999999994</v>
      </c>
    </row>
    <row r="1899" spans="1:2" x14ac:dyDescent="0.25">
      <c r="A1899">
        <v>16505833333.333</v>
      </c>
      <c r="B1899">
        <v>-80.298798000000005</v>
      </c>
    </row>
    <row r="1900" spans="1:2" x14ac:dyDescent="0.25">
      <c r="A1900">
        <v>16515000000</v>
      </c>
      <c r="B1900">
        <v>-79.563468999999998</v>
      </c>
    </row>
    <row r="1901" spans="1:2" x14ac:dyDescent="0.25">
      <c r="A1901">
        <v>16524166666.667</v>
      </c>
      <c r="B1901">
        <v>-81.424415999999994</v>
      </c>
    </row>
    <row r="1902" spans="1:2" x14ac:dyDescent="0.25">
      <c r="A1902">
        <v>16533333333.333</v>
      </c>
      <c r="B1902">
        <v>-81.115516999999997</v>
      </c>
    </row>
    <row r="1903" spans="1:2" x14ac:dyDescent="0.25">
      <c r="A1903">
        <v>16542500000</v>
      </c>
      <c r="B1903">
        <v>-80.535674999999998</v>
      </c>
    </row>
    <row r="1904" spans="1:2" x14ac:dyDescent="0.25">
      <c r="A1904">
        <v>16551666666.667</v>
      </c>
      <c r="B1904">
        <v>-79.417357999999993</v>
      </c>
    </row>
    <row r="1905" spans="1:2" x14ac:dyDescent="0.25">
      <c r="A1905">
        <v>16560833333.333</v>
      </c>
      <c r="B1905">
        <v>-78.380341000000001</v>
      </c>
    </row>
    <row r="1906" spans="1:2" x14ac:dyDescent="0.25">
      <c r="A1906">
        <v>16570000000</v>
      </c>
      <c r="B1906">
        <v>-80.011009000000001</v>
      </c>
    </row>
    <row r="1907" spans="1:2" x14ac:dyDescent="0.25">
      <c r="A1907">
        <v>16579166666.667</v>
      </c>
      <c r="B1907">
        <v>-78.611755000000002</v>
      </c>
    </row>
    <row r="1908" spans="1:2" x14ac:dyDescent="0.25">
      <c r="A1908">
        <v>16588333333.333</v>
      </c>
      <c r="B1908">
        <v>-80.166611000000003</v>
      </c>
    </row>
    <row r="1909" spans="1:2" x14ac:dyDescent="0.25">
      <c r="A1909">
        <v>16597500000</v>
      </c>
      <c r="B1909">
        <v>-80.334632999999997</v>
      </c>
    </row>
    <row r="1910" spans="1:2" x14ac:dyDescent="0.25">
      <c r="A1910">
        <v>16606666666.667</v>
      </c>
      <c r="B1910">
        <v>-79.637412999999995</v>
      </c>
    </row>
    <row r="1911" spans="1:2" x14ac:dyDescent="0.25">
      <c r="A1911">
        <v>16615833333.333</v>
      </c>
      <c r="B1911">
        <v>-80.470009000000005</v>
      </c>
    </row>
    <row r="1912" spans="1:2" x14ac:dyDescent="0.25">
      <c r="A1912">
        <v>16625000000</v>
      </c>
      <c r="B1912">
        <v>-79.844939999999994</v>
      </c>
    </row>
    <row r="1913" spans="1:2" x14ac:dyDescent="0.25">
      <c r="A1913">
        <v>16634166666.667</v>
      </c>
      <c r="B1913">
        <v>-81.685585000000003</v>
      </c>
    </row>
    <row r="1914" spans="1:2" x14ac:dyDescent="0.25">
      <c r="A1914">
        <v>16643333333.333</v>
      </c>
      <c r="B1914">
        <v>-81.114861000000005</v>
      </c>
    </row>
    <row r="1915" spans="1:2" x14ac:dyDescent="0.25">
      <c r="A1915">
        <v>16652500000</v>
      </c>
      <c r="B1915">
        <v>-80.147171</v>
      </c>
    </row>
    <row r="1916" spans="1:2" x14ac:dyDescent="0.25">
      <c r="A1916">
        <v>16661666666.667</v>
      </c>
      <c r="B1916">
        <v>-80.729118</v>
      </c>
    </row>
    <row r="1917" spans="1:2" x14ac:dyDescent="0.25">
      <c r="A1917">
        <v>16670833333.333</v>
      </c>
      <c r="B1917">
        <v>-81.472297999999995</v>
      </c>
    </row>
    <row r="1918" spans="1:2" x14ac:dyDescent="0.25">
      <c r="A1918">
        <v>16680000000</v>
      </c>
      <c r="B1918">
        <v>-80.169028999999995</v>
      </c>
    </row>
    <row r="1919" spans="1:2" x14ac:dyDescent="0.25">
      <c r="A1919">
        <v>16689166666.667</v>
      </c>
      <c r="B1919">
        <v>-81.420967000000005</v>
      </c>
    </row>
    <row r="1920" spans="1:2" x14ac:dyDescent="0.25">
      <c r="A1920">
        <v>16698333333.333</v>
      </c>
      <c r="B1920">
        <v>-82.311295000000001</v>
      </c>
    </row>
    <row r="1921" spans="1:2" x14ac:dyDescent="0.25">
      <c r="A1921">
        <v>16707500000</v>
      </c>
      <c r="B1921">
        <v>-80.728859</v>
      </c>
    </row>
    <row r="1922" spans="1:2" x14ac:dyDescent="0.25">
      <c r="A1922">
        <v>16716666666.667</v>
      </c>
      <c r="B1922">
        <v>-81.541518999999994</v>
      </c>
    </row>
    <row r="1923" spans="1:2" x14ac:dyDescent="0.25">
      <c r="A1923">
        <v>16725833333.333</v>
      </c>
      <c r="B1923">
        <v>-82.407127000000003</v>
      </c>
    </row>
    <row r="1924" spans="1:2" x14ac:dyDescent="0.25">
      <c r="A1924">
        <v>16735000000</v>
      </c>
      <c r="B1924">
        <v>-81.114966999999993</v>
      </c>
    </row>
    <row r="1925" spans="1:2" x14ac:dyDescent="0.25">
      <c r="A1925">
        <v>16744166666.667</v>
      </c>
      <c r="B1925">
        <v>-80.421959000000001</v>
      </c>
    </row>
    <row r="1926" spans="1:2" x14ac:dyDescent="0.25">
      <c r="A1926">
        <v>16753333333.333</v>
      </c>
      <c r="B1926">
        <v>-83.605354000000005</v>
      </c>
    </row>
    <row r="1927" spans="1:2" x14ac:dyDescent="0.25">
      <c r="A1927">
        <v>16762500000</v>
      </c>
      <c r="B1927">
        <v>-81.368934999999993</v>
      </c>
    </row>
    <row r="1928" spans="1:2" x14ac:dyDescent="0.25">
      <c r="A1928">
        <v>16771666666.667</v>
      </c>
      <c r="B1928">
        <v>-81.525825999999995</v>
      </c>
    </row>
    <row r="1929" spans="1:2" x14ac:dyDescent="0.25">
      <c r="A1929">
        <v>16780833333.333</v>
      </c>
      <c r="B1929">
        <v>-82.503578000000005</v>
      </c>
    </row>
    <row r="1930" spans="1:2" x14ac:dyDescent="0.25">
      <c r="A1930">
        <v>16790000000</v>
      </c>
      <c r="B1930">
        <v>-81.304648999999998</v>
      </c>
    </row>
    <row r="1931" spans="1:2" x14ac:dyDescent="0.25">
      <c r="A1931">
        <v>16799166666.667</v>
      </c>
      <c r="B1931">
        <v>-81.101639000000006</v>
      </c>
    </row>
    <row r="1932" spans="1:2" x14ac:dyDescent="0.25">
      <c r="A1932">
        <v>16808333333.333</v>
      </c>
      <c r="B1932">
        <v>-80.887878000000001</v>
      </c>
    </row>
    <row r="1933" spans="1:2" x14ac:dyDescent="0.25">
      <c r="A1933">
        <v>16817500000</v>
      </c>
      <c r="B1933">
        <v>-80.570601999999994</v>
      </c>
    </row>
    <row r="1934" spans="1:2" x14ac:dyDescent="0.25">
      <c r="A1934">
        <v>16826666666.667</v>
      </c>
      <c r="B1934">
        <v>-83.104881000000006</v>
      </c>
    </row>
    <row r="1935" spans="1:2" x14ac:dyDescent="0.25">
      <c r="A1935">
        <v>16835833333.333</v>
      </c>
      <c r="B1935">
        <v>-82.982017999999997</v>
      </c>
    </row>
    <row r="1936" spans="1:2" x14ac:dyDescent="0.25">
      <c r="A1936">
        <v>16845000000</v>
      </c>
      <c r="B1936">
        <v>-81.930785999999998</v>
      </c>
    </row>
    <row r="1937" spans="1:2" x14ac:dyDescent="0.25">
      <c r="A1937">
        <v>16854166666.667</v>
      </c>
      <c r="B1937">
        <v>-81.198455999999993</v>
      </c>
    </row>
    <row r="1938" spans="1:2" x14ac:dyDescent="0.25">
      <c r="A1938">
        <v>16863333333.333</v>
      </c>
      <c r="B1938">
        <v>-83.720116000000004</v>
      </c>
    </row>
    <row r="1939" spans="1:2" x14ac:dyDescent="0.25">
      <c r="A1939">
        <v>16872500000</v>
      </c>
      <c r="B1939">
        <v>-86.823898</v>
      </c>
    </row>
    <row r="1940" spans="1:2" x14ac:dyDescent="0.25">
      <c r="A1940">
        <v>16881666666.667</v>
      </c>
      <c r="B1940">
        <v>-82.488060000000004</v>
      </c>
    </row>
    <row r="1941" spans="1:2" x14ac:dyDescent="0.25">
      <c r="A1941">
        <v>16890833333.333</v>
      </c>
      <c r="B1941">
        <v>-80.507309000000006</v>
      </c>
    </row>
    <row r="1942" spans="1:2" x14ac:dyDescent="0.25">
      <c r="A1942">
        <v>16900000000</v>
      </c>
      <c r="B1942">
        <v>-83.938972000000007</v>
      </c>
    </row>
    <row r="1943" spans="1:2" x14ac:dyDescent="0.25">
      <c r="A1943">
        <v>16909166666.667</v>
      </c>
      <c r="B1943">
        <v>-83.387710999999996</v>
      </c>
    </row>
    <row r="1944" spans="1:2" x14ac:dyDescent="0.25">
      <c r="A1944">
        <v>16918333333.333</v>
      </c>
      <c r="B1944">
        <v>-82.112449999999995</v>
      </c>
    </row>
    <row r="1945" spans="1:2" x14ac:dyDescent="0.25">
      <c r="A1945">
        <v>16927500000</v>
      </c>
      <c r="B1945">
        <v>-85.169960000000003</v>
      </c>
    </row>
    <row r="1946" spans="1:2" x14ac:dyDescent="0.25">
      <c r="A1946">
        <v>16936666666.667</v>
      </c>
      <c r="B1946">
        <v>-82.373008999999996</v>
      </c>
    </row>
    <row r="1947" spans="1:2" x14ac:dyDescent="0.25">
      <c r="A1947">
        <v>16945833333.333</v>
      </c>
      <c r="B1947">
        <v>-85.072411000000002</v>
      </c>
    </row>
    <row r="1948" spans="1:2" x14ac:dyDescent="0.25">
      <c r="A1948">
        <v>16955000000</v>
      </c>
      <c r="B1948">
        <v>-81.858390999999997</v>
      </c>
    </row>
    <row r="1949" spans="1:2" x14ac:dyDescent="0.25">
      <c r="A1949">
        <v>16964166666.667</v>
      </c>
      <c r="B1949">
        <v>-84.048835999999994</v>
      </c>
    </row>
    <row r="1950" spans="1:2" x14ac:dyDescent="0.25">
      <c r="A1950">
        <v>16973333333.333</v>
      </c>
      <c r="B1950">
        <v>-82.243797000000001</v>
      </c>
    </row>
    <row r="1951" spans="1:2" x14ac:dyDescent="0.25">
      <c r="A1951">
        <v>16982500000</v>
      </c>
      <c r="B1951">
        <v>-85.614738000000003</v>
      </c>
    </row>
    <row r="1952" spans="1:2" x14ac:dyDescent="0.25">
      <c r="A1952">
        <v>16991666666.667</v>
      </c>
      <c r="B1952">
        <v>-81.770270999999994</v>
      </c>
    </row>
    <row r="1953" spans="1:2" x14ac:dyDescent="0.25">
      <c r="A1953">
        <v>17000833333.333</v>
      </c>
      <c r="B1953">
        <v>-81.846962000000005</v>
      </c>
    </row>
    <row r="1954" spans="1:2" x14ac:dyDescent="0.25">
      <c r="A1954">
        <v>17010000000</v>
      </c>
      <c r="B1954">
        <v>-81.990455999999995</v>
      </c>
    </row>
    <row r="1955" spans="1:2" x14ac:dyDescent="0.25">
      <c r="A1955">
        <v>17019166666.667</v>
      </c>
      <c r="B1955">
        <v>-88.660636999999994</v>
      </c>
    </row>
    <row r="1956" spans="1:2" x14ac:dyDescent="0.25">
      <c r="A1956">
        <v>17028333333.333</v>
      </c>
      <c r="B1956">
        <v>-84.616157999999999</v>
      </c>
    </row>
    <row r="1957" spans="1:2" x14ac:dyDescent="0.25">
      <c r="A1957">
        <v>17037500000</v>
      </c>
      <c r="B1957">
        <v>-82.342467999999997</v>
      </c>
    </row>
    <row r="1958" spans="1:2" x14ac:dyDescent="0.25">
      <c r="A1958">
        <v>17046666666.667</v>
      </c>
      <c r="B1958">
        <v>-83.476173000000003</v>
      </c>
    </row>
    <row r="1959" spans="1:2" x14ac:dyDescent="0.25">
      <c r="A1959">
        <v>17055833333.333</v>
      </c>
      <c r="B1959">
        <v>-86.242767000000001</v>
      </c>
    </row>
    <row r="1960" spans="1:2" x14ac:dyDescent="0.25">
      <c r="A1960">
        <v>17065000000</v>
      </c>
      <c r="B1960">
        <v>-88.144149999999996</v>
      </c>
    </row>
    <row r="1961" spans="1:2" x14ac:dyDescent="0.25">
      <c r="A1961">
        <v>17074166666.667</v>
      </c>
      <c r="B1961">
        <v>-86.439346</v>
      </c>
    </row>
    <row r="1962" spans="1:2" x14ac:dyDescent="0.25">
      <c r="A1962">
        <v>17083333333.333</v>
      </c>
      <c r="B1962">
        <v>-83.169235</v>
      </c>
    </row>
    <row r="1963" spans="1:2" x14ac:dyDescent="0.25">
      <c r="A1963">
        <v>17092500000</v>
      </c>
      <c r="B1963">
        <v>-84.129302999999993</v>
      </c>
    </row>
    <row r="1964" spans="1:2" x14ac:dyDescent="0.25">
      <c r="A1964">
        <v>17101666666.667</v>
      </c>
      <c r="B1964">
        <v>-84.194664000000003</v>
      </c>
    </row>
    <row r="1965" spans="1:2" x14ac:dyDescent="0.25">
      <c r="A1965">
        <v>17110833333.333</v>
      </c>
      <c r="B1965">
        <v>-83.589995999999999</v>
      </c>
    </row>
    <row r="1966" spans="1:2" x14ac:dyDescent="0.25">
      <c r="A1966">
        <v>17120000000</v>
      </c>
      <c r="B1966">
        <v>-87.562531000000007</v>
      </c>
    </row>
    <row r="1967" spans="1:2" x14ac:dyDescent="0.25">
      <c r="A1967">
        <v>17129166666.667</v>
      </c>
      <c r="B1967">
        <v>-83.089766999999995</v>
      </c>
    </row>
    <row r="1968" spans="1:2" x14ac:dyDescent="0.25">
      <c r="A1968">
        <v>17138333333.333</v>
      </c>
      <c r="B1968">
        <v>-83.217247</v>
      </c>
    </row>
    <row r="1969" spans="1:2" x14ac:dyDescent="0.25">
      <c r="A1969">
        <v>17147500000</v>
      </c>
      <c r="B1969">
        <v>-83.418532999999996</v>
      </c>
    </row>
    <row r="1970" spans="1:2" x14ac:dyDescent="0.25">
      <c r="A1970">
        <v>17156666666.667</v>
      </c>
      <c r="B1970">
        <v>-84.580123999999998</v>
      </c>
    </row>
    <row r="1971" spans="1:2" x14ac:dyDescent="0.25">
      <c r="A1971">
        <v>17165833333.333</v>
      </c>
      <c r="B1971">
        <v>-83.621680999999995</v>
      </c>
    </row>
    <row r="1972" spans="1:2" x14ac:dyDescent="0.25">
      <c r="A1972">
        <v>17175000000</v>
      </c>
      <c r="B1972">
        <v>-83.470466999999999</v>
      </c>
    </row>
    <row r="1973" spans="1:2" x14ac:dyDescent="0.25">
      <c r="A1973">
        <v>17184166666.667</v>
      </c>
      <c r="B1973">
        <v>-84.958656000000005</v>
      </c>
    </row>
    <row r="1974" spans="1:2" x14ac:dyDescent="0.25">
      <c r="A1974">
        <v>17193333333.333</v>
      </c>
      <c r="B1974">
        <v>-85.087020999999993</v>
      </c>
    </row>
    <row r="1975" spans="1:2" x14ac:dyDescent="0.25">
      <c r="A1975">
        <v>17202500000</v>
      </c>
      <c r="B1975">
        <v>-82.582565000000002</v>
      </c>
    </row>
    <row r="1976" spans="1:2" x14ac:dyDescent="0.25">
      <c r="A1976">
        <v>17211666666.667</v>
      </c>
      <c r="B1976">
        <v>-84.369049000000004</v>
      </c>
    </row>
    <row r="1977" spans="1:2" x14ac:dyDescent="0.25">
      <c r="A1977">
        <v>17220833333.333</v>
      </c>
      <c r="B1977">
        <v>-83.317702999999995</v>
      </c>
    </row>
    <row r="1978" spans="1:2" x14ac:dyDescent="0.25">
      <c r="A1978">
        <v>17230000000</v>
      </c>
      <c r="B1978">
        <v>-84.451819999999998</v>
      </c>
    </row>
    <row r="1979" spans="1:2" x14ac:dyDescent="0.25">
      <c r="A1979">
        <v>17239166666.667</v>
      </c>
      <c r="B1979">
        <v>-84.705246000000002</v>
      </c>
    </row>
    <row r="1980" spans="1:2" x14ac:dyDescent="0.25">
      <c r="A1980">
        <v>17248333333.333</v>
      </c>
      <c r="B1980">
        <v>-84.612289000000004</v>
      </c>
    </row>
    <row r="1981" spans="1:2" x14ac:dyDescent="0.25">
      <c r="A1981">
        <v>17257500000</v>
      </c>
      <c r="B1981">
        <v>-80.602348000000006</v>
      </c>
    </row>
    <row r="1982" spans="1:2" x14ac:dyDescent="0.25">
      <c r="A1982">
        <v>17266666666.667</v>
      </c>
      <c r="B1982">
        <v>-84.973640000000003</v>
      </c>
    </row>
    <row r="1983" spans="1:2" x14ac:dyDescent="0.25">
      <c r="A1983">
        <v>17275833333.333</v>
      </c>
      <c r="B1983">
        <v>-86.457367000000005</v>
      </c>
    </row>
    <row r="1984" spans="1:2" x14ac:dyDescent="0.25">
      <c r="A1984">
        <v>17285000000</v>
      </c>
      <c r="B1984">
        <v>-86.109436000000002</v>
      </c>
    </row>
    <row r="1985" spans="1:2" x14ac:dyDescent="0.25">
      <c r="A1985">
        <v>17294166666.667</v>
      </c>
      <c r="B1985">
        <v>-84.318191999999996</v>
      </c>
    </row>
    <row r="1986" spans="1:2" x14ac:dyDescent="0.25">
      <c r="A1986">
        <v>17303333333.333</v>
      </c>
      <c r="B1986">
        <v>-83.525435999999999</v>
      </c>
    </row>
    <row r="1987" spans="1:2" x14ac:dyDescent="0.25">
      <c r="A1987">
        <v>17312500000</v>
      </c>
      <c r="B1987">
        <v>-85.568787</v>
      </c>
    </row>
    <row r="1988" spans="1:2" x14ac:dyDescent="0.25">
      <c r="A1988">
        <v>17321666666.667</v>
      </c>
      <c r="B1988">
        <v>-85.325858999999994</v>
      </c>
    </row>
    <row r="1989" spans="1:2" x14ac:dyDescent="0.25">
      <c r="A1989">
        <v>17330833333.333</v>
      </c>
      <c r="B1989">
        <v>-86.509567000000004</v>
      </c>
    </row>
    <row r="1990" spans="1:2" x14ac:dyDescent="0.25">
      <c r="A1990">
        <v>17340000000</v>
      </c>
      <c r="B1990">
        <v>-82.248047</v>
      </c>
    </row>
    <row r="1991" spans="1:2" x14ac:dyDescent="0.25">
      <c r="A1991">
        <v>17349166666.667</v>
      </c>
      <c r="B1991">
        <v>-84.214775000000003</v>
      </c>
    </row>
    <row r="1992" spans="1:2" x14ac:dyDescent="0.25">
      <c r="A1992">
        <v>17358333333.333</v>
      </c>
      <c r="B1992">
        <v>-88.795799000000002</v>
      </c>
    </row>
    <row r="1993" spans="1:2" x14ac:dyDescent="0.25">
      <c r="A1993">
        <v>17367500000</v>
      </c>
      <c r="B1993">
        <v>-84.515877000000003</v>
      </c>
    </row>
    <row r="1994" spans="1:2" x14ac:dyDescent="0.25">
      <c r="A1994">
        <v>17376666666.667</v>
      </c>
      <c r="B1994">
        <v>-87.873397999999995</v>
      </c>
    </row>
    <row r="1995" spans="1:2" x14ac:dyDescent="0.25">
      <c r="A1995">
        <v>17385833333.333</v>
      </c>
      <c r="B1995">
        <v>-82.895111</v>
      </c>
    </row>
    <row r="1996" spans="1:2" x14ac:dyDescent="0.25">
      <c r="A1996">
        <v>17395000000</v>
      </c>
      <c r="B1996">
        <v>-86.406409999999994</v>
      </c>
    </row>
    <row r="1997" spans="1:2" x14ac:dyDescent="0.25">
      <c r="A1997">
        <v>17404166666.667</v>
      </c>
      <c r="B1997">
        <v>-82.701522999999995</v>
      </c>
    </row>
    <row r="1998" spans="1:2" x14ac:dyDescent="0.25">
      <c r="A1998">
        <v>17413333333.333</v>
      </c>
      <c r="B1998">
        <v>-85.223595000000003</v>
      </c>
    </row>
    <row r="1999" spans="1:2" x14ac:dyDescent="0.25">
      <c r="A1999">
        <v>17422500000</v>
      </c>
      <c r="B1999">
        <v>-86.443413000000007</v>
      </c>
    </row>
    <row r="2000" spans="1:2" x14ac:dyDescent="0.25">
      <c r="A2000">
        <v>17431666666.667</v>
      </c>
      <c r="B2000">
        <v>-83.546302999999995</v>
      </c>
    </row>
    <row r="2001" spans="1:2" x14ac:dyDescent="0.25">
      <c r="A2001">
        <v>17440833333.333</v>
      </c>
      <c r="B2001">
        <v>-84.582565000000002</v>
      </c>
    </row>
    <row r="2002" spans="1:2" x14ac:dyDescent="0.25">
      <c r="A2002">
        <v>17450000000</v>
      </c>
      <c r="B2002">
        <v>-87.330734000000007</v>
      </c>
    </row>
    <row r="2003" spans="1:2" x14ac:dyDescent="0.25">
      <c r="A2003">
        <v>17459166666.667</v>
      </c>
      <c r="B2003">
        <v>-84.651854999999998</v>
      </c>
    </row>
    <row r="2004" spans="1:2" x14ac:dyDescent="0.25">
      <c r="A2004">
        <v>17468333333.333</v>
      </c>
      <c r="B2004">
        <v>-82.846214000000003</v>
      </c>
    </row>
    <row r="2005" spans="1:2" x14ac:dyDescent="0.25">
      <c r="A2005">
        <v>17477500000</v>
      </c>
      <c r="B2005">
        <v>-85.355430999999996</v>
      </c>
    </row>
    <row r="2006" spans="1:2" x14ac:dyDescent="0.25">
      <c r="A2006">
        <v>17486666666.667</v>
      </c>
      <c r="B2006">
        <v>-84.265686000000002</v>
      </c>
    </row>
    <row r="2007" spans="1:2" x14ac:dyDescent="0.25">
      <c r="A2007">
        <v>17495833333.333</v>
      </c>
      <c r="B2007">
        <v>-85.359183999999999</v>
      </c>
    </row>
    <row r="2008" spans="1:2" x14ac:dyDescent="0.25">
      <c r="A2008">
        <v>17505000000</v>
      </c>
      <c r="B2008">
        <v>-84.930381999999994</v>
      </c>
    </row>
    <row r="2009" spans="1:2" x14ac:dyDescent="0.25">
      <c r="A2009">
        <v>17514166666.667</v>
      </c>
      <c r="B2009">
        <v>-83.489509999999996</v>
      </c>
    </row>
    <row r="2010" spans="1:2" x14ac:dyDescent="0.25">
      <c r="A2010">
        <v>17523333333.333</v>
      </c>
      <c r="B2010">
        <v>-83.411841999999993</v>
      </c>
    </row>
    <row r="2011" spans="1:2" x14ac:dyDescent="0.25">
      <c r="A2011">
        <v>17532500000</v>
      </c>
      <c r="B2011">
        <v>-84.586067</v>
      </c>
    </row>
    <row r="2012" spans="1:2" x14ac:dyDescent="0.25">
      <c r="A2012">
        <v>17541666666.667</v>
      </c>
      <c r="B2012">
        <v>-82.412803999999994</v>
      </c>
    </row>
    <row r="2013" spans="1:2" x14ac:dyDescent="0.25">
      <c r="A2013">
        <v>17550833333.333</v>
      </c>
      <c r="B2013">
        <v>-86.307357999999994</v>
      </c>
    </row>
    <row r="2014" spans="1:2" x14ac:dyDescent="0.25">
      <c r="A2014">
        <v>17560000000</v>
      </c>
      <c r="B2014">
        <v>-87.367705999999998</v>
      </c>
    </row>
    <row r="2015" spans="1:2" x14ac:dyDescent="0.25">
      <c r="A2015">
        <v>17569166666.667</v>
      </c>
      <c r="B2015">
        <v>-88.101439999999997</v>
      </c>
    </row>
    <row r="2016" spans="1:2" x14ac:dyDescent="0.25">
      <c r="A2016">
        <v>17578333333.333</v>
      </c>
      <c r="B2016">
        <v>-87.388962000000006</v>
      </c>
    </row>
    <row r="2017" spans="1:2" x14ac:dyDescent="0.25">
      <c r="A2017">
        <v>17587500000</v>
      </c>
      <c r="B2017">
        <v>-82.838584999999995</v>
      </c>
    </row>
    <row r="2018" spans="1:2" x14ac:dyDescent="0.25">
      <c r="A2018">
        <v>17596666666.667</v>
      </c>
      <c r="B2018">
        <v>-85.791054000000003</v>
      </c>
    </row>
    <row r="2019" spans="1:2" x14ac:dyDescent="0.25">
      <c r="A2019">
        <v>17605833333.333</v>
      </c>
      <c r="B2019">
        <v>-83.238135999999997</v>
      </c>
    </row>
    <row r="2020" spans="1:2" x14ac:dyDescent="0.25">
      <c r="A2020">
        <v>17615000000</v>
      </c>
      <c r="B2020">
        <v>-81.076415999999995</v>
      </c>
    </row>
    <row r="2021" spans="1:2" x14ac:dyDescent="0.25">
      <c r="A2021">
        <v>17624166666.667</v>
      </c>
      <c r="B2021">
        <v>-87.142302999999998</v>
      </c>
    </row>
    <row r="2022" spans="1:2" x14ac:dyDescent="0.25">
      <c r="A2022">
        <v>17633333333.333</v>
      </c>
      <c r="B2022">
        <v>-85.337806999999998</v>
      </c>
    </row>
    <row r="2023" spans="1:2" x14ac:dyDescent="0.25">
      <c r="A2023">
        <v>17642500000</v>
      </c>
      <c r="B2023">
        <v>-83.194198999999998</v>
      </c>
    </row>
    <row r="2024" spans="1:2" x14ac:dyDescent="0.25">
      <c r="A2024">
        <v>17651666666.667</v>
      </c>
      <c r="B2024">
        <v>-86.033089000000004</v>
      </c>
    </row>
    <row r="2025" spans="1:2" x14ac:dyDescent="0.25">
      <c r="A2025">
        <v>17660833333.333</v>
      </c>
      <c r="B2025">
        <v>-84.419640000000001</v>
      </c>
    </row>
    <row r="2026" spans="1:2" x14ac:dyDescent="0.25">
      <c r="A2026">
        <v>17670000000</v>
      </c>
      <c r="B2026">
        <v>-84.346344000000002</v>
      </c>
    </row>
    <row r="2027" spans="1:2" x14ac:dyDescent="0.25">
      <c r="A2027">
        <v>17679166666.667</v>
      </c>
      <c r="B2027">
        <v>-85.315192999999994</v>
      </c>
    </row>
    <row r="2028" spans="1:2" x14ac:dyDescent="0.25">
      <c r="A2028">
        <v>17688333333.333</v>
      </c>
      <c r="B2028">
        <v>-85.160483999999997</v>
      </c>
    </row>
    <row r="2029" spans="1:2" x14ac:dyDescent="0.25">
      <c r="A2029">
        <v>17697500000</v>
      </c>
      <c r="B2029">
        <v>-84.484627000000003</v>
      </c>
    </row>
    <row r="2030" spans="1:2" x14ac:dyDescent="0.25">
      <c r="A2030">
        <v>17706666666.667</v>
      </c>
      <c r="B2030">
        <v>-82.659813</v>
      </c>
    </row>
    <row r="2031" spans="1:2" x14ac:dyDescent="0.25">
      <c r="A2031">
        <v>17715833333.333</v>
      </c>
      <c r="B2031">
        <v>-84.945098999999999</v>
      </c>
    </row>
    <row r="2032" spans="1:2" x14ac:dyDescent="0.25">
      <c r="A2032">
        <v>17725000000</v>
      </c>
      <c r="B2032">
        <v>-84.442054999999996</v>
      </c>
    </row>
    <row r="2033" spans="1:2" x14ac:dyDescent="0.25">
      <c r="A2033">
        <v>17734166666.667</v>
      </c>
      <c r="B2033">
        <v>-88.255561999999998</v>
      </c>
    </row>
    <row r="2034" spans="1:2" x14ac:dyDescent="0.25">
      <c r="A2034">
        <v>17743333333.333</v>
      </c>
      <c r="B2034">
        <v>-85.508392000000001</v>
      </c>
    </row>
    <row r="2035" spans="1:2" x14ac:dyDescent="0.25">
      <c r="A2035">
        <v>17752500000</v>
      </c>
      <c r="B2035">
        <v>-85.369545000000002</v>
      </c>
    </row>
    <row r="2036" spans="1:2" x14ac:dyDescent="0.25">
      <c r="A2036">
        <v>17761666666.667</v>
      </c>
      <c r="B2036">
        <v>-85.130363000000003</v>
      </c>
    </row>
    <row r="2037" spans="1:2" x14ac:dyDescent="0.25">
      <c r="A2037">
        <v>17770833333.333</v>
      </c>
      <c r="B2037">
        <v>-85.799271000000005</v>
      </c>
    </row>
    <row r="2038" spans="1:2" x14ac:dyDescent="0.25">
      <c r="A2038">
        <v>17780000000</v>
      </c>
      <c r="B2038">
        <v>-84.722755000000006</v>
      </c>
    </row>
    <row r="2039" spans="1:2" x14ac:dyDescent="0.25">
      <c r="A2039">
        <v>17789166666.667</v>
      </c>
      <c r="B2039">
        <v>-85.336876000000004</v>
      </c>
    </row>
    <row r="2040" spans="1:2" x14ac:dyDescent="0.25">
      <c r="A2040">
        <v>17798333333.333</v>
      </c>
      <c r="B2040">
        <v>-83.42765</v>
      </c>
    </row>
    <row r="2041" spans="1:2" x14ac:dyDescent="0.25">
      <c r="A2041">
        <v>17807500000</v>
      </c>
      <c r="B2041">
        <v>-85.529633000000004</v>
      </c>
    </row>
    <row r="2042" spans="1:2" x14ac:dyDescent="0.25">
      <c r="A2042">
        <v>17816666666.667</v>
      </c>
      <c r="B2042">
        <v>-84.597663999999995</v>
      </c>
    </row>
    <row r="2043" spans="1:2" x14ac:dyDescent="0.25">
      <c r="A2043">
        <v>17825833333.333</v>
      </c>
      <c r="B2043">
        <v>-85.548935</v>
      </c>
    </row>
    <row r="2044" spans="1:2" x14ac:dyDescent="0.25">
      <c r="A2044">
        <v>17835000000</v>
      </c>
      <c r="B2044">
        <v>-83.612899999999996</v>
      </c>
    </row>
    <row r="2045" spans="1:2" x14ac:dyDescent="0.25">
      <c r="A2045">
        <v>17844166666.667</v>
      </c>
      <c r="B2045">
        <v>-83.528923000000006</v>
      </c>
    </row>
    <row r="2046" spans="1:2" x14ac:dyDescent="0.25">
      <c r="A2046">
        <v>17853333333.333</v>
      </c>
      <c r="B2046">
        <v>-84.117485000000002</v>
      </c>
    </row>
    <row r="2047" spans="1:2" x14ac:dyDescent="0.25">
      <c r="A2047">
        <v>17862500000</v>
      </c>
      <c r="B2047">
        <v>-84.505500999999995</v>
      </c>
    </row>
    <row r="2048" spans="1:2" x14ac:dyDescent="0.25">
      <c r="A2048">
        <v>17871666666.667</v>
      </c>
      <c r="B2048">
        <v>-82.622062999999997</v>
      </c>
    </row>
    <row r="2049" spans="1:2" x14ac:dyDescent="0.25">
      <c r="A2049">
        <v>17880833333.333</v>
      </c>
      <c r="B2049">
        <v>-85.746277000000006</v>
      </c>
    </row>
    <row r="2050" spans="1:2" x14ac:dyDescent="0.25">
      <c r="A2050">
        <v>17890000000</v>
      </c>
      <c r="B2050">
        <v>-84.643294999999995</v>
      </c>
    </row>
    <row r="2051" spans="1:2" x14ac:dyDescent="0.25">
      <c r="A2051">
        <v>17899166666.667</v>
      </c>
      <c r="B2051">
        <v>-82.620750000000001</v>
      </c>
    </row>
    <row r="2052" spans="1:2" x14ac:dyDescent="0.25">
      <c r="A2052">
        <v>17908333333.333</v>
      </c>
      <c r="B2052">
        <v>-86.845337000000001</v>
      </c>
    </row>
    <row r="2053" spans="1:2" x14ac:dyDescent="0.25">
      <c r="A2053">
        <v>17917500000</v>
      </c>
      <c r="B2053">
        <v>-85.871123999999995</v>
      </c>
    </row>
    <row r="2054" spans="1:2" x14ac:dyDescent="0.25">
      <c r="A2054">
        <v>17926666666.667</v>
      </c>
      <c r="B2054">
        <v>-85.615539999999996</v>
      </c>
    </row>
    <row r="2055" spans="1:2" x14ac:dyDescent="0.25">
      <c r="A2055">
        <v>17935833333.333</v>
      </c>
      <c r="B2055">
        <v>-82.246544</v>
      </c>
    </row>
    <row r="2056" spans="1:2" x14ac:dyDescent="0.25">
      <c r="A2056">
        <v>17945000000</v>
      </c>
      <c r="B2056">
        <v>-83.026229999999998</v>
      </c>
    </row>
    <row r="2057" spans="1:2" x14ac:dyDescent="0.25">
      <c r="A2057">
        <v>17954166666.667</v>
      </c>
      <c r="B2057">
        <v>-81.634094000000005</v>
      </c>
    </row>
    <row r="2058" spans="1:2" x14ac:dyDescent="0.25">
      <c r="A2058">
        <v>17963333333.333</v>
      </c>
      <c r="B2058">
        <v>-84.096541999999999</v>
      </c>
    </row>
    <row r="2059" spans="1:2" x14ac:dyDescent="0.25">
      <c r="A2059">
        <v>17972500000</v>
      </c>
      <c r="B2059">
        <v>-83.415160999999998</v>
      </c>
    </row>
    <row r="2060" spans="1:2" x14ac:dyDescent="0.25">
      <c r="A2060">
        <v>17981666666.667</v>
      </c>
      <c r="B2060">
        <v>-85.244926000000007</v>
      </c>
    </row>
    <row r="2061" spans="1:2" x14ac:dyDescent="0.25">
      <c r="A2061">
        <v>17990833333.333</v>
      </c>
      <c r="B2061">
        <v>-86.642371999999995</v>
      </c>
    </row>
    <row r="2062" spans="1:2" x14ac:dyDescent="0.25">
      <c r="A2062">
        <v>18000000000</v>
      </c>
      <c r="B2062">
        <v>-87.064552000000006</v>
      </c>
    </row>
    <row r="2063" spans="1:2" x14ac:dyDescent="0.25">
      <c r="A2063" t="s">
        <v>21</v>
      </c>
    </row>
    <row r="2066" spans="1:2" x14ac:dyDescent="0.25">
      <c r="A2066" t="s">
        <v>43</v>
      </c>
    </row>
    <row r="2067" spans="1:2" x14ac:dyDescent="0.25">
      <c r="A2067" t="s">
        <v>19</v>
      </c>
      <c r="B2067" t="s">
        <v>349</v>
      </c>
    </row>
    <row r="2068" spans="1:2" x14ac:dyDescent="0.25">
      <c r="A2068">
        <v>12125000000</v>
      </c>
      <c r="B2068">
        <v>-93.933304000000007</v>
      </c>
    </row>
    <row r="2069" spans="1:2" x14ac:dyDescent="0.25">
      <c r="A2069">
        <v>12154375000</v>
      </c>
      <c r="B2069">
        <v>-106.46805999999999</v>
      </c>
    </row>
    <row r="2070" spans="1:2" x14ac:dyDescent="0.25">
      <c r="A2070">
        <v>12183750000</v>
      </c>
      <c r="B2070">
        <v>-97.891090000000005</v>
      </c>
    </row>
    <row r="2071" spans="1:2" x14ac:dyDescent="0.25">
      <c r="A2071">
        <v>12213125000</v>
      </c>
      <c r="B2071">
        <v>-94.696686</v>
      </c>
    </row>
    <row r="2072" spans="1:2" x14ac:dyDescent="0.25">
      <c r="A2072">
        <v>12242500000</v>
      </c>
      <c r="B2072">
        <v>-97.381691000000004</v>
      </c>
    </row>
    <row r="2073" spans="1:2" x14ac:dyDescent="0.25">
      <c r="A2073">
        <v>12271875000</v>
      </c>
      <c r="B2073">
        <v>-87.012489000000002</v>
      </c>
    </row>
    <row r="2074" spans="1:2" x14ac:dyDescent="0.25">
      <c r="A2074">
        <v>12301250000</v>
      </c>
      <c r="B2074">
        <v>-92.360129999999998</v>
      </c>
    </row>
    <row r="2075" spans="1:2" x14ac:dyDescent="0.25">
      <c r="A2075">
        <v>12330625000</v>
      </c>
      <c r="B2075">
        <v>-99.942763999999997</v>
      </c>
    </row>
    <row r="2076" spans="1:2" x14ac:dyDescent="0.25">
      <c r="A2076">
        <v>12360000000</v>
      </c>
      <c r="B2076">
        <v>-96.802695999999997</v>
      </c>
    </row>
    <row r="2077" spans="1:2" x14ac:dyDescent="0.25">
      <c r="A2077">
        <v>12389375000</v>
      </c>
      <c r="B2077">
        <v>-92.605759000000006</v>
      </c>
    </row>
    <row r="2078" spans="1:2" x14ac:dyDescent="0.25">
      <c r="A2078">
        <v>12418750000</v>
      </c>
      <c r="B2078">
        <v>-99.023048000000003</v>
      </c>
    </row>
    <row r="2079" spans="1:2" x14ac:dyDescent="0.25">
      <c r="A2079">
        <v>12448125000</v>
      </c>
      <c r="B2079">
        <v>-93.157134999999997</v>
      </c>
    </row>
    <row r="2080" spans="1:2" x14ac:dyDescent="0.25">
      <c r="A2080">
        <v>12477500000</v>
      </c>
      <c r="B2080">
        <v>-92.053925000000007</v>
      </c>
    </row>
    <row r="2081" spans="1:2" x14ac:dyDescent="0.25">
      <c r="A2081">
        <v>12506875000</v>
      </c>
      <c r="B2081">
        <v>-95.387221999999994</v>
      </c>
    </row>
    <row r="2082" spans="1:2" x14ac:dyDescent="0.25">
      <c r="A2082">
        <v>12536250000</v>
      </c>
      <c r="B2082">
        <v>-106.52091</v>
      </c>
    </row>
    <row r="2083" spans="1:2" x14ac:dyDescent="0.25">
      <c r="A2083">
        <v>12565625000</v>
      </c>
      <c r="B2083">
        <v>-95.857963999999996</v>
      </c>
    </row>
    <row r="2084" spans="1:2" x14ac:dyDescent="0.25">
      <c r="A2084">
        <v>12595000000</v>
      </c>
      <c r="B2084">
        <v>-96.372748999999999</v>
      </c>
    </row>
    <row r="2085" spans="1:2" x14ac:dyDescent="0.25">
      <c r="A2085">
        <v>12624375000</v>
      </c>
      <c r="B2085">
        <v>-95.053352000000004</v>
      </c>
    </row>
    <row r="2086" spans="1:2" x14ac:dyDescent="0.25">
      <c r="A2086">
        <v>12653750000</v>
      </c>
      <c r="B2086">
        <v>-97.045006000000001</v>
      </c>
    </row>
    <row r="2087" spans="1:2" x14ac:dyDescent="0.25">
      <c r="A2087">
        <v>12683125000</v>
      </c>
      <c r="B2087">
        <v>-91.695282000000006</v>
      </c>
    </row>
    <row r="2088" spans="1:2" x14ac:dyDescent="0.25">
      <c r="A2088">
        <v>12712500000</v>
      </c>
      <c r="B2088">
        <v>-106.44602</v>
      </c>
    </row>
    <row r="2089" spans="1:2" x14ac:dyDescent="0.25">
      <c r="A2089">
        <v>12741875000</v>
      </c>
      <c r="B2089">
        <v>-91.853119000000007</v>
      </c>
    </row>
    <row r="2090" spans="1:2" x14ac:dyDescent="0.25">
      <c r="A2090">
        <v>12771250000</v>
      </c>
      <c r="B2090">
        <v>-90.522751</v>
      </c>
    </row>
    <row r="2091" spans="1:2" x14ac:dyDescent="0.25">
      <c r="A2091">
        <v>12800625000</v>
      </c>
      <c r="B2091">
        <v>-100.01501</v>
      </c>
    </row>
    <row r="2092" spans="1:2" x14ac:dyDescent="0.25">
      <c r="A2092">
        <v>12830000000</v>
      </c>
      <c r="B2092">
        <v>-102.38105</v>
      </c>
    </row>
    <row r="2093" spans="1:2" x14ac:dyDescent="0.25">
      <c r="A2093">
        <v>12859375000</v>
      </c>
      <c r="B2093">
        <v>-98.194907999999998</v>
      </c>
    </row>
    <row r="2094" spans="1:2" x14ac:dyDescent="0.25">
      <c r="A2094">
        <v>12888750000</v>
      </c>
      <c r="B2094">
        <v>-105.44481</v>
      </c>
    </row>
    <row r="2095" spans="1:2" x14ac:dyDescent="0.25">
      <c r="A2095">
        <v>12918125000</v>
      </c>
      <c r="B2095">
        <v>-100.25269</v>
      </c>
    </row>
    <row r="2096" spans="1:2" x14ac:dyDescent="0.25">
      <c r="A2096">
        <v>12947500000</v>
      </c>
      <c r="B2096">
        <v>-92.193168999999997</v>
      </c>
    </row>
    <row r="2097" spans="1:2" x14ac:dyDescent="0.25">
      <c r="A2097">
        <v>12976875000</v>
      </c>
      <c r="B2097">
        <v>-96.689751000000001</v>
      </c>
    </row>
    <row r="2098" spans="1:2" x14ac:dyDescent="0.25">
      <c r="A2098">
        <v>13006250000</v>
      </c>
      <c r="B2098">
        <v>-103.27081</v>
      </c>
    </row>
    <row r="2099" spans="1:2" x14ac:dyDescent="0.25">
      <c r="A2099">
        <v>13035625000</v>
      </c>
      <c r="B2099">
        <v>-97.401398</v>
      </c>
    </row>
    <row r="2100" spans="1:2" x14ac:dyDescent="0.25">
      <c r="A2100">
        <v>13065000000</v>
      </c>
      <c r="B2100">
        <v>-94.946586999999994</v>
      </c>
    </row>
    <row r="2101" spans="1:2" x14ac:dyDescent="0.25">
      <c r="A2101">
        <v>13094375000</v>
      </c>
      <c r="B2101">
        <v>-117.09108000000001</v>
      </c>
    </row>
    <row r="2102" spans="1:2" x14ac:dyDescent="0.25">
      <c r="A2102">
        <v>13123750000</v>
      </c>
      <c r="B2102">
        <v>-94.289412999999996</v>
      </c>
    </row>
    <row r="2103" spans="1:2" x14ac:dyDescent="0.25">
      <c r="A2103">
        <v>13153125000</v>
      </c>
      <c r="B2103">
        <v>-103.822</v>
      </c>
    </row>
    <row r="2104" spans="1:2" x14ac:dyDescent="0.25">
      <c r="A2104">
        <v>13182500000</v>
      </c>
      <c r="B2104">
        <v>-99.521720999999999</v>
      </c>
    </row>
    <row r="2105" spans="1:2" x14ac:dyDescent="0.25">
      <c r="A2105">
        <v>13211875000</v>
      </c>
      <c r="B2105">
        <v>-93.754333000000003</v>
      </c>
    </row>
    <row r="2106" spans="1:2" x14ac:dyDescent="0.25">
      <c r="A2106">
        <v>13241250000</v>
      </c>
      <c r="B2106">
        <v>-101.29012</v>
      </c>
    </row>
    <row r="2107" spans="1:2" x14ac:dyDescent="0.25">
      <c r="A2107">
        <v>13270625000</v>
      </c>
      <c r="B2107">
        <v>-89.415801999999999</v>
      </c>
    </row>
    <row r="2108" spans="1:2" x14ac:dyDescent="0.25">
      <c r="A2108">
        <v>13300000000</v>
      </c>
      <c r="B2108">
        <v>-97.127685999999997</v>
      </c>
    </row>
    <row r="2109" spans="1:2" x14ac:dyDescent="0.25">
      <c r="A2109">
        <v>13329375000</v>
      </c>
      <c r="B2109">
        <v>-97.570999</v>
      </c>
    </row>
    <row r="2110" spans="1:2" x14ac:dyDescent="0.25">
      <c r="A2110">
        <v>13358750000</v>
      </c>
      <c r="B2110">
        <v>-102.04073</v>
      </c>
    </row>
    <row r="2111" spans="1:2" x14ac:dyDescent="0.25">
      <c r="A2111">
        <v>13388125000</v>
      </c>
      <c r="B2111">
        <v>-92.146698000000001</v>
      </c>
    </row>
    <row r="2112" spans="1:2" x14ac:dyDescent="0.25">
      <c r="A2112">
        <v>13417500000</v>
      </c>
      <c r="B2112">
        <v>-98.004470999999995</v>
      </c>
    </row>
    <row r="2113" spans="1:2" x14ac:dyDescent="0.25">
      <c r="A2113">
        <v>13446875000</v>
      </c>
      <c r="B2113">
        <v>-92.078568000000004</v>
      </c>
    </row>
    <row r="2114" spans="1:2" x14ac:dyDescent="0.25">
      <c r="A2114">
        <v>13476250000</v>
      </c>
      <c r="B2114">
        <v>-113.85319</v>
      </c>
    </row>
    <row r="2115" spans="1:2" x14ac:dyDescent="0.25">
      <c r="A2115">
        <v>13505625000</v>
      </c>
      <c r="B2115">
        <v>-96.418930000000003</v>
      </c>
    </row>
    <row r="2116" spans="1:2" x14ac:dyDescent="0.25">
      <c r="A2116">
        <v>13535000000</v>
      </c>
      <c r="B2116">
        <v>-96.764587000000006</v>
      </c>
    </row>
    <row r="2117" spans="1:2" x14ac:dyDescent="0.25">
      <c r="A2117">
        <v>13564375000</v>
      </c>
      <c r="B2117">
        <v>-100.76814</v>
      </c>
    </row>
    <row r="2118" spans="1:2" x14ac:dyDescent="0.25">
      <c r="A2118">
        <v>13593750000</v>
      </c>
      <c r="B2118">
        <v>-94.659081</v>
      </c>
    </row>
    <row r="2119" spans="1:2" x14ac:dyDescent="0.25">
      <c r="A2119">
        <v>13623125000</v>
      </c>
      <c r="B2119">
        <v>-96.516479000000004</v>
      </c>
    </row>
    <row r="2120" spans="1:2" x14ac:dyDescent="0.25">
      <c r="A2120">
        <v>13652500000</v>
      </c>
      <c r="B2120">
        <v>-99.205566000000005</v>
      </c>
    </row>
    <row r="2121" spans="1:2" x14ac:dyDescent="0.25">
      <c r="A2121">
        <v>13681875000</v>
      </c>
      <c r="B2121">
        <v>-106.01736</v>
      </c>
    </row>
    <row r="2122" spans="1:2" x14ac:dyDescent="0.25">
      <c r="A2122">
        <v>13711250000</v>
      </c>
      <c r="B2122">
        <v>-96.676811000000001</v>
      </c>
    </row>
    <row r="2123" spans="1:2" x14ac:dyDescent="0.25">
      <c r="A2123">
        <v>13740625000</v>
      </c>
      <c r="B2123">
        <v>-96.951369999999997</v>
      </c>
    </row>
    <row r="2124" spans="1:2" x14ac:dyDescent="0.25">
      <c r="A2124">
        <v>13770000000</v>
      </c>
      <c r="B2124">
        <v>-98.839850999999996</v>
      </c>
    </row>
    <row r="2125" spans="1:2" x14ac:dyDescent="0.25">
      <c r="A2125">
        <v>13799375000</v>
      </c>
      <c r="B2125">
        <v>-97.009071000000006</v>
      </c>
    </row>
    <row r="2126" spans="1:2" x14ac:dyDescent="0.25">
      <c r="A2126">
        <v>13828750000</v>
      </c>
      <c r="B2126">
        <v>-91.773582000000005</v>
      </c>
    </row>
    <row r="2127" spans="1:2" x14ac:dyDescent="0.25">
      <c r="A2127">
        <v>13858125000</v>
      </c>
      <c r="B2127">
        <v>-93.971428000000003</v>
      </c>
    </row>
    <row r="2128" spans="1:2" x14ac:dyDescent="0.25">
      <c r="A2128">
        <v>13887500000</v>
      </c>
      <c r="B2128">
        <v>-110.98048</v>
      </c>
    </row>
    <row r="2129" spans="1:2" x14ac:dyDescent="0.25">
      <c r="A2129">
        <v>13916875000</v>
      </c>
      <c r="B2129">
        <v>-98.772339000000002</v>
      </c>
    </row>
    <row r="2130" spans="1:2" x14ac:dyDescent="0.25">
      <c r="A2130">
        <v>13946250000</v>
      </c>
      <c r="B2130">
        <v>-98.010551000000007</v>
      </c>
    </row>
    <row r="2131" spans="1:2" x14ac:dyDescent="0.25">
      <c r="A2131">
        <v>13975625000</v>
      </c>
      <c r="B2131">
        <v>-124.81413999999999</v>
      </c>
    </row>
    <row r="2132" spans="1:2" x14ac:dyDescent="0.25">
      <c r="A2132">
        <v>14005000000</v>
      </c>
      <c r="B2132">
        <v>-97.262360000000001</v>
      </c>
    </row>
    <row r="2133" spans="1:2" x14ac:dyDescent="0.25">
      <c r="A2133">
        <v>14034375000</v>
      </c>
      <c r="B2133">
        <v>-95.686440000000005</v>
      </c>
    </row>
    <row r="2134" spans="1:2" x14ac:dyDescent="0.25">
      <c r="A2134">
        <v>14063750000</v>
      </c>
      <c r="B2134">
        <v>-93.371230999999995</v>
      </c>
    </row>
    <row r="2135" spans="1:2" x14ac:dyDescent="0.25">
      <c r="A2135">
        <v>14093125000</v>
      </c>
      <c r="B2135">
        <v>-89.025329999999997</v>
      </c>
    </row>
    <row r="2136" spans="1:2" x14ac:dyDescent="0.25">
      <c r="A2136">
        <v>14122500000</v>
      </c>
      <c r="B2136">
        <v>-95.063507000000001</v>
      </c>
    </row>
    <row r="2137" spans="1:2" x14ac:dyDescent="0.25">
      <c r="A2137">
        <v>14151875000</v>
      </c>
      <c r="B2137">
        <v>-105.67758000000001</v>
      </c>
    </row>
    <row r="2138" spans="1:2" x14ac:dyDescent="0.25">
      <c r="A2138">
        <v>14181250000</v>
      </c>
      <c r="B2138">
        <v>-122.58732999999999</v>
      </c>
    </row>
    <row r="2139" spans="1:2" x14ac:dyDescent="0.25">
      <c r="A2139">
        <v>14210625000</v>
      </c>
      <c r="B2139">
        <v>-99.552383000000006</v>
      </c>
    </row>
    <row r="2140" spans="1:2" x14ac:dyDescent="0.25">
      <c r="A2140">
        <v>14240000000</v>
      </c>
      <c r="B2140">
        <v>-96.980316000000002</v>
      </c>
    </row>
    <row r="2141" spans="1:2" x14ac:dyDescent="0.25">
      <c r="A2141">
        <v>14269375000</v>
      </c>
      <c r="B2141">
        <v>-98.124626000000006</v>
      </c>
    </row>
    <row r="2142" spans="1:2" x14ac:dyDescent="0.25">
      <c r="A2142">
        <v>14298750000</v>
      </c>
      <c r="B2142">
        <v>-109.21357999999999</v>
      </c>
    </row>
    <row r="2143" spans="1:2" x14ac:dyDescent="0.25">
      <c r="A2143">
        <v>14328125000</v>
      </c>
      <c r="B2143">
        <v>-111.8092</v>
      </c>
    </row>
    <row r="2144" spans="1:2" x14ac:dyDescent="0.25">
      <c r="A2144">
        <v>14357500000</v>
      </c>
      <c r="B2144">
        <v>-90.005211000000003</v>
      </c>
    </row>
    <row r="2145" spans="1:2" x14ac:dyDescent="0.25">
      <c r="A2145">
        <v>14386875000</v>
      </c>
      <c r="B2145">
        <v>-100.9228</v>
      </c>
    </row>
    <row r="2146" spans="1:2" x14ac:dyDescent="0.25">
      <c r="A2146">
        <v>14416250000</v>
      </c>
      <c r="B2146">
        <v>-101.59629</v>
      </c>
    </row>
    <row r="2147" spans="1:2" x14ac:dyDescent="0.25">
      <c r="A2147">
        <v>14445625000</v>
      </c>
      <c r="B2147">
        <v>-98.949455</v>
      </c>
    </row>
    <row r="2148" spans="1:2" x14ac:dyDescent="0.25">
      <c r="A2148">
        <v>14475000000</v>
      </c>
      <c r="B2148">
        <v>-96.542045999999999</v>
      </c>
    </row>
    <row r="2149" spans="1:2" x14ac:dyDescent="0.25">
      <c r="A2149">
        <v>14504375000</v>
      </c>
      <c r="B2149">
        <v>-97.445869000000002</v>
      </c>
    </row>
    <row r="2150" spans="1:2" x14ac:dyDescent="0.25">
      <c r="A2150">
        <v>14533750000</v>
      </c>
      <c r="B2150">
        <v>-100.20407</v>
      </c>
    </row>
    <row r="2151" spans="1:2" x14ac:dyDescent="0.25">
      <c r="A2151">
        <v>14563125000</v>
      </c>
      <c r="B2151">
        <v>-102.33962</v>
      </c>
    </row>
    <row r="2152" spans="1:2" x14ac:dyDescent="0.25">
      <c r="A2152">
        <v>14592500000</v>
      </c>
      <c r="B2152">
        <v>-98.397102000000004</v>
      </c>
    </row>
    <row r="2153" spans="1:2" x14ac:dyDescent="0.25">
      <c r="A2153">
        <v>14621875000</v>
      </c>
      <c r="B2153">
        <v>-95.747390999999993</v>
      </c>
    </row>
    <row r="2154" spans="1:2" x14ac:dyDescent="0.25">
      <c r="A2154">
        <v>14651250000</v>
      </c>
      <c r="B2154">
        <v>-87.634567000000004</v>
      </c>
    </row>
    <row r="2155" spans="1:2" x14ac:dyDescent="0.25">
      <c r="A2155">
        <v>14680625000</v>
      </c>
      <c r="B2155">
        <v>-103.84327999999999</v>
      </c>
    </row>
    <row r="2156" spans="1:2" x14ac:dyDescent="0.25">
      <c r="A2156">
        <v>14710000000</v>
      </c>
      <c r="B2156">
        <v>-96.466835000000003</v>
      </c>
    </row>
    <row r="2157" spans="1:2" x14ac:dyDescent="0.25">
      <c r="A2157">
        <v>14739375000</v>
      </c>
      <c r="B2157">
        <v>-97.387389999999996</v>
      </c>
    </row>
    <row r="2158" spans="1:2" x14ac:dyDescent="0.25">
      <c r="A2158">
        <v>14768750000</v>
      </c>
      <c r="B2158">
        <v>-106.77441</v>
      </c>
    </row>
    <row r="2159" spans="1:2" x14ac:dyDescent="0.25">
      <c r="A2159">
        <v>14798125000</v>
      </c>
      <c r="B2159">
        <v>-92.646064999999993</v>
      </c>
    </row>
    <row r="2160" spans="1:2" x14ac:dyDescent="0.25">
      <c r="A2160">
        <v>14827500000</v>
      </c>
      <c r="B2160">
        <v>-96.168777000000006</v>
      </c>
    </row>
    <row r="2161" spans="1:2" x14ac:dyDescent="0.25">
      <c r="A2161">
        <v>14856875000</v>
      </c>
      <c r="B2161">
        <v>-99.291556999999997</v>
      </c>
    </row>
    <row r="2162" spans="1:2" x14ac:dyDescent="0.25">
      <c r="A2162">
        <v>14886250000</v>
      </c>
      <c r="B2162">
        <v>-97.823463000000004</v>
      </c>
    </row>
    <row r="2163" spans="1:2" x14ac:dyDescent="0.25">
      <c r="A2163">
        <v>14915625000</v>
      </c>
      <c r="B2163">
        <v>-113.18883</v>
      </c>
    </row>
    <row r="2164" spans="1:2" x14ac:dyDescent="0.25">
      <c r="A2164">
        <v>14945000000</v>
      </c>
      <c r="B2164">
        <v>-97.205153999999993</v>
      </c>
    </row>
    <row r="2165" spans="1:2" x14ac:dyDescent="0.25">
      <c r="A2165">
        <v>14974375000</v>
      </c>
      <c r="B2165">
        <v>-91.653678999999997</v>
      </c>
    </row>
    <row r="2166" spans="1:2" x14ac:dyDescent="0.25">
      <c r="A2166">
        <v>15003750000</v>
      </c>
      <c r="B2166">
        <v>-107.41889999999999</v>
      </c>
    </row>
    <row r="2167" spans="1:2" x14ac:dyDescent="0.25">
      <c r="A2167">
        <v>15033125000</v>
      </c>
      <c r="B2167">
        <v>-98.420349000000002</v>
      </c>
    </row>
    <row r="2168" spans="1:2" x14ac:dyDescent="0.25">
      <c r="A2168">
        <v>15062500000</v>
      </c>
      <c r="B2168">
        <v>-111.58421</v>
      </c>
    </row>
    <row r="2169" spans="1:2" x14ac:dyDescent="0.25">
      <c r="A2169">
        <v>15091875000</v>
      </c>
      <c r="B2169">
        <v>-99.505470000000003</v>
      </c>
    </row>
    <row r="2170" spans="1:2" x14ac:dyDescent="0.25">
      <c r="A2170">
        <v>15121250000</v>
      </c>
      <c r="B2170">
        <v>-101.83435</v>
      </c>
    </row>
    <row r="2171" spans="1:2" x14ac:dyDescent="0.25">
      <c r="A2171">
        <v>15150625000</v>
      </c>
      <c r="B2171">
        <v>-94.282416999999995</v>
      </c>
    </row>
    <row r="2172" spans="1:2" x14ac:dyDescent="0.25">
      <c r="A2172">
        <v>15180000000</v>
      </c>
      <c r="B2172">
        <v>-107.28964000000001</v>
      </c>
    </row>
    <row r="2173" spans="1:2" x14ac:dyDescent="0.25">
      <c r="A2173">
        <v>15209375000</v>
      </c>
      <c r="B2173">
        <v>-95.940819000000005</v>
      </c>
    </row>
    <row r="2174" spans="1:2" x14ac:dyDescent="0.25">
      <c r="A2174">
        <v>15238750000</v>
      </c>
      <c r="B2174">
        <v>-94.212135000000004</v>
      </c>
    </row>
    <row r="2175" spans="1:2" x14ac:dyDescent="0.25">
      <c r="A2175">
        <v>15268125000</v>
      </c>
      <c r="B2175">
        <v>-104.80152</v>
      </c>
    </row>
    <row r="2176" spans="1:2" x14ac:dyDescent="0.25">
      <c r="A2176">
        <v>15297500000</v>
      </c>
      <c r="B2176">
        <v>-103.14903</v>
      </c>
    </row>
    <row r="2177" spans="1:2" x14ac:dyDescent="0.25">
      <c r="A2177">
        <v>15326875000</v>
      </c>
      <c r="B2177">
        <v>-96.272446000000002</v>
      </c>
    </row>
    <row r="2178" spans="1:2" x14ac:dyDescent="0.25">
      <c r="A2178">
        <v>15356250000</v>
      </c>
      <c r="B2178">
        <v>-99.399467000000001</v>
      </c>
    </row>
    <row r="2179" spans="1:2" x14ac:dyDescent="0.25">
      <c r="A2179">
        <v>15385625000</v>
      </c>
      <c r="B2179">
        <v>-95.297798</v>
      </c>
    </row>
    <row r="2180" spans="1:2" x14ac:dyDescent="0.25">
      <c r="A2180">
        <v>15415000000</v>
      </c>
      <c r="B2180">
        <v>-97.133376999999996</v>
      </c>
    </row>
    <row r="2181" spans="1:2" x14ac:dyDescent="0.25">
      <c r="A2181">
        <v>15444375000</v>
      </c>
      <c r="B2181">
        <v>-96.216781999999995</v>
      </c>
    </row>
    <row r="2182" spans="1:2" x14ac:dyDescent="0.25">
      <c r="A2182">
        <v>15473750000</v>
      </c>
      <c r="B2182">
        <v>-112.52038</v>
      </c>
    </row>
    <row r="2183" spans="1:2" x14ac:dyDescent="0.25">
      <c r="A2183">
        <v>15503125000</v>
      </c>
      <c r="B2183">
        <v>-95.233199999999997</v>
      </c>
    </row>
    <row r="2184" spans="1:2" x14ac:dyDescent="0.25">
      <c r="A2184">
        <v>15532500000</v>
      </c>
      <c r="B2184">
        <v>-106.16330000000001</v>
      </c>
    </row>
    <row r="2185" spans="1:2" x14ac:dyDescent="0.25">
      <c r="A2185">
        <v>15561875000</v>
      </c>
      <c r="B2185">
        <v>-95.340157000000005</v>
      </c>
    </row>
    <row r="2186" spans="1:2" x14ac:dyDescent="0.25">
      <c r="A2186">
        <v>15591250000</v>
      </c>
      <c r="B2186">
        <v>-100.64072</v>
      </c>
    </row>
    <row r="2187" spans="1:2" x14ac:dyDescent="0.25">
      <c r="A2187">
        <v>15620625000</v>
      </c>
      <c r="B2187">
        <v>-94.796333000000004</v>
      </c>
    </row>
    <row r="2188" spans="1:2" x14ac:dyDescent="0.25">
      <c r="A2188">
        <v>15650000000</v>
      </c>
      <c r="B2188">
        <v>-112.25814</v>
      </c>
    </row>
    <row r="2189" spans="1:2" x14ac:dyDescent="0.25">
      <c r="A2189">
        <v>15679375000</v>
      </c>
      <c r="B2189">
        <v>-105.72783</v>
      </c>
    </row>
    <row r="2190" spans="1:2" x14ac:dyDescent="0.25">
      <c r="A2190">
        <v>15708750000</v>
      </c>
      <c r="B2190">
        <v>-91.998962000000006</v>
      </c>
    </row>
    <row r="2191" spans="1:2" x14ac:dyDescent="0.25">
      <c r="A2191">
        <v>15738125000</v>
      </c>
      <c r="B2191">
        <v>-93.586639000000005</v>
      </c>
    </row>
    <row r="2192" spans="1:2" x14ac:dyDescent="0.25">
      <c r="A2192">
        <v>15767500000</v>
      </c>
      <c r="B2192">
        <v>-103.43865</v>
      </c>
    </row>
    <row r="2193" spans="1:2" x14ac:dyDescent="0.25">
      <c r="A2193">
        <v>15796875000</v>
      </c>
      <c r="B2193">
        <v>-103.42531</v>
      </c>
    </row>
    <row r="2194" spans="1:2" x14ac:dyDescent="0.25">
      <c r="A2194">
        <v>15826250000</v>
      </c>
      <c r="B2194">
        <v>-103.08044</v>
      </c>
    </row>
    <row r="2195" spans="1:2" x14ac:dyDescent="0.25">
      <c r="A2195">
        <v>15855625000</v>
      </c>
      <c r="B2195">
        <v>-91.674109999999999</v>
      </c>
    </row>
    <row r="2196" spans="1:2" x14ac:dyDescent="0.25">
      <c r="A2196">
        <v>15885000000</v>
      </c>
      <c r="B2196">
        <v>-98.420944000000006</v>
      </c>
    </row>
    <row r="2197" spans="1:2" x14ac:dyDescent="0.25">
      <c r="A2197">
        <v>15914375000</v>
      </c>
      <c r="B2197">
        <v>-96.652282999999997</v>
      </c>
    </row>
    <row r="2198" spans="1:2" x14ac:dyDescent="0.25">
      <c r="A2198">
        <v>15943750000</v>
      </c>
      <c r="B2198">
        <v>-91.553725999999997</v>
      </c>
    </row>
    <row r="2199" spans="1:2" x14ac:dyDescent="0.25">
      <c r="A2199">
        <v>15973125000</v>
      </c>
      <c r="B2199">
        <v>-99.070808</v>
      </c>
    </row>
    <row r="2200" spans="1:2" x14ac:dyDescent="0.25">
      <c r="A2200">
        <v>16002500000</v>
      </c>
      <c r="B2200">
        <v>-93.749640999999997</v>
      </c>
    </row>
    <row r="2201" spans="1:2" x14ac:dyDescent="0.25">
      <c r="A2201">
        <v>16031875000</v>
      </c>
      <c r="B2201">
        <v>-99.404182000000006</v>
      </c>
    </row>
    <row r="2202" spans="1:2" x14ac:dyDescent="0.25">
      <c r="A2202">
        <v>16061250000</v>
      </c>
      <c r="B2202">
        <v>-98.773444999999995</v>
      </c>
    </row>
    <row r="2203" spans="1:2" x14ac:dyDescent="0.25">
      <c r="A2203">
        <v>16090625000</v>
      </c>
      <c r="B2203">
        <v>-103.39507999999999</v>
      </c>
    </row>
    <row r="2204" spans="1:2" x14ac:dyDescent="0.25">
      <c r="A2204">
        <v>16120000000</v>
      </c>
      <c r="B2204">
        <v>-97.335937999999999</v>
      </c>
    </row>
    <row r="2205" spans="1:2" x14ac:dyDescent="0.25">
      <c r="A2205">
        <v>16149375000</v>
      </c>
      <c r="B2205">
        <v>-99.474068000000003</v>
      </c>
    </row>
    <row r="2206" spans="1:2" x14ac:dyDescent="0.25">
      <c r="A2206">
        <v>16178750000</v>
      </c>
      <c r="B2206">
        <v>-99.298552999999998</v>
      </c>
    </row>
    <row r="2207" spans="1:2" x14ac:dyDescent="0.25">
      <c r="A2207">
        <v>16208125000</v>
      </c>
      <c r="B2207">
        <v>-102.87958999999999</v>
      </c>
    </row>
    <row r="2208" spans="1:2" x14ac:dyDescent="0.25">
      <c r="A2208">
        <v>16237500000</v>
      </c>
      <c r="B2208">
        <v>-108.40672000000001</v>
      </c>
    </row>
    <row r="2209" spans="1:2" x14ac:dyDescent="0.25">
      <c r="A2209">
        <v>16266875000</v>
      </c>
      <c r="B2209">
        <v>-118.68326</v>
      </c>
    </row>
    <row r="2210" spans="1:2" x14ac:dyDescent="0.25">
      <c r="A2210">
        <v>16296250000</v>
      </c>
      <c r="B2210">
        <v>-101.26076999999999</v>
      </c>
    </row>
    <row r="2211" spans="1:2" x14ac:dyDescent="0.25">
      <c r="A2211">
        <v>16325625000</v>
      </c>
      <c r="B2211">
        <v>-96.698707999999996</v>
      </c>
    </row>
    <row r="2212" spans="1:2" x14ac:dyDescent="0.25">
      <c r="A2212">
        <v>16355000000</v>
      </c>
      <c r="B2212">
        <v>-98.886420999999999</v>
      </c>
    </row>
    <row r="2213" spans="1:2" x14ac:dyDescent="0.25">
      <c r="A2213">
        <v>16384375000</v>
      </c>
      <c r="B2213">
        <v>-101.38481</v>
      </c>
    </row>
    <row r="2214" spans="1:2" x14ac:dyDescent="0.25">
      <c r="A2214">
        <v>16413750000</v>
      </c>
      <c r="B2214">
        <v>-104.43866</v>
      </c>
    </row>
    <row r="2215" spans="1:2" x14ac:dyDescent="0.25">
      <c r="A2215">
        <v>16443125000</v>
      </c>
      <c r="B2215">
        <v>-96.074096999999995</v>
      </c>
    </row>
    <row r="2216" spans="1:2" x14ac:dyDescent="0.25">
      <c r="A2216">
        <v>16472500000</v>
      </c>
      <c r="B2216">
        <v>-98.026047000000005</v>
      </c>
    </row>
    <row r="2217" spans="1:2" x14ac:dyDescent="0.25">
      <c r="A2217">
        <v>16501875000</v>
      </c>
      <c r="B2217">
        <v>-98.021773999999994</v>
      </c>
    </row>
    <row r="2218" spans="1:2" x14ac:dyDescent="0.25">
      <c r="A2218">
        <v>16531250000</v>
      </c>
      <c r="B2218">
        <v>-100.4444</v>
      </c>
    </row>
    <row r="2219" spans="1:2" x14ac:dyDescent="0.25">
      <c r="A2219">
        <v>16560625000</v>
      </c>
      <c r="B2219">
        <v>-99.075218000000007</v>
      </c>
    </row>
    <row r="2220" spans="1:2" x14ac:dyDescent="0.25">
      <c r="A2220">
        <v>16590000000</v>
      </c>
      <c r="B2220">
        <v>-96.443641999999997</v>
      </c>
    </row>
    <row r="2221" spans="1:2" x14ac:dyDescent="0.25">
      <c r="A2221">
        <v>16619375000</v>
      </c>
      <c r="B2221">
        <v>-101.6375</v>
      </c>
    </row>
    <row r="2222" spans="1:2" x14ac:dyDescent="0.25">
      <c r="A2222">
        <v>16648750000</v>
      </c>
      <c r="B2222">
        <v>-100.88021000000001</v>
      </c>
    </row>
    <row r="2223" spans="1:2" x14ac:dyDescent="0.25">
      <c r="A2223">
        <v>16678125000</v>
      </c>
      <c r="B2223">
        <v>-93.733497999999997</v>
      </c>
    </row>
    <row r="2224" spans="1:2" x14ac:dyDescent="0.25">
      <c r="A2224">
        <v>16707500000</v>
      </c>
      <c r="B2224">
        <v>-97.163062999999994</v>
      </c>
    </row>
    <row r="2225" spans="1:2" x14ac:dyDescent="0.25">
      <c r="A2225">
        <v>16736875000</v>
      </c>
      <c r="B2225">
        <v>-96.537154999999998</v>
      </c>
    </row>
    <row r="2226" spans="1:2" x14ac:dyDescent="0.25">
      <c r="A2226">
        <v>16766250000</v>
      </c>
      <c r="B2226">
        <v>-90.033507999999998</v>
      </c>
    </row>
    <row r="2227" spans="1:2" x14ac:dyDescent="0.25">
      <c r="A2227">
        <v>16795625000</v>
      </c>
      <c r="B2227">
        <v>-103.07067000000001</v>
      </c>
    </row>
    <row r="2228" spans="1:2" x14ac:dyDescent="0.25">
      <c r="A2228">
        <v>16825000000</v>
      </c>
      <c r="B2228">
        <v>-99.538544000000002</v>
      </c>
    </row>
    <row r="2229" spans="1:2" x14ac:dyDescent="0.25">
      <c r="A2229">
        <v>16854375000</v>
      </c>
      <c r="B2229">
        <v>-92.684319000000002</v>
      </c>
    </row>
    <row r="2230" spans="1:2" x14ac:dyDescent="0.25">
      <c r="A2230">
        <v>16883750000</v>
      </c>
      <c r="B2230">
        <v>-104.24635000000001</v>
      </c>
    </row>
    <row r="2231" spans="1:2" x14ac:dyDescent="0.25">
      <c r="A2231">
        <v>16913125000</v>
      </c>
      <c r="B2231">
        <v>-91.009872000000001</v>
      </c>
    </row>
    <row r="2232" spans="1:2" x14ac:dyDescent="0.25">
      <c r="A2232">
        <v>16942500000</v>
      </c>
      <c r="B2232">
        <v>-105.31726999999999</v>
      </c>
    </row>
    <row r="2233" spans="1:2" x14ac:dyDescent="0.25">
      <c r="A2233">
        <v>16971875000</v>
      </c>
      <c r="B2233">
        <v>-99.414917000000003</v>
      </c>
    </row>
    <row r="2234" spans="1:2" x14ac:dyDescent="0.25">
      <c r="A2234">
        <v>17001250000</v>
      </c>
      <c r="B2234">
        <v>-103.61133</v>
      </c>
    </row>
    <row r="2235" spans="1:2" x14ac:dyDescent="0.25">
      <c r="A2235">
        <v>17030625000</v>
      </c>
      <c r="B2235">
        <v>-112.13203</v>
      </c>
    </row>
    <row r="2236" spans="1:2" x14ac:dyDescent="0.25">
      <c r="A2236">
        <v>17060000000</v>
      </c>
      <c r="B2236">
        <v>-92.960731999999993</v>
      </c>
    </row>
    <row r="2237" spans="1:2" x14ac:dyDescent="0.25">
      <c r="A2237">
        <v>17089375000</v>
      </c>
      <c r="B2237">
        <v>-99.173111000000006</v>
      </c>
    </row>
    <row r="2238" spans="1:2" x14ac:dyDescent="0.25">
      <c r="A2238">
        <v>17118750000</v>
      </c>
      <c r="B2238">
        <v>-103.87596000000001</v>
      </c>
    </row>
    <row r="2239" spans="1:2" x14ac:dyDescent="0.25">
      <c r="A2239">
        <v>17148125000</v>
      </c>
      <c r="B2239">
        <v>-93.827079999999995</v>
      </c>
    </row>
    <row r="2240" spans="1:2" x14ac:dyDescent="0.25">
      <c r="A2240">
        <v>17177500000</v>
      </c>
      <c r="B2240">
        <v>-97.218368999999996</v>
      </c>
    </row>
    <row r="2241" spans="1:2" x14ac:dyDescent="0.25">
      <c r="A2241">
        <v>17206875000</v>
      </c>
      <c r="B2241">
        <v>-93.594100999999995</v>
      </c>
    </row>
    <row r="2242" spans="1:2" x14ac:dyDescent="0.25">
      <c r="A2242">
        <v>17236250000</v>
      </c>
      <c r="B2242">
        <v>-101.8425</v>
      </c>
    </row>
    <row r="2243" spans="1:2" x14ac:dyDescent="0.25">
      <c r="A2243">
        <v>17265625000</v>
      </c>
      <c r="B2243">
        <v>-96.244361999999995</v>
      </c>
    </row>
    <row r="2244" spans="1:2" x14ac:dyDescent="0.25">
      <c r="A2244">
        <v>17295000000</v>
      </c>
      <c r="B2244">
        <v>-89.432884000000001</v>
      </c>
    </row>
    <row r="2245" spans="1:2" x14ac:dyDescent="0.25">
      <c r="A2245">
        <v>17324375000</v>
      </c>
      <c r="B2245">
        <v>-101.07037</v>
      </c>
    </row>
    <row r="2246" spans="1:2" x14ac:dyDescent="0.25">
      <c r="A2246">
        <v>17353750000</v>
      </c>
      <c r="B2246">
        <v>-97.891632000000001</v>
      </c>
    </row>
    <row r="2247" spans="1:2" x14ac:dyDescent="0.25">
      <c r="A2247">
        <v>17383125000</v>
      </c>
      <c r="B2247">
        <v>-92.542220999999998</v>
      </c>
    </row>
    <row r="2248" spans="1:2" x14ac:dyDescent="0.25">
      <c r="A2248">
        <v>17412500000</v>
      </c>
      <c r="B2248">
        <v>-103.00838</v>
      </c>
    </row>
    <row r="2249" spans="1:2" x14ac:dyDescent="0.25">
      <c r="A2249">
        <v>17441875000</v>
      </c>
      <c r="B2249">
        <v>-100.34034</v>
      </c>
    </row>
    <row r="2250" spans="1:2" x14ac:dyDescent="0.25">
      <c r="A2250">
        <v>17471250000</v>
      </c>
      <c r="B2250">
        <v>-105.93571</v>
      </c>
    </row>
    <row r="2251" spans="1:2" x14ac:dyDescent="0.25">
      <c r="A2251">
        <v>17500625000</v>
      </c>
      <c r="B2251">
        <v>-91.017525000000006</v>
      </c>
    </row>
    <row r="2252" spans="1:2" x14ac:dyDescent="0.25">
      <c r="A2252">
        <v>17530000000</v>
      </c>
      <c r="B2252">
        <v>-96.518424999999993</v>
      </c>
    </row>
    <row r="2253" spans="1:2" x14ac:dyDescent="0.25">
      <c r="A2253">
        <v>17559375000</v>
      </c>
      <c r="B2253">
        <v>-98.091385000000002</v>
      </c>
    </row>
    <row r="2254" spans="1:2" x14ac:dyDescent="0.25">
      <c r="A2254">
        <v>17588750000</v>
      </c>
      <c r="B2254">
        <v>-97.150238000000002</v>
      </c>
    </row>
    <row r="2255" spans="1:2" x14ac:dyDescent="0.25">
      <c r="A2255">
        <v>17618125000</v>
      </c>
      <c r="B2255">
        <v>-106.01702</v>
      </c>
    </row>
    <row r="2256" spans="1:2" x14ac:dyDescent="0.25">
      <c r="A2256">
        <v>17647500000</v>
      </c>
      <c r="B2256">
        <v>-95.293189999999996</v>
      </c>
    </row>
    <row r="2257" spans="1:2" x14ac:dyDescent="0.25">
      <c r="A2257">
        <v>17676875000</v>
      </c>
      <c r="B2257">
        <v>-95.192604000000003</v>
      </c>
    </row>
    <row r="2258" spans="1:2" x14ac:dyDescent="0.25">
      <c r="A2258">
        <v>17706250000</v>
      </c>
      <c r="B2258">
        <v>-99.571624999999997</v>
      </c>
    </row>
    <row r="2259" spans="1:2" x14ac:dyDescent="0.25">
      <c r="A2259">
        <v>17735625000</v>
      </c>
      <c r="B2259">
        <v>-92.791388999999995</v>
      </c>
    </row>
    <row r="2260" spans="1:2" x14ac:dyDescent="0.25">
      <c r="A2260">
        <v>17765000000</v>
      </c>
      <c r="B2260">
        <v>-92.916359</v>
      </c>
    </row>
    <row r="2261" spans="1:2" x14ac:dyDescent="0.25">
      <c r="A2261">
        <v>17794375000</v>
      </c>
      <c r="B2261">
        <v>-91.650390999999999</v>
      </c>
    </row>
    <row r="2262" spans="1:2" x14ac:dyDescent="0.25">
      <c r="A2262">
        <v>17823750000</v>
      </c>
      <c r="B2262">
        <v>-91.706290999999993</v>
      </c>
    </row>
    <row r="2263" spans="1:2" x14ac:dyDescent="0.25">
      <c r="A2263">
        <v>17853125000</v>
      </c>
      <c r="B2263">
        <v>-103.49639999999999</v>
      </c>
    </row>
    <row r="2264" spans="1:2" x14ac:dyDescent="0.25">
      <c r="A2264">
        <v>17882500000</v>
      </c>
      <c r="B2264">
        <v>-95.396445999999997</v>
      </c>
    </row>
    <row r="2265" spans="1:2" x14ac:dyDescent="0.25">
      <c r="A2265">
        <v>17911875000</v>
      </c>
      <c r="B2265">
        <v>-96.295447999999993</v>
      </c>
    </row>
    <row r="2266" spans="1:2" x14ac:dyDescent="0.25">
      <c r="A2266">
        <v>17941250000</v>
      </c>
      <c r="B2266">
        <v>-97.138701999999995</v>
      </c>
    </row>
    <row r="2267" spans="1:2" x14ac:dyDescent="0.25">
      <c r="A2267">
        <v>17970625000</v>
      </c>
      <c r="B2267">
        <v>-99.753960000000006</v>
      </c>
    </row>
    <row r="2268" spans="1:2" x14ac:dyDescent="0.25">
      <c r="A2268">
        <v>18000000000</v>
      </c>
      <c r="B2268">
        <v>-105.10258</v>
      </c>
    </row>
    <row r="2269" spans="1:2" x14ac:dyDescent="0.25">
      <c r="A2269" t="s">
        <v>21</v>
      </c>
    </row>
    <row r="2272" spans="1:2" x14ac:dyDescent="0.25">
      <c r="A2272" t="s">
        <v>45</v>
      </c>
    </row>
    <row r="2273" spans="1:2" x14ac:dyDescent="0.25">
      <c r="A2273" t="s">
        <v>19</v>
      </c>
      <c r="B2273" t="s">
        <v>350</v>
      </c>
    </row>
    <row r="2274" spans="1:2" x14ac:dyDescent="0.25">
      <c r="A2274">
        <v>18000000000</v>
      </c>
      <c r="B2274">
        <v>-109.7149</v>
      </c>
    </row>
    <row r="2275" spans="1:2" x14ac:dyDescent="0.25">
      <c r="A2275">
        <v>18010000000</v>
      </c>
      <c r="B2275">
        <v>-94.753769000000005</v>
      </c>
    </row>
    <row r="2276" spans="1:2" x14ac:dyDescent="0.25">
      <c r="A2276">
        <v>18020000000</v>
      </c>
      <c r="B2276">
        <v>-97.557220000000001</v>
      </c>
    </row>
    <row r="2277" spans="1:2" x14ac:dyDescent="0.25">
      <c r="A2277">
        <v>18030000000</v>
      </c>
      <c r="B2277">
        <v>-96.545295999999993</v>
      </c>
    </row>
    <row r="2278" spans="1:2" x14ac:dyDescent="0.25">
      <c r="A2278">
        <v>18040000000</v>
      </c>
      <c r="B2278">
        <v>-96.787673999999996</v>
      </c>
    </row>
    <row r="2279" spans="1:2" x14ac:dyDescent="0.25">
      <c r="A2279">
        <v>18050000000</v>
      </c>
      <c r="B2279">
        <v>-101.89649</v>
      </c>
    </row>
    <row r="2280" spans="1:2" x14ac:dyDescent="0.25">
      <c r="A2280">
        <v>18060000000</v>
      </c>
      <c r="B2280">
        <v>-90.177520999999999</v>
      </c>
    </row>
    <row r="2281" spans="1:2" x14ac:dyDescent="0.25">
      <c r="A2281">
        <v>18070000000</v>
      </c>
      <c r="B2281">
        <v>-93.654876999999999</v>
      </c>
    </row>
    <row r="2282" spans="1:2" x14ac:dyDescent="0.25">
      <c r="A2282">
        <v>18080000000</v>
      </c>
      <c r="B2282">
        <v>-87.309151</v>
      </c>
    </row>
    <row r="2283" spans="1:2" x14ac:dyDescent="0.25">
      <c r="A2283">
        <v>18090000000</v>
      </c>
      <c r="B2283">
        <v>-88.182365000000004</v>
      </c>
    </row>
    <row r="2284" spans="1:2" x14ac:dyDescent="0.25">
      <c r="A2284">
        <v>18100000000</v>
      </c>
      <c r="B2284">
        <v>-83.624297999999996</v>
      </c>
    </row>
    <row r="2285" spans="1:2" x14ac:dyDescent="0.25">
      <c r="A2285">
        <v>18110000000</v>
      </c>
      <c r="B2285">
        <v>-84.719138999999998</v>
      </c>
    </row>
    <row r="2286" spans="1:2" x14ac:dyDescent="0.25">
      <c r="A2286">
        <v>18120000000</v>
      </c>
      <c r="B2286">
        <v>-83.601662000000005</v>
      </c>
    </row>
    <row r="2287" spans="1:2" x14ac:dyDescent="0.25">
      <c r="A2287">
        <v>18130000000</v>
      </c>
      <c r="B2287">
        <v>-85.338120000000004</v>
      </c>
    </row>
    <row r="2288" spans="1:2" x14ac:dyDescent="0.25">
      <c r="A2288">
        <v>18140000000</v>
      </c>
      <c r="B2288">
        <v>-89.721710000000002</v>
      </c>
    </row>
    <row r="2289" spans="1:2" x14ac:dyDescent="0.25">
      <c r="A2289">
        <v>18150000000</v>
      </c>
      <c r="B2289">
        <v>-84.543930000000003</v>
      </c>
    </row>
    <row r="2290" spans="1:2" x14ac:dyDescent="0.25">
      <c r="A2290">
        <v>18160000000</v>
      </c>
      <c r="B2290">
        <v>-80.992598999999998</v>
      </c>
    </row>
    <row r="2291" spans="1:2" x14ac:dyDescent="0.25">
      <c r="A2291">
        <v>18170000000</v>
      </c>
      <c r="B2291">
        <v>-82.014426999999998</v>
      </c>
    </row>
    <row r="2292" spans="1:2" x14ac:dyDescent="0.25">
      <c r="A2292">
        <v>18180000000</v>
      </c>
      <c r="B2292">
        <v>-82.860534999999999</v>
      </c>
    </row>
    <row r="2293" spans="1:2" x14ac:dyDescent="0.25">
      <c r="A2293">
        <v>18190000000</v>
      </c>
      <c r="B2293">
        <v>-85.652282999999997</v>
      </c>
    </row>
    <row r="2294" spans="1:2" x14ac:dyDescent="0.25">
      <c r="A2294">
        <v>18200000000</v>
      </c>
      <c r="B2294">
        <v>-87.449714999999998</v>
      </c>
    </row>
    <row r="2295" spans="1:2" x14ac:dyDescent="0.25">
      <c r="A2295">
        <v>18210000000</v>
      </c>
      <c r="B2295">
        <v>-88.263480999999999</v>
      </c>
    </row>
    <row r="2296" spans="1:2" x14ac:dyDescent="0.25">
      <c r="A2296">
        <v>18220000000</v>
      </c>
      <c r="B2296">
        <v>-85.325111000000007</v>
      </c>
    </row>
    <row r="2297" spans="1:2" x14ac:dyDescent="0.25">
      <c r="A2297">
        <v>18230000000</v>
      </c>
      <c r="B2297">
        <v>-87.877930000000006</v>
      </c>
    </row>
    <row r="2298" spans="1:2" x14ac:dyDescent="0.25">
      <c r="A2298">
        <v>18240000000</v>
      </c>
      <c r="B2298">
        <v>-93.510338000000004</v>
      </c>
    </row>
    <row r="2299" spans="1:2" x14ac:dyDescent="0.25">
      <c r="A2299">
        <v>18250000000</v>
      </c>
      <c r="B2299">
        <v>-87.290099999999995</v>
      </c>
    </row>
    <row r="2300" spans="1:2" x14ac:dyDescent="0.25">
      <c r="A2300">
        <v>18260000000</v>
      </c>
      <c r="B2300">
        <v>-89.446838</v>
      </c>
    </row>
    <row r="2301" spans="1:2" x14ac:dyDescent="0.25">
      <c r="A2301">
        <v>18270000000</v>
      </c>
      <c r="B2301">
        <v>-87.955650000000006</v>
      </c>
    </row>
    <row r="2302" spans="1:2" x14ac:dyDescent="0.25">
      <c r="A2302">
        <v>18280000000</v>
      </c>
      <c r="B2302">
        <v>-89.537743000000006</v>
      </c>
    </row>
    <row r="2303" spans="1:2" x14ac:dyDescent="0.25">
      <c r="A2303">
        <v>18290000000</v>
      </c>
      <c r="B2303">
        <v>-97.293723999999997</v>
      </c>
    </row>
    <row r="2304" spans="1:2" x14ac:dyDescent="0.25">
      <c r="A2304">
        <v>18300000000</v>
      </c>
      <c r="B2304">
        <v>-93.887833000000001</v>
      </c>
    </row>
    <row r="2305" spans="1:2" x14ac:dyDescent="0.25">
      <c r="A2305">
        <v>18310000000</v>
      </c>
      <c r="B2305">
        <v>-96.887343999999999</v>
      </c>
    </row>
    <row r="2306" spans="1:2" x14ac:dyDescent="0.25">
      <c r="A2306">
        <v>18320000000</v>
      </c>
      <c r="B2306">
        <v>-90.764465000000001</v>
      </c>
    </row>
    <row r="2307" spans="1:2" x14ac:dyDescent="0.25">
      <c r="A2307">
        <v>18330000000</v>
      </c>
      <c r="B2307">
        <v>-92.830573999999999</v>
      </c>
    </row>
    <row r="2308" spans="1:2" x14ac:dyDescent="0.25">
      <c r="A2308">
        <v>18340000000</v>
      </c>
      <c r="B2308">
        <v>-89.539444000000003</v>
      </c>
    </row>
    <row r="2309" spans="1:2" x14ac:dyDescent="0.25">
      <c r="A2309">
        <v>18350000000</v>
      </c>
      <c r="B2309">
        <v>-95.996132000000003</v>
      </c>
    </row>
    <row r="2310" spans="1:2" x14ac:dyDescent="0.25">
      <c r="A2310">
        <v>18360000000</v>
      </c>
      <c r="B2310">
        <v>-85.053818000000007</v>
      </c>
    </row>
    <row r="2311" spans="1:2" x14ac:dyDescent="0.25">
      <c r="A2311">
        <v>18370000000</v>
      </c>
      <c r="B2311">
        <v>-90.963820999999996</v>
      </c>
    </row>
    <row r="2312" spans="1:2" x14ac:dyDescent="0.25">
      <c r="A2312">
        <v>18380000000</v>
      </c>
      <c r="B2312">
        <v>-97.493072999999995</v>
      </c>
    </row>
    <row r="2313" spans="1:2" x14ac:dyDescent="0.25">
      <c r="A2313">
        <v>18390000000</v>
      </c>
      <c r="B2313">
        <v>-98.752021999999997</v>
      </c>
    </row>
    <row r="2314" spans="1:2" x14ac:dyDescent="0.25">
      <c r="A2314">
        <v>18400000000</v>
      </c>
      <c r="B2314">
        <v>-87.730591000000004</v>
      </c>
    </row>
    <row r="2315" spans="1:2" x14ac:dyDescent="0.25">
      <c r="A2315">
        <v>18410000000</v>
      </c>
      <c r="B2315">
        <v>-88.195510999999996</v>
      </c>
    </row>
    <row r="2316" spans="1:2" x14ac:dyDescent="0.25">
      <c r="A2316">
        <v>18420000000</v>
      </c>
      <c r="B2316">
        <v>-86.896193999999994</v>
      </c>
    </row>
    <row r="2317" spans="1:2" x14ac:dyDescent="0.25">
      <c r="A2317">
        <v>18430000000</v>
      </c>
      <c r="B2317">
        <v>-99.814507000000006</v>
      </c>
    </row>
    <row r="2318" spans="1:2" x14ac:dyDescent="0.25">
      <c r="A2318">
        <v>18440000000</v>
      </c>
      <c r="B2318">
        <v>-87.559357000000006</v>
      </c>
    </row>
    <row r="2319" spans="1:2" x14ac:dyDescent="0.25">
      <c r="A2319">
        <v>18450000000</v>
      </c>
      <c r="B2319">
        <v>-86.090630000000004</v>
      </c>
    </row>
    <row r="2320" spans="1:2" x14ac:dyDescent="0.25">
      <c r="A2320">
        <v>18460000000</v>
      </c>
      <c r="B2320">
        <v>-96.707206999999997</v>
      </c>
    </row>
    <row r="2321" spans="1:2" x14ac:dyDescent="0.25">
      <c r="A2321">
        <v>18470000000</v>
      </c>
      <c r="B2321">
        <v>-89.798775000000006</v>
      </c>
    </row>
    <row r="2322" spans="1:2" x14ac:dyDescent="0.25">
      <c r="A2322">
        <v>18480000000</v>
      </c>
      <c r="B2322">
        <v>-105.30531999999999</v>
      </c>
    </row>
    <row r="2323" spans="1:2" x14ac:dyDescent="0.25">
      <c r="A2323">
        <v>18490000000</v>
      </c>
      <c r="B2323">
        <v>-87.004013</v>
      </c>
    </row>
    <row r="2324" spans="1:2" x14ac:dyDescent="0.25">
      <c r="A2324">
        <v>18500000000</v>
      </c>
      <c r="B2324">
        <v>-85.848517999999999</v>
      </c>
    </row>
    <row r="2325" spans="1:2" x14ac:dyDescent="0.25">
      <c r="A2325">
        <v>18510000000</v>
      </c>
      <c r="B2325">
        <v>-84.894256999999996</v>
      </c>
    </row>
    <row r="2326" spans="1:2" x14ac:dyDescent="0.25">
      <c r="A2326">
        <v>18520000000</v>
      </c>
      <c r="B2326">
        <v>-88.362235999999996</v>
      </c>
    </row>
    <row r="2327" spans="1:2" x14ac:dyDescent="0.25">
      <c r="A2327">
        <v>18530000000</v>
      </c>
      <c r="B2327">
        <v>-91.503585999999999</v>
      </c>
    </row>
    <row r="2328" spans="1:2" x14ac:dyDescent="0.25">
      <c r="A2328">
        <v>18540000000</v>
      </c>
      <c r="B2328">
        <v>-91.753028999999998</v>
      </c>
    </row>
    <row r="2329" spans="1:2" x14ac:dyDescent="0.25">
      <c r="A2329">
        <v>18550000000</v>
      </c>
      <c r="B2329">
        <v>-93.125236999999998</v>
      </c>
    </row>
    <row r="2330" spans="1:2" x14ac:dyDescent="0.25">
      <c r="A2330">
        <v>18560000000</v>
      </c>
      <c r="B2330">
        <v>-103.45724</v>
      </c>
    </row>
    <row r="2331" spans="1:2" x14ac:dyDescent="0.25">
      <c r="A2331">
        <v>18570000000</v>
      </c>
      <c r="B2331">
        <v>-94.696563999999995</v>
      </c>
    </row>
    <row r="2332" spans="1:2" x14ac:dyDescent="0.25">
      <c r="A2332">
        <v>18580000000</v>
      </c>
      <c r="B2332">
        <v>-86.801124999999999</v>
      </c>
    </row>
    <row r="2333" spans="1:2" x14ac:dyDescent="0.25">
      <c r="A2333">
        <v>18590000000</v>
      </c>
      <c r="B2333">
        <v>-85.922272000000007</v>
      </c>
    </row>
    <row r="2334" spans="1:2" x14ac:dyDescent="0.25">
      <c r="A2334">
        <v>18600000000</v>
      </c>
      <c r="B2334">
        <v>-94.066933000000006</v>
      </c>
    </row>
    <row r="2335" spans="1:2" x14ac:dyDescent="0.25">
      <c r="A2335">
        <v>18610000000</v>
      </c>
      <c r="B2335">
        <v>-94.014938000000001</v>
      </c>
    </row>
    <row r="2336" spans="1:2" x14ac:dyDescent="0.25">
      <c r="A2336">
        <v>18620000000</v>
      </c>
      <c r="B2336">
        <v>-89.329078999999993</v>
      </c>
    </row>
    <row r="2337" spans="1:2" x14ac:dyDescent="0.25">
      <c r="A2337">
        <v>18630000000</v>
      </c>
      <c r="B2337">
        <v>-91.746712000000002</v>
      </c>
    </row>
    <row r="2338" spans="1:2" x14ac:dyDescent="0.25">
      <c r="A2338">
        <v>18640000000</v>
      </c>
      <c r="B2338">
        <v>-91.263160999999997</v>
      </c>
    </row>
    <row r="2339" spans="1:2" x14ac:dyDescent="0.25">
      <c r="A2339">
        <v>18650000000</v>
      </c>
      <c r="B2339">
        <v>-90.036300999999995</v>
      </c>
    </row>
    <row r="2340" spans="1:2" x14ac:dyDescent="0.25">
      <c r="A2340">
        <v>18660000000</v>
      </c>
      <c r="B2340">
        <v>-87.775283999999999</v>
      </c>
    </row>
    <row r="2341" spans="1:2" x14ac:dyDescent="0.25">
      <c r="A2341">
        <v>18670000000</v>
      </c>
      <c r="B2341">
        <v>-96.593140000000005</v>
      </c>
    </row>
    <row r="2342" spans="1:2" x14ac:dyDescent="0.25">
      <c r="A2342">
        <v>18680000000</v>
      </c>
      <c r="B2342">
        <v>-97.938828000000001</v>
      </c>
    </row>
    <row r="2343" spans="1:2" x14ac:dyDescent="0.25">
      <c r="A2343">
        <v>18690000000</v>
      </c>
      <c r="B2343">
        <v>-85.582817000000006</v>
      </c>
    </row>
    <row r="2344" spans="1:2" x14ac:dyDescent="0.25">
      <c r="A2344">
        <v>18700000000</v>
      </c>
      <c r="B2344">
        <v>-100.41712</v>
      </c>
    </row>
    <row r="2345" spans="1:2" x14ac:dyDescent="0.25">
      <c r="A2345">
        <v>18710000000</v>
      </c>
      <c r="B2345">
        <v>-113.38115000000001</v>
      </c>
    </row>
    <row r="2346" spans="1:2" x14ac:dyDescent="0.25">
      <c r="A2346">
        <v>18720000000</v>
      </c>
      <c r="B2346">
        <v>-86.529289000000006</v>
      </c>
    </row>
    <row r="2347" spans="1:2" x14ac:dyDescent="0.25">
      <c r="A2347">
        <v>18730000000</v>
      </c>
      <c r="B2347">
        <v>-85.114188999999996</v>
      </c>
    </row>
    <row r="2348" spans="1:2" x14ac:dyDescent="0.25">
      <c r="A2348">
        <v>18740000000</v>
      </c>
      <c r="B2348">
        <v>-93.332618999999994</v>
      </c>
    </row>
    <row r="2349" spans="1:2" x14ac:dyDescent="0.25">
      <c r="A2349">
        <v>18750000000</v>
      </c>
      <c r="B2349">
        <v>-87.013617999999994</v>
      </c>
    </row>
    <row r="2350" spans="1:2" x14ac:dyDescent="0.25">
      <c r="A2350">
        <v>18760000000</v>
      </c>
      <c r="B2350">
        <v>-89.789153999999996</v>
      </c>
    </row>
    <row r="2351" spans="1:2" x14ac:dyDescent="0.25">
      <c r="A2351">
        <v>18770000000</v>
      </c>
      <c r="B2351">
        <v>-98.592026000000004</v>
      </c>
    </row>
    <row r="2352" spans="1:2" x14ac:dyDescent="0.25">
      <c r="A2352">
        <v>18780000000</v>
      </c>
      <c r="B2352">
        <v>-97.578109999999995</v>
      </c>
    </row>
    <row r="2353" spans="1:2" x14ac:dyDescent="0.25">
      <c r="A2353">
        <v>18790000000</v>
      </c>
      <c r="B2353">
        <v>-96.055824000000001</v>
      </c>
    </row>
    <row r="2354" spans="1:2" x14ac:dyDescent="0.25">
      <c r="A2354">
        <v>18800000000</v>
      </c>
      <c r="B2354">
        <v>-88.122596999999999</v>
      </c>
    </row>
    <row r="2355" spans="1:2" x14ac:dyDescent="0.25">
      <c r="A2355">
        <v>18810000000</v>
      </c>
      <c r="B2355">
        <v>-87.072959999999995</v>
      </c>
    </row>
    <row r="2356" spans="1:2" x14ac:dyDescent="0.25">
      <c r="A2356">
        <v>18820000000</v>
      </c>
      <c r="B2356">
        <v>-90.259124999999997</v>
      </c>
    </row>
    <row r="2357" spans="1:2" x14ac:dyDescent="0.25">
      <c r="A2357">
        <v>18830000000</v>
      </c>
      <c r="B2357">
        <v>-93.674865999999994</v>
      </c>
    </row>
    <row r="2358" spans="1:2" x14ac:dyDescent="0.25">
      <c r="A2358">
        <v>18840000000</v>
      </c>
      <c r="B2358">
        <v>-90.063209999999998</v>
      </c>
    </row>
    <row r="2359" spans="1:2" x14ac:dyDescent="0.25">
      <c r="A2359">
        <v>18850000000</v>
      </c>
      <c r="B2359">
        <v>-89.134788999999998</v>
      </c>
    </row>
    <row r="2360" spans="1:2" x14ac:dyDescent="0.25">
      <c r="A2360">
        <v>18860000000</v>
      </c>
      <c r="B2360">
        <v>-93.764931000000004</v>
      </c>
    </row>
    <row r="2361" spans="1:2" x14ac:dyDescent="0.25">
      <c r="A2361">
        <v>18870000000</v>
      </c>
      <c r="B2361">
        <v>-97.283790999999994</v>
      </c>
    </row>
    <row r="2362" spans="1:2" x14ac:dyDescent="0.25">
      <c r="A2362">
        <v>18880000000</v>
      </c>
      <c r="B2362">
        <v>-84.264663999999996</v>
      </c>
    </row>
    <row r="2363" spans="1:2" x14ac:dyDescent="0.25">
      <c r="A2363">
        <v>18890000000</v>
      </c>
      <c r="B2363">
        <v>-85.511543000000003</v>
      </c>
    </row>
    <row r="2364" spans="1:2" x14ac:dyDescent="0.25">
      <c r="A2364">
        <v>18900000000</v>
      </c>
      <c r="B2364">
        <v>-89.410399999999996</v>
      </c>
    </row>
    <row r="2365" spans="1:2" x14ac:dyDescent="0.25">
      <c r="A2365">
        <v>18910000000</v>
      </c>
      <c r="B2365">
        <v>-95.838249000000005</v>
      </c>
    </row>
    <row r="2366" spans="1:2" x14ac:dyDescent="0.25">
      <c r="A2366">
        <v>18920000000</v>
      </c>
      <c r="B2366">
        <v>-91.552170000000004</v>
      </c>
    </row>
    <row r="2367" spans="1:2" x14ac:dyDescent="0.25">
      <c r="A2367">
        <v>18930000000</v>
      </c>
      <c r="B2367">
        <v>-87.776465999999999</v>
      </c>
    </row>
    <row r="2368" spans="1:2" x14ac:dyDescent="0.25">
      <c r="A2368">
        <v>18940000000</v>
      </c>
      <c r="B2368">
        <v>-92.316497999999996</v>
      </c>
    </row>
    <row r="2369" spans="1:2" x14ac:dyDescent="0.25">
      <c r="A2369">
        <v>18950000000</v>
      </c>
      <c r="B2369">
        <v>-91.041756000000007</v>
      </c>
    </row>
    <row r="2370" spans="1:2" x14ac:dyDescent="0.25">
      <c r="A2370">
        <v>18960000000</v>
      </c>
      <c r="B2370">
        <v>-86.323936000000003</v>
      </c>
    </row>
    <row r="2371" spans="1:2" x14ac:dyDescent="0.25">
      <c r="A2371">
        <v>18970000000</v>
      </c>
      <c r="B2371">
        <v>-90.788146999999995</v>
      </c>
    </row>
    <row r="2372" spans="1:2" x14ac:dyDescent="0.25">
      <c r="A2372">
        <v>18980000000</v>
      </c>
      <c r="B2372">
        <v>-93.288628000000003</v>
      </c>
    </row>
    <row r="2373" spans="1:2" x14ac:dyDescent="0.25">
      <c r="A2373">
        <v>18990000000</v>
      </c>
      <c r="B2373">
        <v>-96.166511999999997</v>
      </c>
    </row>
    <row r="2374" spans="1:2" x14ac:dyDescent="0.25">
      <c r="A2374">
        <v>19000000000</v>
      </c>
      <c r="B2374">
        <v>-88.485916000000003</v>
      </c>
    </row>
    <row r="2375" spans="1:2" x14ac:dyDescent="0.25">
      <c r="A2375">
        <v>19010000000</v>
      </c>
      <c r="B2375">
        <v>-90.027237</v>
      </c>
    </row>
    <row r="2376" spans="1:2" x14ac:dyDescent="0.25">
      <c r="A2376">
        <v>19020000000</v>
      </c>
      <c r="B2376">
        <v>-92.322783999999999</v>
      </c>
    </row>
    <row r="2377" spans="1:2" x14ac:dyDescent="0.25">
      <c r="A2377">
        <v>19030000000</v>
      </c>
      <c r="B2377">
        <v>-106.24924</v>
      </c>
    </row>
    <row r="2378" spans="1:2" x14ac:dyDescent="0.25">
      <c r="A2378">
        <v>19040000000</v>
      </c>
      <c r="B2378">
        <v>-91.303748999999996</v>
      </c>
    </row>
    <row r="2379" spans="1:2" x14ac:dyDescent="0.25">
      <c r="A2379">
        <v>19050000000</v>
      </c>
      <c r="B2379">
        <v>-89.974365000000006</v>
      </c>
    </row>
    <row r="2380" spans="1:2" x14ac:dyDescent="0.25">
      <c r="A2380">
        <v>19060000000</v>
      </c>
      <c r="B2380">
        <v>-103.23614999999999</v>
      </c>
    </row>
    <row r="2381" spans="1:2" x14ac:dyDescent="0.25">
      <c r="A2381">
        <v>19070000000</v>
      </c>
      <c r="B2381">
        <v>-100.11454000000001</v>
      </c>
    </row>
    <row r="2382" spans="1:2" x14ac:dyDescent="0.25">
      <c r="A2382">
        <v>19080000000</v>
      </c>
      <c r="B2382">
        <v>-99.179741000000007</v>
      </c>
    </row>
    <row r="2383" spans="1:2" x14ac:dyDescent="0.25">
      <c r="A2383">
        <v>19090000000</v>
      </c>
      <c r="B2383">
        <v>-93.701972999999995</v>
      </c>
    </row>
    <row r="2384" spans="1:2" x14ac:dyDescent="0.25">
      <c r="A2384">
        <v>19100000000</v>
      </c>
      <c r="B2384">
        <v>-92.197829999999996</v>
      </c>
    </row>
    <row r="2385" spans="1:2" x14ac:dyDescent="0.25">
      <c r="A2385">
        <v>19110000000</v>
      </c>
      <c r="B2385">
        <v>-87.783348000000004</v>
      </c>
    </row>
    <row r="2386" spans="1:2" x14ac:dyDescent="0.25">
      <c r="A2386">
        <v>19120000000</v>
      </c>
      <c r="B2386">
        <v>-96.247390999999993</v>
      </c>
    </row>
    <row r="2387" spans="1:2" x14ac:dyDescent="0.25">
      <c r="A2387">
        <v>19130000000</v>
      </c>
      <c r="B2387">
        <v>-91.373031999999995</v>
      </c>
    </row>
    <row r="2388" spans="1:2" x14ac:dyDescent="0.25">
      <c r="A2388">
        <v>19140000000</v>
      </c>
      <c r="B2388">
        <v>-122.70140000000001</v>
      </c>
    </row>
    <row r="2389" spans="1:2" x14ac:dyDescent="0.25">
      <c r="A2389">
        <v>19150000000</v>
      </c>
      <c r="B2389">
        <v>-89.239113000000003</v>
      </c>
    </row>
    <row r="2390" spans="1:2" x14ac:dyDescent="0.25">
      <c r="A2390">
        <v>19160000000</v>
      </c>
      <c r="B2390">
        <v>-90.767746000000002</v>
      </c>
    </row>
    <row r="2391" spans="1:2" x14ac:dyDescent="0.25">
      <c r="A2391">
        <v>19170000000</v>
      </c>
      <c r="B2391">
        <v>-103.81121</v>
      </c>
    </row>
    <row r="2392" spans="1:2" x14ac:dyDescent="0.25">
      <c r="A2392">
        <v>19180000000</v>
      </c>
      <c r="B2392">
        <v>-89.555396999999999</v>
      </c>
    </row>
    <row r="2393" spans="1:2" x14ac:dyDescent="0.25">
      <c r="A2393">
        <v>19190000000</v>
      </c>
      <c r="B2393">
        <v>-93.016723999999996</v>
      </c>
    </row>
    <row r="2394" spans="1:2" x14ac:dyDescent="0.25">
      <c r="A2394">
        <v>19200000000</v>
      </c>
      <c r="B2394">
        <v>-89.694969</v>
      </c>
    </row>
    <row r="2395" spans="1:2" x14ac:dyDescent="0.25">
      <c r="A2395">
        <v>19210000000</v>
      </c>
      <c r="B2395">
        <v>-85.267914000000005</v>
      </c>
    </row>
    <row r="2396" spans="1:2" x14ac:dyDescent="0.25">
      <c r="A2396">
        <v>19220000000</v>
      </c>
      <c r="B2396">
        <v>-98.879608000000005</v>
      </c>
    </row>
    <row r="2397" spans="1:2" x14ac:dyDescent="0.25">
      <c r="A2397">
        <v>19230000000</v>
      </c>
      <c r="B2397">
        <v>-103.35686</v>
      </c>
    </row>
    <row r="2398" spans="1:2" x14ac:dyDescent="0.25">
      <c r="A2398">
        <v>19240000000</v>
      </c>
      <c r="B2398">
        <v>-90.728606999999997</v>
      </c>
    </row>
    <row r="2399" spans="1:2" x14ac:dyDescent="0.25">
      <c r="A2399">
        <v>19250000000</v>
      </c>
      <c r="B2399">
        <v>-95.473602</v>
      </c>
    </row>
    <row r="2400" spans="1:2" x14ac:dyDescent="0.25">
      <c r="A2400">
        <v>19260000000</v>
      </c>
      <c r="B2400">
        <v>-94.893332999999998</v>
      </c>
    </row>
    <row r="2401" spans="1:2" x14ac:dyDescent="0.25">
      <c r="A2401">
        <v>19270000000</v>
      </c>
      <c r="B2401">
        <v>-88.875998999999993</v>
      </c>
    </row>
    <row r="2402" spans="1:2" x14ac:dyDescent="0.25">
      <c r="A2402">
        <v>19280000000</v>
      </c>
      <c r="B2402">
        <v>-88.764083999999997</v>
      </c>
    </row>
    <row r="2403" spans="1:2" x14ac:dyDescent="0.25">
      <c r="A2403">
        <v>19290000000</v>
      </c>
      <c r="B2403">
        <v>-89.233299000000002</v>
      </c>
    </row>
    <row r="2404" spans="1:2" x14ac:dyDescent="0.25">
      <c r="A2404">
        <v>19300000000</v>
      </c>
      <c r="B2404">
        <v>-98.824264999999997</v>
      </c>
    </row>
    <row r="2405" spans="1:2" x14ac:dyDescent="0.25">
      <c r="A2405">
        <v>19310000000</v>
      </c>
      <c r="B2405">
        <v>-102.80301</v>
      </c>
    </row>
    <row r="2406" spans="1:2" x14ac:dyDescent="0.25">
      <c r="A2406">
        <v>19320000000</v>
      </c>
      <c r="B2406">
        <v>-96.614959999999996</v>
      </c>
    </row>
    <row r="2407" spans="1:2" x14ac:dyDescent="0.25">
      <c r="A2407">
        <v>19330000000</v>
      </c>
      <c r="B2407">
        <v>-95.639770999999996</v>
      </c>
    </row>
    <row r="2408" spans="1:2" x14ac:dyDescent="0.25">
      <c r="A2408">
        <v>19340000000</v>
      </c>
      <c r="B2408">
        <v>-97.284119000000004</v>
      </c>
    </row>
    <row r="2409" spans="1:2" x14ac:dyDescent="0.25">
      <c r="A2409">
        <v>19350000000</v>
      </c>
      <c r="B2409">
        <v>-93.085685999999995</v>
      </c>
    </row>
    <row r="2410" spans="1:2" x14ac:dyDescent="0.25">
      <c r="A2410">
        <v>19360000000</v>
      </c>
      <c r="B2410">
        <v>-97.999442999999999</v>
      </c>
    </row>
    <row r="2411" spans="1:2" x14ac:dyDescent="0.25">
      <c r="A2411">
        <v>19370000000</v>
      </c>
      <c r="B2411">
        <v>-102.30802</v>
      </c>
    </row>
    <row r="2412" spans="1:2" x14ac:dyDescent="0.25">
      <c r="A2412">
        <v>19380000000</v>
      </c>
      <c r="B2412">
        <v>-93.241919999999993</v>
      </c>
    </row>
    <row r="2413" spans="1:2" x14ac:dyDescent="0.25">
      <c r="A2413">
        <v>19390000000</v>
      </c>
      <c r="B2413">
        <v>-86.242973000000006</v>
      </c>
    </row>
    <row r="2414" spans="1:2" x14ac:dyDescent="0.25">
      <c r="A2414">
        <v>19400000000</v>
      </c>
      <c r="B2414">
        <v>-93.492125999999999</v>
      </c>
    </row>
    <row r="2415" spans="1:2" x14ac:dyDescent="0.25">
      <c r="A2415">
        <v>19410000000</v>
      </c>
      <c r="B2415">
        <v>-96.336082000000005</v>
      </c>
    </row>
    <row r="2416" spans="1:2" x14ac:dyDescent="0.25">
      <c r="A2416">
        <v>19420000000</v>
      </c>
      <c r="B2416">
        <v>-91.147544999999994</v>
      </c>
    </row>
    <row r="2417" spans="1:2" x14ac:dyDescent="0.25">
      <c r="A2417">
        <v>19430000000</v>
      </c>
      <c r="B2417">
        <v>-93.457213999999993</v>
      </c>
    </row>
    <row r="2418" spans="1:2" x14ac:dyDescent="0.25">
      <c r="A2418">
        <v>19440000000</v>
      </c>
      <c r="B2418">
        <v>-88.301247000000004</v>
      </c>
    </row>
    <row r="2419" spans="1:2" x14ac:dyDescent="0.25">
      <c r="A2419">
        <v>19450000000</v>
      </c>
      <c r="B2419">
        <v>-88.566047999999995</v>
      </c>
    </row>
    <row r="2420" spans="1:2" x14ac:dyDescent="0.25">
      <c r="A2420">
        <v>19460000000</v>
      </c>
      <c r="B2420">
        <v>-89.786384999999996</v>
      </c>
    </row>
    <row r="2421" spans="1:2" x14ac:dyDescent="0.25">
      <c r="A2421">
        <v>19470000000</v>
      </c>
      <c r="B2421">
        <v>-91.166306000000006</v>
      </c>
    </row>
    <row r="2422" spans="1:2" x14ac:dyDescent="0.25">
      <c r="A2422">
        <v>19480000000</v>
      </c>
      <c r="B2422">
        <v>-100.67395</v>
      </c>
    </row>
    <row r="2423" spans="1:2" x14ac:dyDescent="0.25">
      <c r="A2423">
        <v>19490000000</v>
      </c>
      <c r="B2423">
        <v>-101.54629</v>
      </c>
    </row>
    <row r="2424" spans="1:2" x14ac:dyDescent="0.25">
      <c r="A2424">
        <v>19500000000</v>
      </c>
      <c r="B2424">
        <v>-95.014229</v>
      </c>
    </row>
    <row r="2425" spans="1:2" x14ac:dyDescent="0.25">
      <c r="A2425">
        <v>19510000000</v>
      </c>
      <c r="B2425">
        <v>-89.992431999999994</v>
      </c>
    </row>
    <row r="2426" spans="1:2" x14ac:dyDescent="0.25">
      <c r="A2426">
        <v>19520000000</v>
      </c>
      <c r="B2426">
        <v>-92.328254999999999</v>
      </c>
    </row>
    <row r="2427" spans="1:2" x14ac:dyDescent="0.25">
      <c r="A2427">
        <v>19530000000</v>
      </c>
      <c r="B2427">
        <v>-89.432968000000002</v>
      </c>
    </row>
    <row r="2428" spans="1:2" x14ac:dyDescent="0.25">
      <c r="A2428">
        <v>19540000000</v>
      </c>
      <c r="B2428">
        <v>-101.41434</v>
      </c>
    </row>
    <row r="2429" spans="1:2" x14ac:dyDescent="0.25">
      <c r="A2429">
        <v>19550000000</v>
      </c>
      <c r="B2429">
        <v>-97.626761999999999</v>
      </c>
    </row>
    <row r="2430" spans="1:2" x14ac:dyDescent="0.25">
      <c r="A2430">
        <v>19560000000</v>
      </c>
      <c r="B2430">
        <v>-99.961319000000003</v>
      </c>
    </row>
    <row r="2431" spans="1:2" x14ac:dyDescent="0.25">
      <c r="A2431">
        <v>19570000000</v>
      </c>
      <c r="B2431">
        <v>-95.450485</v>
      </c>
    </row>
    <row r="2432" spans="1:2" x14ac:dyDescent="0.25">
      <c r="A2432">
        <v>19580000000</v>
      </c>
      <c r="B2432">
        <v>-94.380095999999995</v>
      </c>
    </row>
    <row r="2433" spans="1:2" x14ac:dyDescent="0.25">
      <c r="A2433">
        <v>19590000000</v>
      </c>
      <c r="B2433">
        <v>-90.122901999999996</v>
      </c>
    </row>
    <row r="2434" spans="1:2" x14ac:dyDescent="0.25">
      <c r="A2434">
        <v>19600000000</v>
      </c>
      <c r="B2434">
        <v>-92.270103000000006</v>
      </c>
    </row>
    <row r="2435" spans="1:2" x14ac:dyDescent="0.25">
      <c r="A2435">
        <v>19610000000</v>
      </c>
      <c r="B2435">
        <v>-95.675728000000007</v>
      </c>
    </row>
    <row r="2436" spans="1:2" x14ac:dyDescent="0.25">
      <c r="A2436">
        <v>19620000000</v>
      </c>
      <c r="B2436">
        <v>-91.240295000000003</v>
      </c>
    </row>
    <row r="2437" spans="1:2" x14ac:dyDescent="0.25">
      <c r="A2437">
        <v>19630000000</v>
      </c>
      <c r="B2437">
        <v>-91.659415999999993</v>
      </c>
    </row>
    <row r="2438" spans="1:2" x14ac:dyDescent="0.25">
      <c r="A2438">
        <v>19640000000</v>
      </c>
      <c r="B2438">
        <v>-98.159797999999995</v>
      </c>
    </row>
    <row r="2439" spans="1:2" x14ac:dyDescent="0.25">
      <c r="A2439">
        <v>19650000000</v>
      </c>
      <c r="B2439">
        <v>-94.185958999999997</v>
      </c>
    </row>
    <row r="2440" spans="1:2" x14ac:dyDescent="0.25">
      <c r="A2440">
        <v>19660000000</v>
      </c>
      <c r="B2440">
        <v>-92.026771999999994</v>
      </c>
    </row>
    <row r="2441" spans="1:2" x14ac:dyDescent="0.25">
      <c r="A2441">
        <v>19670000000</v>
      </c>
      <c r="B2441">
        <v>-90.455803000000003</v>
      </c>
    </row>
    <row r="2442" spans="1:2" x14ac:dyDescent="0.25">
      <c r="A2442">
        <v>19680000000</v>
      </c>
      <c r="B2442">
        <v>-93.847176000000005</v>
      </c>
    </row>
    <row r="2443" spans="1:2" x14ac:dyDescent="0.25">
      <c r="A2443">
        <v>19690000000</v>
      </c>
      <c r="B2443">
        <v>-95.232574</v>
      </c>
    </row>
    <row r="2444" spans="1:2" x14ac:dyDescent="0.25">
      <c r="A2444">
        <v>19700000000</v>
      </c>
      <c r="B2444">
        <v>-94.875870000000006</v>
      </c>
    </row>
    <row r="2445" spans="1:2" x14ac:dyDescent="0.25">
      <c r="A2445">
        <v>19710000000</v>
      </c>
      <c r="B2445">
        <v>-93.648880000000005</v>
      </c>
    </row>
    <row r="2446" spans="1:2" x14ac:dyDescent="0.25">
      <c r="A2446">
        <v>19720000000</v>
      </c>
      <c r="B2446">
        <v>-96.989372000000003</v>
      </c>
    </row>
    <row r="2447" spans="1:2" x14ac:dyDescent="0.25">
      <c r="A2447">
        <v>19730000000</v>
      </c>
      <c r="B2447">
        <v>-88.161574999999999</v>
      </c>
    </row>
    <row r="2448" spans="1:2" x14ac:dyDescent="0.25">
      <c r="A2448">
        <v>19740000000</v>
      </c>
      <c r="B2448">
        <v>-97.949532000000005</v>
      </c>
    </row>
    <row r="2449" spans="1:2" x14ac:dyDescent="0.25">
      <c r="A2449">
        <v>19750000000</v>
      </c>
      <c r="B2449">
        <v>-92.217742999999999</v>
      </c>
    </row>
    <row r="2450" spans="1:2" x14ac:dyDescent="0.25">
      <c r="A2450">
        <v>19760000000</v>
      </c>
      <c r="B2450">
        <v>-97.242317</v>
      </c>
    </row>
    <row r="2451" spans="1:2" x14ac:dyDescent="0.25">
      <c r="A2451">
        <v>19770000000</v>
      </c>
      <c r="B2451">
        <v>-88.249236999999994</v>
      </c>
    </row>
    <row r="2452" spans="1:2" x14ac:dyDescent="0.25">
      <c r="A2452">
        <v>19780000000</v>
      </c>
      <c r="B2452">
        <v>-97.835136000000006</v>
      </c>
    </row>
    <row r="2453" spans="1:2" x14ac:dyDescent="0.25">
      <c r="A2453">
        <v>19790000000</v>
      </c>
      <c r="B2453">
        <v>-101.39886</v>
      </c>
    </row>
    <row r="2454" spans="1:2" x14ac:dyDescent="0.25">
      <c r="A2454">
        <v>19800000000</v>
      </c>
      <c r="B2454">
        <v>-105.7253</v>
      </c>
    </row>
    <row r="2455" spans="1:2" x14ac:dyDescent="0.25">
      <c r="A2455">
        <v>19810000000</v>
      </c>
      <c r="B2455">
        <v>-94.441901999999999</v>
      </c>
    </row>
    <row r="2456" spans="1:2" x14ac:dyDescent="0.25">
      <c r="A2456">
        <v>19820000000</v>
      </c>
      <c r="B2456">
        <v>-88.824066000000002</v>
      </c>
    </row>
    <row r="2457" spans="1:2" x14ac:dyDescent="0.25">
      <c r="A2457">
        <v>19830000000</v>
      </c>
      <c r="B2457">
        <v>-93.236869999999996</v>
      </c>
    </row>
    <row r="2458" spans="1:2" x14ac:dyDescent="0.25">
      <c r="A2458">
        <v>19840000000</v>
      </c>
      <c r="B2458">
        <v>-96.024619999999999</v>
      </c>
    </row>
    <row r="2459" spans="1:2" x14ac:dyDescent="0.25">
      <c r="A2459">
        <v>19850000000</v>
      </c>
      <c r="B2459">
        <v>-101.20746</v>
      </c>
    </row>
    <row r="2460" spans="1:2" x14ac:dyDescent="0.25">
      <c r="A2460">
        <v>19860000000</v>
      </c>
      <c r="B2460">
        <v>-91.333877999999999</v>
      </c>
    </row>
    <row r="2461" spans="1:2" x14ac:dyDescent="0.25">
      <c r="A2461">
        <v>19870000000</v>
      </c>
      <c r="B2461">
        <v>-91.265015000000005</v>
      </c>
    </row>
    <row r="2462" spans="1:2" x14ac:dyDescent="0.25">
      <c r="A2462">
        <v>19880000000</v>
      </c>
      <c r="B2462">
        <v>-93.410324000000003</v>
      </c>
    </row>
    <row r="2463" spans="1:2" x14ac:dyDescent="0.25">
      <c r="A2463">
        <v>19890000000</v>
      </c>
      <c r="B2463">
        <v>-102.65063000000001</v>
      </c>
    </row>
    <row r="2464" spans="1:2" x14ac:dyDescent="0.25">
      <c r="A2464">
        <v>19900000000</v>
      </c>
      <c r="B2464">
        <v>-90.163071000000002</v>
      </c>
    </row>
    <row r="2465" spans="1:2" x14ac:dyDescent="0.25">
      <c r="A2465">
        <v>19910000000</v>
      </c>
      <c r="B2465">
        <v>-84.515129000000002</v>
      </c>
    </row>
    <row r="2466" spans="1:2" x14ac:dyDescent="0.25">
      <c r="A2466">
        <v>19920000000</v>
      </c>
      <c r="B2466">
        <v>-104.28291</v>
      </c>
    </row>
    <row r="2467" spans="1:2" x14ac:dyDescent="0.25">
      <c r="A2467">
        <v>19930000000</v>
      </c>
      <c r="B2467">
        <v>-96.642234999999999</v>
      </c>
    </row>
    <row r="2468" spans="1:2" x14ac:dyDescent="0.25">
      <c r="A2468">
        <v>19940000000</v>
      </c>
      <c r="B2468">
        <v>-94.495148</v>
      </c>
    </row>
    <row r="2469" spans="1:2" x14ac:dyDescent="0.25">
      <c r="A2469">
        <v>19950000000</v>
      </c>
      <c r="B2469">
        <v>-95.329987000000003</v>
      </c>
    </row>
    <row r="2470" spans="1:2" x14ac:dyDescent="0.25">
      <c r="A2470">
        <v>19960000000</v>
      </c>
      <c r="B2470">
        <v>-99.116859000000005</v>
      </c>
    </row>
    <row r="2471" spans="1:2" x14ac:dyDescent="0.25">
      <c r="A2471">
        <v>19970000000</v>
      </c>
      <c r="B2471">
        <v>-96.082085000000006</v>
      </c>
    </row>
    <row r="2472" spans="1:2" x14ac:dyDescent="0.25">
      <c r="A2472">
        <v>19980000000</v>
      </c>
      <c r="B2472">
        <v>-89.173668000000006</v>
      </c>
    </row>
    <row r="2473" spans="1:2" x14ac:dyDescent="0.25">
      <c r="A2473">
        <v>19990000000</v>
      </c>
      <c r="B2473">
        <v>-89.716064000000003</v>
      </c>
    </row>
    <row r="2474" spans="1:2" x14ac:dyDescent="0.25">
      <c r="A2474">
        <v>20000000000</v>
      </c>
      <c r="B2474">
        <v>-100.8768</v>
      </c>
    </row>
    <row r="2475" spans="1:2" x14ac:dyDescent="0.25">
      <c r="A2475" t="s">
        <v>21</v>
      </c>
    </row>
    <row r="2478" spans="1:2" x14ac:dyDescent="0.25">
      <c r="A2478" t="s">
        <v>47</v>
      </c>
    </row>
    <row r="2479" spans="1:2" x14ac:dyDescent="0.25">
      <c r="A2479" t="s">
        <v>19</v>
      </c>
      <c r="B2479" t="s">
        <v>351</v>
      </c>
    </row>
    <row r="2480" spans="1:2" x14ac:dyDescent="0.25">
      <c r="A2480">
        <v>14400000000</v>
      </c>
      <c r="B2480">
        <v>-76.368842999999998</v>
      </c>
    </row>
    <row r="2481" spans="1:2" x14ac:dyDescent="0.25">
      <c r="A2481">
        <v>14428000000</v>
      </c>
      <c r="B2481">
        <v>-80.064200999999997</v>
      </c>
    </row>
    <row r="2482" spans="1:2" x14ac:dyDescent="0.25">
      <c r="A2482">
        <v>14456000000</v>
      </c>
      <c r="B2482">
        <v>-79.033096</v>
      </c>
    </row>
    <row r="2483" spans="1:2" x14ac:dyDescent="0.25">
      <c r="A2483">
        <v>14484000000</v>
      </c>
      <c r="B2483">
        <v>-87.324950999999999</v>
      </c>
    </row>
    <row r="2484" spans="1:2" x14ac:dyDescent="0.25">
      <c r="A2484">
        <v>14512000000</v>
      </c>
      <c r="B2484">
        <v>-87.632003999999995</v>
      </c>
    </row>
    <row r="2485" spans="1:2" x14ac:dyDescent="0.25">
      <c r="A2485">
        <v>14540000000</v>
      </c>
      <c r="B2485">
        <v>-87.833229000000003</v>
      </c>
    </row>
    <row r="2486" spans="1:2" x14ac:dyDescent="0.25">
      <c r="A2486">
        <v>14568000000</v>
      </c>
      <c r="B2486">
        <v>-92.301063999999997</v>
      </c>
    </row>
    <row r="2487" spans="1:2" x14ac:dyDescent="0.25">
      <c r="A2487">
        <v>14596000000</v>
      </c>
      <c r="B2487">
        <v>-91.716408000000001</v>
      </c>
    </row>
    <row r="2488" spans="1:2" x14ac:dyDescent="0.25">
      <c r="A2488">
        <v>14624000000</v>
      </c>
      <c r="B2488">
        <v>-98.625725000000003</v>
      </c>
    </row>
    <row r="2489" spans="1:2" x14ac:dyDescent="0.25">
      <c r="A2489">
        <v>14652000000</v>
      </c>
      <c r="B2489">
        <v>-95.272773999999998</v>
      </c>
    </row>
    <row r="2490" spans="1:2" x14ac:dyDescent="0.25">
      <c r="A2490">
        <v>14680000000</v>
      </c>
      <c r="B2490">
        <v>-92.385643000000002</v>
      </c>
    </row>
    <row r="2491" spans="1:2" x14ac:dyDescent="0.25">
      <c r="A2491">
        <v>14708000000</v>
      </c>
      <c r="B2491">
        <v>-92.335189999999997</v>
      </c>
    </row>
    <row r="2492" spans="1:2" x14ac:dyDescent="0.25">
      <c r="A2492">
        <v>14736000000</v>
      </c>
      <c r="B2492">
        <v>-90.989654999999999</v>
      </c>
    </row>
    <row r="2493" spans="1:2" x14ac:dyDescent="0.25">
      <c r="A2493">
        <v>14764000000</v>
      </c>
      <c r="B2493">
        <v>-89.693709999999996</v>
      </c>
    </row>
    <row r="2494" spans="1:2" x14ac:dyDescent="0.25">
      <c r="A2494">
        <v>14792000000</v>
      </c>
      <c r="B2494">
        <v>-93.339057999999994</v>
      </c>
    </row>
    <row r="2495" spans="1:2" x14ac:dyDescent="0.25">
      <c r="A2495">
        <v>14820000000</v>
      </c>
      <c r="B2495">
        <v>-89.692497000000003</v>
      </c>
    </row>
    <row r="2496" spans="1:2" x14ac:dyDescent="0.25">
      <c r="A2496">
        <v>14848000000</v>
      </c>
      <c r="B2496">
        <v>-105.91276000000001</v>
      </c>
    </row>
    <row r="2497" spans="1:2" x14ac:dyDescent="0.25">
      <c r="A2497">
        <v>14876000000</v>
      </c>
      <c r="B2497">
        <v>-106.33899</v>
      </c>
    </row>
    <row r="2498" spans="1:2" x14ac:dyDescent="0.25">
      <c r="A2498">
        <v>14904000000</v>
      </c>
      <c r="B2498">
        <v>-91.692397999999997</v>
      </c>
    </row>
    <row r="2499" spans="1:2" x14ac:dyDescent="0.25">
      <c r="A2499">
        <v>14932000000</v>
      </c>
      <c r="B2499">
        <v>-95.692238000000003</v>
      </c>
    </row>
    <row r="2500" spans="1:2" x14ac:dyDescent="0.25">
      <c r="A2500">
        <v>14960000000</v>
      </c>
      <c r="B2500">
        <v>-96.740622999999999</v>
      </c>
    </row>
    <row r="2501" spans="1:2" x14ac:dyDescent="0.25">
      <c r="A2501">
        <v>14988000000</v>
      </c>
      <c r="B2501">
        <v>-88.583611000000005</v>
      </c>
    </row>
    <row r="2502" spans="1:2" x14ac:dyDescent="0.25">
      <c r="A2502">
        <v>15016000000</v>
      </c>
      <c r="B2502">
        <v>-94.357703999999998</v>
      </c>
    </row>
    <row r="2503" spans="1:2" x14ac:dyDescent="0.25">
      <c r="A2503">
        <v>15044000000</v>
      </c>
      <c r="B2503">
        <v>-97.045096999999998</v>
      </c>
    </row>
    <row r="2504" spans="1:2" x14ac:dyDescent="0.25">
      <c r="A2504">
        <v>15072000000</v>
      </c>
      <c r="B2504">
        <v>-91.991721999999996</v>
      </c>
    </row>
    <row r="2505" spans="1:2" x14ac:dyDescent="0.25">
      <c r="A2505">
        <v>15100000000</v>
      </c>
      <c r="B2505">
        <v>-89.007378000000003</v>
      </c>
    </row>
    <row r="2506" spans="1:2" x14ac:dyDescent="0.25">
      <c r="A2506">
        <v>15128000000</v>
      </c>
      <c r="B2506">
        <v>-99.112128999999996</v>
      </c>
    </row>
    <row r="2507" spans="1:2" x14ac:dyDescent="0.25">
      <c r="A2507">
        <v>15156000000</v>
      </c>
      <c r="B2507">
        <v>-90.898567</v>
      </c>
    </row>
    <row r="2508" spans="1:2" x14ac:dyDescent="0.25">
      <c r="A2508">
        <v>15184000000</v>
      </c>
      <c r="B2508">
        <v>-94.242881999999994</v>
      </c>
    </row>
    <row r="2509" spans="1:2" x14ac:dyDescent="0.25">
      <c r="A2509">
        <v>15212000000</v>
      </c>
      <c r="B2509">
        <v>-99.926979000000003</v>
      </c>
    </row>
    <row r="2510" spans="1:2" x14ac:dyDescent="0.25">
      <c r="A2510">
        <v>15240000000</v>
      </c>
      <c r="B2510">
        <v>-92.742722000000001</v>
      </c>
    </row>
    <row r="2511" spans="1:2" x14ac:dyDescent="0.25">
      <c r="A2511">
        <v>15268000000</v>
      </c>
      <c r="B2511">
        <v>-85.072456000000003</v>
      </c>
    </row>
    <row r="2512" spans="1:2" x14ac:dyDescent="0.25">
      <c r="A2512">
        <v>15296000000</v>
      </c>
      <c r="B2512">
        <v>-95.212806999999998</v>
      </c>
    </row>
    <row r="2513" spans="1:2" x14ac:dyDescent="0.25">
      <c r="A2513">
        <v>15324000000</v>
      </c>
      <c r="B2513">
        <v>-91.896964999999994</v>
      </c>
    </row>
    <row r="2514" spans="1:2" x14ac:dyDescent="0.25">
      <c r="A2514">
        <v>15352000000</v>
      </c>
      <c r="B2514">
        <v>-88.183593999999999</v>
      </c>
    </row>
    <row r="2515" spans="1:2" x14ac:dyDescent="0.25">
      <c r="A2515">
        <v>15380000000</v>
      </c>
      <c r="B2515">
        <v>-93.227187999999998</v>
      </c>
    </row>
    <row r="2516" spans="1:2" x14ac:dyDescent="0.25">
      <c r="A2516">
        <v>15408000000</v>
      </c>
      <c r="B2516">
        <v>-92.218879999999999</v>
      </c>
    </row>
    <row r="2517" spans="1:2" x14ac:dyDescent="0.25">
      <c r="A2517">
        <v>15436000000</v>
      </c>
      <c r="B2517">
        <v>-94.818366999999995</v>
      </c>
    </row>
    <row r="2518" spans="1:2" x14ac:dyDescent="0.25">
      <c r="A2518">
        <v>15464000000</v>
      </c>
      <c r="B2518">
        <v>-95.394904999999994</v>
      </c>
    </row>
    <row r="2519" spans="1:2" x14ac:dyDescent="0.25">
      <c r="A2519">
        <v>15492000000</v>
      </c>
      <c r="B2519">
        <v>-95.028130000000004</v>
      </c>
    </row>
    <row r="2520" spans="1:2" x14ac:dyDescent="0.25">
      <c r="A2520">
        <v>15520000000</v>
      </c>
      <c r="B2520">
        <v>-108.13522</v>
      </c>
    </row>
    <row r="2521" spans="1:2" x14ac:dyDescent="0.25">
      <c r="A2521">
        <v>15548000000</v>
      </c>
      <c r="B2521">
        <v>-90.458809000000002</v>
      </c>
    </row>
    <row r="2522" spans="1:2" x14ac:dyDescent="0.25">
      <c r="A2522">
        <v>15576000000</v>
      </c>
      <c r="B2522">
        <v>-95.715232999999998</v>
      </c>
    </row>
    <row r="2523" spans="1:2" x14ac:dyDescent="0.25">
      <c r="A2523">
        <v>15604000000</v>
      </c>
      <c r="B2523">
        <v>-91.350357000000002</v>
      </c>
    </row>
    <row r="2524" spans="1:2" x14ac:dyDescent="0.25">
      <c r="A2524">
        <v>15632000000</v>
      </c>
      <c r="B2524">
        <v>-92.015067999999999</v>
      </c>
    </row>
    <row r="2525" spans="1:2" x14ac:dyDescent="0.25">
      <c r="A2525">
        <v>15660000000</v>
      </c>
      <c r="B2525">
        <v>-97.930923000000007</v>
      </c>
    </row>
    <row r="2526" spans="1:2" x14ac:dyDescent="0.25">
      <c r="A2526">
        <v>15688000000</v>
      </c>
      <c r="B2526">
        <v>-100.19998</v>
      </c>
    </row>
    <row r="2527" spans="1:2" x14ac:dyDescent="0.25">
      <c r="A2527">
        <v>15716000000</v>
      </c>
      <c r="B2527">
        <v>-91.795197000000002</v>
      </c>
    </row>
    <row r="2528" spans="1:2" x14ac:dyDescent="0.25">
      <c r="A2528">
        <v>15744000000</v>
      </c>
      <c r="B2528">
        <v>-94.420447999999993</v>
      </c>
    </row>
    <row r="2529" spans="1:2" x14ac:dyDescent="0.25">
      <c r="A2529">
        <v>15772000000</v>
      </c>
      <c r="B2529">
        <v>-87.134345999999994</v>
      </c>
    </row>
    <row r="2530" spans="1:2" x14ac:dyDescent="0.25">
      <c r="A2530">
        <v>15800000000</v>
      </c>
      <c r="B2530">
        <v>-101.47359</v>
      </c>
    </row>
    <row r="2531" spans="1:2" x14ac:dyDescent="0.25">
      <c r="A2531">
        <v>15828000000</v>
      </c>
      <c r="B2531">
        <v>-92.984566000000001</v>
      </c>
    </row>
    <row r="2532" spans="1:2" x14ac:dyDescent="0.25">
      <c r="A2532">
        <v>15856000000</v>
      </c>
      <c r="B2532">
        <v>-97.185455000000005</v>
      </c>
    </row>
    <row r="2533" spans="1:2" x14ac:dyDescent="0.25">
      <c r="A2533">
        <v>15884000000</v>
      </c>
      <c r="B2533">
        <v>-97.695549</v>
      </c>
    </row>
    <row r="2534" spans="1:2" x14ac:dyDescent="0.25">
      <c r="A2534">
        <v>15912000000</v>
      </c>
      <c r="B2534">
        <v>-92.737930000000006</v>
      </c>
    </row>
    <row r="2535" spans="1:2" x14ac:dyDescent="0.25">
      <c r="A2535">
        <v>15940000000</v>
      </c>
      <c r="B2535">
        <v>-86.639244000000005</v>
      </c>
    </row>
    <row r="2536" spans="1:2" x14ac:dyDescent="0.25">
      <c r="A2536">
        <v>15968000000</v>
      </c>
      <c r="B2536">
        <v>-91.625122000000005</v>
      </c>
    </row>
    <row r="2537" spans="1:2" x14ac:dyDescent="0.25">
      <c r="A2537">
        <v>15996000000</v>
      </c>
      <c r="B2537">
        <v>-94.219802999999999</v>
      </c>
    </row>
    <row r="2538" spans="1:2" x14ac:dyDescent="0.25">
      <c r="A2538">
        <v>16024000000</v>
      </c>
      <c r="B2538">
        <v>-90.919983000000002</v>
      </c>
    </row>
    <row r="2539" spans="1:2" x14ac:dyDescent="0.25">
      <c r="A2539">
        <v>16052000000</v>
      </c>
      <c r="B2539">
        <v>-93.833824000000007</v>
      </c>
    </row>
    <row r="2540" spans="1:2" x14ac:dyDescent="0.25">
      <c r="A2540">
        <v>16080000000</v>
      </c>
      <c r="B2540">
        <v>-93.725730999999996</v>
      </c>
    </row>
    <row r="2541" spans="1:2" x14ac:dyDescent="0.25">
      <c r="A2541">
        <v>16108000000</v>
      </c>
      <c r="B2541">
        <v>-89.200478000000004</v>
      </c>
    </row>
    <row r="2542" spans="1:2" x14ac:dyDescent="0.25">
      <c r="A2542">
        <v>16136000000</v>
      </c>
      <c r="B2542">
        <v>-102.88249999999999</v>
      </c>
    </row>
    <row r="2543" spans="1:2" x14ac:dyDescent="0.25">
      <c r="A2543">
        <v>16164000000</v>
      </c>
      <c r="B2543">
        <v>-86.997497999999993</v>
      </c>
    </row>
    <row r="2544" spans="1:2" x14ac:dyDescent="0.25">
      <c r="A2544">
        <v>16192000000</v>
      </c>
      <c r="B2544">
        <v>-112.85223999999999</v>
      </c>
    </row>
    <row r="2545" spans="1:2" x14ac:dyDescent="0.25">
      <c r="A2545">
        <v>16220000000</v>
      </c>
      <c r="B2545">
        <v>-87.127448999999999</v>
      </c>
    </row>
    <row r="2546" spans="1:2" x14ac:dyDescent="0.25">
      <c r="A2546">
        <v>16248000000</v>
      </c>
      <c r="B2546">
        <v>-96.747093000000007</v>
      </c>
    </row>
    <row r="2547" spans="1:2" x14ac:dyDescent="0.25">
      <c r="A2547">
        <v>16276000000</v>
      </c>
      <c r="B2547">
        <v>-90.752419000000003</v>
      </c>
    </row>
    <row r="2548" spans="1:2" x14ac:dyDescent="0.25">
      <c r="A2548">
        <v>16304000000</v>
      </c>
      <c r="B2548">
        <v>-87.766204999999999</v>
      </c>
    </row>
    <row r="2549" spans="1:2" x14ac:dyDescent="0.25">
      <c r="A2549">
        <v>16332000000</v>
      </c>
      <c r="B2549">
        <v>-87.925590999999997</v>
      </c>
    </row>
    <row r="2550" spans="1:2" x14ac:dyDescent="0.25">
      <c r="A2550">
        <v>16360000000</v>
      </c>
      <c r="B2550">
        <v>-95.117355000000003</v>
      </c>
    </row>
    <row r="2551" spans="1:2" x14ac:dyDescent="0.25">
      <c r="A2551">
        <v>16388000000</v>
      </c>
      <c r="B2551">
        <v>-92.957474000000005</v>
      </c>
    </row>
    <row r="2552" spans="1:2" x14ac:dyDescent="0.25">
      <c r="A2552">
        <v>16416000000</v>
      </c>
      <c r="B2552">
        <v>-87.928627000000006</v>
      </c>
    </row>
    <row r="2553" spans="1:2" x14ac:dyDescent="0.25">
      <c r="A2553">
        <v>16444000000</v>
      </c>
      <c r="B2553">
        <v>-91.394974000000005</v>
      </c>
    </row>
    <row r="2554" spans="1:2" x14ac:dyDescent="0.25">
      <c r="A2554">
        <v>16472000000</v>
      </c>
      <c r="B2554">
        <v>-94.653167999999994</v>
      </c>
    </row>
    <row r="2555" spans="1:2" x14ac:dyDescent="0.25">
      <c r="A2555">
        <v>16500000000</v>
      </c>
      <c r="B2555">
        <v>-97.959473000000003</v>
      </c>
    </row>
    <row r="2556" spans="1:2" x14ac:dyDescent="0.25">
      <c r="A2556">
        <v>16528000000</v>
      </c>
      <c r="B2556">
        <v>-90.275329999999997</v>
      </c>
    </row>
    <row r="2557" spans="1:2" x14ac:dyDescent="0.25">
      <c r="A2557">
        <v>16556000000</v>
      </c>
      <c r="B2557">
        <v>-92.150406000000004</v>
      </c>
    </row>
    <row r="2558" spans="1:2" x14ac:dyDescent="0.25">
      <c r="A2558">
        <v>16584000000</v>
      </c>
      <c r="B2558">
        <v>-86.608490000000003</v>
      </c>
    </row>
    <row r="2559" spans="1:2" x14ac:dyDescent="0.25">
      <c r="A2559">
        <v>16612000000</v>
      </c>
      <c r="B2559">
        <v>-86.744872999999998</v>
      </c>
    </row>
    <row r="2560" spans="1:2" x14ac:dyDescent="0.25">
      <c r="A2560">
        <v>16640000000</v>
      </c>
      <c r="B2560">
        <v>-87.476990000000001</v>
      </c>
    </row>
    <row r="2561" spans="1:2" x14ac:dyDescent="0.25">
      <c r="A2561">
        <v>16668000000</v>
      </c>
      <c r="B2561">
        <v>-92.507294000000002</v>
      </c>
    </row>
    <row r="2562" spans="1:2" x14ac:dyDescent="0.25">
      <c r="A2562">
        <v>16696000000</v>
      </c>
      <c r="B2562">
        <v>-99.050392000000002</v>
      </c>
    </row>
    <row r="2563" spans="1:2" x14ac:dyDescent="0.25">
      <c r="A2563">
        <v>16724000000</v>
      </c>
      <c r="B2563">
        <v>-98.288016999999996</v>
      </c>
    </row>
    <row r="2564" spans="1:2" x14ac:dyDescent="0.25">
      <c r="A2564">
        <v>16752000000</v>
      </c>
      <c r="B2564">
        <v>-88.446670999999995</v>
      </c>
    </row>
    <row r="2565" spans="1:2" x14ac:dyDescent="0.25">
      <c r="A2565">
        <v>16780000000</v>
      </c>
      <c r="B2565">
        <v>-95.561981000000003</v>
      </c>
    </row>
    <row r="2566" spans="1:2" x14ac:dyDescent="0.25">
      <c r="A2566">
        <v>16808000000</v>
      </c>
      <c r="B2566">
        <v>-101.54321</v>
      </c>
    </row>
    <row r="2567" spans="1:2" x14ac:dyDescent="0.25">
      <c r="A2567">
        <v>16836000000</v>
      </c>
      <c r="B2567">
        <v>-101.47114999999999</v>
      </c>
    </row>
    <row r="2568" spans="1:2" x14ac:dyDescent="0.25">
      <c r="A2568">
        <v>16864000000</v>
      </c>
      <c r="B2568">
        <v>-88.964622000000006</v>
      </c>
    </row>
    <row r="2569" spans="1:2" x14ac:dyDescent="0.25">
      <c r="A2569">
        <v>16892000000</v>
      </c>
      <c r="B2569">
        <v>-98.534362999999999</v>
      </c>
    </row>
    <row r="2570" spans="1:2" x14ac:dyDescent="0.25">
      <c r="A2570">
        <v>16920000000</v>
      </c>
      <c r="B2570">
        <v>-105.42247999999999</v>
      </c>
    </row>
    <row r="2571" spans="1:2" x14ac:dyDescent="0.25">
      <c r="A2571">
        <v>16948000000</v>
      </c>
      <c r="B2571">
        <v>-98.808555999999996</v>
      </c>
    </row>
    <row r="2572" spans="1:2" x14ac:dyDescent="0.25">
      <c r="A2572">
        <v>16976000000</v>
      </c>
      <c r="B2572">
        <v>-98.513701999999995</v>
      </c>
    </row>
    <row r="2573" spans="1:2" x14ac:dyDescent="0.25">
      <c r="A2573">
        <v>17004000000</v>
      </c>
      <c r="B2573">
        <v>-103.53395999999999</v>
      </c>
    </row>
    <row r="2574" spans="1:2" x14ac:dyDescent="0.25">
      <c r="A2574">
        <v>17032000000</v>
      </c>
      <c r="B2574">
        <v>-94.032837000000001</v>
      </c>
    </row>
    <row r="2575" spans="1:2" x14ac:dyDescent="0.25">
      <c r="A2575">
        <v>17060000000</v>
      </c>
      <c r="B2575">
        <v>-92.400406000000004</v>
      </c>
    </row>
    <row r="2576" spans="1:2" x14ac:dyDescent="0.25">
      <c r="A2576">
        <v>17088000000</v>
      </c>
      <c r="B2576">
        <v>-89.711166000000006</v>
      </c>
    </row>
    <row r="2577" spans="1:2" x14ac:dyDescent="0.25">
      <c r="A2577">
        <v>17116000000</v>
      </c>
      <c r="B2577">
        <v>-97.006896999999995</v>
      </c>
    </row>
    <row r="2578" spans="1:2" x14ac:dyDescent="0.25">
      <c r="A2578">
        <v>17144000000</v>
      </c>
      <c r="B2578">
        <v>-92.851996999999997</v>
      </c>
    </row>
    <row r="2579" spans="1:2" x14ac:dyDescent="0.25">
      <c r="A2579">
        <v>17172000000</v>
      </c>
      <c r="B2579">
        <v>-104.89899</v>
      </c>
    </row>
    <row r="2580" spans="1:2" x14ac:dyDescent="0.25">
      <c r="A2580">
        <v>17200000000</v>
      </c>
      <c r="B2580">
        <v>-94.928162</v>
      </c>
    </row>
    <row r="2581" spans="1:2" x14ac:dyDescent="0.25">
      <c r="A2581">
        <v>17228000000</v>
      </c>
      <c r="B2581">
        <v>-89.384583000000006</v>
      </c>
    </row>
    <row r="2582" spans="1:2" x14ac:dyDescent="0.25">
      <c r="A2582">
        <v>17256000000</v>
      </c>
      <c r="B2582">
        <v>-95.830535999999995</v>
      </c>
    </row>
    <row r="2583" spans="1:2" x14ac:dyDescent="0.25">
      <c r="A2583">
        <v>17284000000</v>
      </c>
      <c r="B2583">
        <v>-97.338538999999997</v>
      </c>
    </row>
    <row r="2584" spans="1:2" x14ac:dyDescent="0.25">
      <c r="A2584">
        <v>17312000000</v>
      </c>
      <c r="B2584">
        <v>-93.472137000000004</v>
      </c>
    </row>
    <row r="2585" spans="1:2" x14ac:dyDescent="0.25">
      <c r="A2585">
        <v>17340000000</v>
      </c>
      <c r="B2585">
        <v>-92.631752000000006</v>
      </c>
    </row>
    <row r="2586" spans="1:2" x14ac:dyDescent="0.25">
      <c r="A2586">
        <v>17368000000</v>
      </c>
      <c r="B2586">
        <v>-91.800415000000001</v>
      </c>
    </row>
    <row r="2587" spans="1:2" x14ac:dyDescent="0.25">
      <c r="A2587">
        <v>17396000000</v>
      </c>
      <c r="B2587">
        <v>-107.07147999999999</v>
      </c>
    </row>
    <row r="2588" spans="1:2" x14ac:dyDescent="0.25">
      <c r="A2588">
        <v>17424000000</v>
      </c>
      <c r="B2588">
        <v>-100.12253</v>
      </c>
    </row>
    <row r="2589" spans="1:2" x14ac:dyDescent="0.25">
      <c r="A2589">
        <v>17452000000</v>
      </c>
      <c r="B2589">
        <v>-85.473595000000003</v>
      </c>
    </row>
    <row r="2590" spans="1:2" x14ac:dyDescent="0.25">
      <c r="A2590">
        <v>17480000000</v>
      </c>
      <c r="B2590">
        <v>-99.358772000000002</v>
      </c>
    </row>
    <row r="2591" spans="1:2" x14ac:dyDescent="0.25">
      <c r="A2591">
        <v>17508000000</v>
      </c>
      <c r="B2591">
        <v>-92.447258000000005</v>
      </c>
    </row>
    <row r="2592" spans="1:2" x14ac:dyDescent="0.25">
      <c r="A2592">
        <v>17536000000</v>
      </c>
      <c r="B2592">
        <v>-91.443152999999995</v>
      </c>
    </row>
    <row r="2593" spans="1:2" x14ac:dyDescent="0.25">
      <c r="A2593">
        <v>17564000000</v>
      </c>
      <c r="B2593">
        <v>-93.105887999999993</v>
      </c>
    </row>
    <row r="2594" spans="1:2" x14ac:dyDescent="0.25">
      <c r="A2594">
        <v>17592000000</v>
      </c>
      <c r="B2594">
        <v>-97.880652999999995</v>
      </c>
    </row>
    <row r="2595" spans="1:2" x14ac:dyDescent="0.25">
      <c r="A2595">
        <v>17620000000</v>
      </c>
      <c r="B2595">
        <v>-103.4064</v>
      </c>
    </row>
    <row r="2596" spans="1:2" x14ac:dyDescent="0.25">
      <c r="A2596">
        <v>17648000000</v>
      </c>
      <c r="B2596">
        <v>-87.107155000000006</v>
      </c>
    </row>
    <row r="2597" spans="1:2" x14ac:dyDescent="0.25">
      <c r="A2597">
        <v>17676000000</v>
      </c>
      <c r="B2597">
        <v>-96.218345999999997</v>
      </c>
    </row>
    <row r="2598" spans="1:2" x14ac:dyDescent="0.25">
      <c r="A2598">
        <v>17704000000</v>
      </c>
      <c r="B2598">
        <v>-109.27803</v>
      </c>
    </row>
    <row r="2599" spans="1:2" x14ac:dyDescent="0.25">
      <c r="A2599">
        <v>17732000000</v>
      </c>
      <c r="B2599">
        <v>-100.3747</v>
      </c>
    </row>
    <row r="2600" spans="1:2" x14ac:dyDescent="0.25">
      <c r="A2600">
        <v>17760000000</v>
      </c>
      <c r="B2600">
        <v>-91.283912999999998</v>
      </c>
    </row>
    <row r="2601" spans="1:2" x14ac:dyDescent="0.25">
      <c r="A2601">
        <v>17788000000</v>
      </c>
      <c r="B2601">
        <v>-91.950385999999995</v>
      </c>
    </row>
    <row r="2602" spans="1:2" x14ac:dyDescent="0.25">
      <c r="A2602">
        <v>17816000000</v>
      </c>
      <c r="B2602">
        <v>-93.042045999999999</v>
      </c>
    </row>
    <row r="2603" spans="1:2" x14ac:dyDescent="0.25">
      <c r="A2603">
        <v>17844000000</v>
      </c>
      <c r="B2603">
        <v>-93.576256000000001</v>
      </c>
    </row>
    <row r="2604" spans="1:2" x14ac:dyDescent="0.25">
      <c r="A2604">
        <v>17872000000</v>
      </c>
      <c r="B2604">
        <v>-90.597838999999993</v>
      </c>
    </row>
    <row r="2605" spans="1:2" x14ac:dyDescent="0.25">
      <c r="A2605">
        <v>17900000000</v>
      </c>
      <c r="B2605">
        <v>-89.578299999999999</v>
      </c>
    </row>
    <row r="2606" spans="1:2" x14ac:dyDescent="0.25">
      <c r="A2606">
        <v>17928000000</v>
      </c>
      <c r="B2606">
        <v>-92.193871000000001</v>
      </c>
    </row>
    <row r="2607" spans="1:2" x14ac:dyDescent="0.25">
      <c r="A2607">
        <v>17956000000</v>
      </c>
      <c r="B2607">
        <v>-110.76398</v>
      </c>
    </row>
    <row r="2608" spans="1:2" x14ac:dyDescent="0.25">
      <c r="A2608">
        <v>17984000000</v>
      </c>
      <c r="B2608">
        <v>-92.048041999999995</v>
      </c>
    </row>
    <row r="2609" spans="1:2" x14ac:dyDescent="0.25">
      <c r="A2609">
        <v>18012000000</v>
      </c>
      <c r="B2609">
        <v>-92.432456999999999</v>
      </c>
    </row>
    <row r="2610" spans="1:2" x14ac:dyDescent="0.25">
      <c r="A2610">
        <v>18040000000</v>
      </c>
      <c r="B2610">
        <v>-93.324425000000005</v>
      </c>
    </row>
    <row r="2611" spans="1:2" x14ac:dyDescent="0.25">
      <c r="A2611">
        <v>18068000000</v>
      </c>
      <c r="B2611">
        <v>-90.443336000000002</v>
      </c>
    </row>
    <row r="2612" spans="1:2" x14ac:dyDescent="0.25">
      <c r="A2612">
        <v>18096000000</v>
      </c>
      <c r="B2612">
        <v>-114.005</v>
      </c>
    </row>
    <row r="2613" spans="1:2" x14ac:dyDescent="0.25">
      <c r="A2613">
        <v>18124000000</v>
      </c>
      <c r="B2613">
        <v>-95.509604999999993</v>
      </c>
    </row>
    <row r="2614" spans="1:2" x14ac:dyDescent="0.25">
      <c r="A2614">
        <v>18152000000</v>
      </c>
      <c r="B2614">
        <v>-106.81274999999999</v>
      </c>
    </row>
    <row r="2615" spans="1:2" x14ac:dyDescent="0.25">
      <c r="A2615">
        <v>18180000000</v>
      </c>
      <c r="B2615">
        <v>-95.135329999999996</v>
      </c>
    </row>
    <row r="2616" spans="1:2" x14ac:dyDescent="0.25">
      <c r="A2616">
        <v>18208000000</v>
      </c>
      <c r="B2616">
        <v>-98.471169000000003</v>
      </c>
    </row>
    <row r="2617" spans="1:2" x14ac:dyDescent="0.25">
      <c r="A2617">
        <v>18236000000</v>
      </c>
      <c r="B2617">
        <v>-99.313889000000003</v>
      </c>
    </row>
    <row r="2618" spans="1:2" x14ac:dyDescent="0.25">
      <c r="A2618">
        <v>18264000000</v>
      </c>
      <c r="B2618">
        <v>-90.253151000000003</v>
      </c>
    </row>
    <row r="2619" spans="1:2" x14ac:dyDescent="0.25">
      <c r="A2619">
        <v>18292000000</v>
      </c>
      <c r="B2619">
        <v>-90.094291999999996</v>
      </c>
    </row>
    <row r="2620" spans="1:2" x14ac:dyDescent="0.25">
      <c r="A2620">
        <v>18320000000</v>
      </c>
      <c r="B2620">
        <v>-101.6763</v>
      </c>
    </row>
    <row r="2621" spans="1:2" x14ac:dyDescent="0.25">
      <c r="A2621">
        <v>18348000000</v>
      </c>
      <c r="B2621">
        <v>-96.990639000000002</v>
      </c>
    </row>
    <row r="2622" spans="1:2" x14ac:dyDescent="0.25">
      <c r="A2622">
        <v>18376000000</v>
      </c>
      <c r="B2622">
        <v>-102.17982000000001</v>
      </c>
    </row>
    <row r="2623" spans="1:2" x14ac:dyDescent="0.25">
      <c r="A2623">
        <v>18404000000</v>
      </c>
      <c r="B2623">
        <v>-97.759178000000006</v>
      </c>
    </row>
    <row r="2624" spans="1:2" x14ac:dyDescent="0.25">
      <c r="A2624">
        <v>18432000000</v>
      </c>
      <c r="B2624">
        <v>-102.07509</v>
      </c>
    </row>
    <row r="2625" spans="1:2" x14ac:dyDescent="0.25">
      <c r="A2625">
        <v>18460000000</v>
      </c>
      <c r="B2625">
        <v>-94.487342999999996</v>
      </c>
    </row>
    <row r="2626" spans="1:2" x14ac:dyDescent="0.25">
      <c r="A2626">
        <v>18488000000</v>
      </c>
      <c r="B2626">
        <v>-100.13408</v>
      </c>
    </row>
    <row r="2627" spans="1:2" x14ac:dyDescent="0.25">
      <c r="A2627">
        <v>18516000000</v>
      </c>
      <c r="B2627">
        <v>-97.874465999999998</v>
      </c>
    </row>
    <row r="2628" spans="1:2" x14ac:dyDescent="0.25">
      <c r="A2628">
        <v>18544000000</v>
      </c>
      <c r="B2628">
        <v>-101.23034</v>
      </c>
    </row>
    <row r="2629" spans="1:2" x14ac:dyDescent="0.25">
      <c r="A2629">
        <v>18572000000</v>
      </c>
      <c r="B2629">
        <v>-93.129974000000004</v>
      </c>
    </row>
    <row r="2630" spans="1:2" x14ac:dyDescent="0.25">
      <c r="A2630">
        <v>18600000000</v>
      </c>
      <c r="B2630">
        <v>-86.986237000000003</v>
      </c>
    </row>
    <row r="2631" spans="1:2" x14ac:dyDescent="0.25">
      <c r="A2631">
        <v>18628000000</v>
      </c>
      <c r="B2631">
        <v>-94.541732999999994</v>
      </c>
    </row>
    <row r="2632" spans="1:2" x14ac:dyDescent="0.25">
      <c r="A2632">
        <v>18656000000</v>
      </c>
      <c r="B2632">
        <v>-87.746323000000004</v>
      </c>
    </row>
    <row r="2633" spans="1:2" x14ac:dyDescent="0.25">
      <c r="A2633">
        <v>18684000000</v>
      </c>
      <c r="B2633">
        <v>-93.250816</v>
      </c>
    </row>
    <row r="2634" spans="1:2" x14ac:dyDescent="0.25">
      <c r="A2634">
        <v>18712000000</v>
      </c>
      <c r="B2634">
        <v>-96.463791000000001</v>
      </c>
    </row>
    <row r="2635" spans="1:2" x14ac:dyDescent="0.25">
      <c r="A2635">
        <v>18740000000</v>
      </c>
      <c r="B2635">
        <v>-97.456237999999999</v>
      </c>
    </row>
    <row r="2636" spans="1:2" x14ac:dyDescent="0.25">
      <c r="A2636">
        <v>18768000000</v>
      </c>
      <c r="B2636">
        <v>-92.663573999999997</v>
      </c>
    </row>
    <row r="2637" spans="1:2" x14ac:dyDescent="0.25">
      <c r="A2637">
        <v>18796000000</v>
      </c>
      <c r="B2637">
        <v>-99.143669000000003</v>
      </c>
    </row>
    <row r="2638" spans="1:2" x14ac:dyDescent="0.25">
      <c r="A2638">
        <v>18824000000</v>
      </c>
      <c r="B2638">
        <v>-85.904769999999999</v>
      </c>
    </row>
    <row r="2639" spans="1:2" x14ac:dyDescent="0.25">
      <c r="A2639">
        <v>18852000000</v>
      </c>
      <c r="B2639">
        <v>-91.883506999999994</v>
      </c>
    </row>
    <row r="2640" spans="1:2" x14ac:dyDescent="0.25">
      <c r="A2640">
        <v>18880000000</v>
      </c>
      <c r="B2640">
        <v>-89.837211999999994</v>
      </c>
    </row>
    <row r="2641" spans="1:2" x14ac:dyDescent="0.25">
      <c r="A2641">
        <v>18908000000</v>
      </c>
      <c r="B2641">
        <v>-94.409576000000001</v>
      </c>
    </row>
    <row r="2642" spans="1:2" x14ac:dyDescent="0.25">
      <c r="A2642">
        <v>18936000000</v>
      </c>
      <c r="B2642">
        <v>-96.201751999999999</v>
      </c>
    </row>
    <row r="2643" spans="1:2" x14ac:dyDescent="0.25">
      <c r="A2643">
        <v>18964000000</v>
      </c>
      <c r="B2643">
        <v>-95.246764999999996</v>
      </c>
    </row>
    <row r="2644" spans="1:2" x14ac:dyDescent="0.25">
      <c r="A2644">
        <v>18992000000</v>
      </c>
      <c r="B2644">
        <v>-102.31937000000001</v>
      </c>
    </row>
    <row r="2645" spans="1:2" x14ac:dyDescent="0.25">
      <c r="A2645">
        <v>19020000000</v>
      </c>
      <c r="B2645">
        <v>-98.632453999999996</v>
      </c>
    </row>
    <row r="2646" spans="1:2" x14ac:dyDescent="0.25">
      <c r="A2646">
        <v>19048000000</v>
      </c>
      <c r="B2646">
        <v>-90.401352000000003</v>
      </c>
    </row>
    <row r="2647" spans="1:2" x14ac:dyDescent="0.25">
      <c r="A2647">
        <v>19076000000</v>
      </c>
      <c r="B2647">
        <v>-90.991325000000003</v>
      </c>
    </row>
    <row r="2648" spans="1:2" x14ac:dyDescent="0.25">
      <c r="A2648">
        <v>19104000000</v>
      </c>
      <c r="B2648">
        <v>-90.379752999999994</v>
      </c>
    </row>
    <row r="2649" spans="1:2" x14ac:dyDescent="0.25">
      <c r="A2649">
        <v>19132000000</v>
      </c>
      <c r="B2649">
        <v>-95.469994</v>
      </c>
    </row>
    <row r="2650" spans="1:2" x14ac:dyDescent="0.25">
      <c r="A2650">
        <v>19160000000</v>
      </c>
      <c r="B2650">
        <v>-93.212768999999994</v>
      </c>
    </row>
    <row r="2651" spans="1:2" x14ac:dyDescent="0.25">
      <c r="A2651">
        <v>19188000000</v>
      </c>
      <c r="B2651">
        <v>-106.46581</v>
      </c>
    </row>
    <row r="2652" spans="1:2" x14ac:dyDescent="0.25">
      <c r="A2652">
        <v>19216000000</v>
      </c>
      <c r="B2652">
        <v>-91.874320999999995</v>
      </c>
    </row>
    <row r="2653" spans="1:2" x14ac:dyDescent="0.25">
      <c r="A2653">
        <v>19244000000</v>
      </c>
      <c r="B2653">
        <v>-97.041686999999996</v>
      </c>
    </row>
    <row r="2654" spans="1:2" x14ac:dyDescent="0.25">
      <c r="A2654">
        <v>19272000000</v>
      </c>
      <c r="B2654">
        <v>-106.37858</v>
      </c>
    </row>
    <row r="2655" spans="1:2" x14ac:dyDescent="0.25">
      <c r="A2655">
        <v>19300000000</v>
      </c>
      <c r="B2655">
        <v>-107.86672</v>
      </c>
    </row>
    <row r="2656" spans="1:2" x14ac:dyDescent="0.25">
      <c r="A2656">
        <v>19328000000</v>
      </c>
      <c r="B2656">
        <v>-89.444809000000006</v>
      </c>
    </row>
    <row r="2657" spans="1:2" x14ac:dyDescent="0.25">
      <c r="A2657">
        <v>19356000000</v>
      </c>
      <c r="B2657">
        <v>-91.200653000000003</v>
      </c>
    </row>
    <row r="2658" spans="1:2" x14ac:dyDescent="0.25">
      <c r="A2658">
        <v>19384000000</v>
      </c>
      <c r="B2658">
        <v>-97.518783999999997</v>
      </c>
    </row>
    <row r="2659" spans="1:2" x14ac:dyDescent="0.25">
      <c r="A2659">
        <v>19412000000</v>
      </c>
      <c r="B2659">
        <v>-106.43491</v>
      </c>
    </row>
    <row r="2660" spans="1:2" x14ac:dyDescent="0.25">
      <c r="A2660">
        <v>19440000000</v>
      </c>
      <c r="B2660">
        <v>-90.211769000000004</v>
      </c>
    </row>
    <row r="2661" spans="1:2" x14ac:dyDescent="0.25">
      <c r="A2661">
        <v>19468000000</v>
      </c>
      <c r="B2661">
        <v>-100.12116</v>
      </c>
    </row>
    <row r="2662" spans="1:2" x14ac:dyDescent="0.25">
      <c r="A2662">
        <v>19496000000</v>
      </c>
      <c r="B2662">
        <v>-94.217934</v>
      </c>
    </row>
    <row r="2663" spans="1:2" x14ac:dyDescent="0.25">
      <c r="A2663">
        <v>19524000000</v>
      </c>
      <c r="B2663">
        <v>-92.142105000000001</v>
      </c>
    </row>
    <row r="2664" spans="1:2" x14ac:dyDescent="0.25">
      <c r="A2664">
        <v>19552000000</v>
      </c>
      <c r="B2664">
        <v>-94.572792000000007</v>
      </c>
    </row>
    <row r="2665" spans="1:2" x14ac:dyDescent="0.25">
      <c r="A2665">
        <v>19580000000</v>
      </c>
      <c r="B2665">
        <v>-98.782494</v>
      </c>
    </row>
    <row r="2666" spans="1:2" x14ac:dyDescent="0.25">
      <c r="A2666">
        <v>19608000000</v>
      </c>
      <c r="B2666">
        <v>-89.350723000000002</v>
      </c>
    </row>
    <row r="2667" spans="1:2" x14ac:dyDescent="0.25">
      <c r="A2667">
        <v>19636000000</v>
      </c>
      <c r="B2667">
        <v>-90.519469999999998</v>
      </c>
    </row>
    <row r="2668" spans="1:2" x14ac:dyDescent="0.25">
      <c r="A2668">
        <v>19664000000</v>
      </c>
      <c r="B2668">
        <v>-96.442740999999998</v>
      </c>
    </row>
    <row r="2669" spans="1:2" x14ac:dyDescent="0.25">
      <c r="A2669">
        <v>19692000000</v>
      </c>
      <c r="B2669">
        <v>-91.948959000000002</v>
      </c>
    </row>
    <row r="2670" spans="1:2" x14ac:dyDescent="0.25">
      <c r="A2670">
        <v>19720000000</v>
      </c>
      <c r="B2670">
        <v>-92.850257999999997</v>
      </c>
    </row>
    <row r="2671" spans="1:2" x14ac:dyDescent="0.25">
      <c r="A2671">
        <v>19748000000</v>
      </c>
      <c r="B2671">
        <v>-91.006020000000007</v>
      </c>
    </row>
    <row r="2672" spans="1:2" x14ac:dyDescent="0.25">
      <c r="A2672">
        <v>19776000000</v>
      </c>
      <c r="B2672">
        <v>-91.500313000000006</v>
      </c>
    </row>
    <row r="2673" spans="1:2" x14ac:dyDescent="0.25">
      <c r="A2673">
        <v>19804000000</v>
      </c>
      <c r="B2673">
        <v>-94.953841999999995</v>
      </c>
    </row>
    <row r="2674" spans="1:2" x14ac:dyDescent="0.25">
      <c r="A2674">
        <v>19832000000</v>
      </c>
      <c r="B2674">
        <v>-91.894722000000002</v>
      </c>
    </row>
    <row r="2675" spans="1:2" x14ac:dyDescent="0.25">
      <c r="A2675">
        <v>19860000000</v>
      </c>
      <c r="B2675">
        <v>-102.15869000000001</v>
      </c>
    </row>
    <row r="2676" spans="1:2" x14ac:dyDescent="0.25">
      <c r="A2676">
        <v>19888000000</v>
      </c>
      <c r="B2676">
        <v>-98.274390999999994</v>
      </c>
    </row>
    <row r="2677" spans="1:2" x14ac:dyDescent="0.25">
      <c r="A2677">
        <v>19916000000</v>
      </c>
      <c r="B2677">
        <v>-95.461303999999998</v>
      </c>
    </row>
    <row r="2678" spans="1:2" x14ac:dyDescent="0.25">
      <c r="A2678">
        <v>19944000000</v>
      </c>
      <c r="B2678">
        <v>-108.74506</v>
      </c>
    </row>
    <row r="2679" spans="1:2" x14ac:dyDescent="0.25">
      <c r="A2679">
        <v>19972000000</v>
      </c>
      <c r="B2679">
        <v>-98.466789000000006</v>
      </c>
    </row>
    <row r="2680" spans="1:2" x14ac:dyDescent="0.25">
      <c r="A2680">
        <v>20000000000</v>
      </c>
      <c r="B2680">
        <v>-97.224686000000005</v>
      </c>
    </row>
    <row r="2681" spans="1:2" x14ac:dyDescent="0.25">
      <c r="A2681" t="s">
        <v>21</v>
      </c>
    </row>
    <row r="2684" spans="1:2" x14ac:dyDescent="0.25">
      <c r="A2684" t="s">
        <v>49</v>
      </c>
    </row>
    <row r="2685" spans="1:2" x14ac:dyDescent="0.25">
      <c r="A2685" t="s">
        <v>19</v>
      </c>
      <c r="B2685" t="s">
        <v>352</v>
      </c>
    </row>
    <row r="2686" spans="1:2" x14ac:dyDescent="0.25">
      <c r="A2686">
        <v>15166666666.667</v>
      </c>
      <c r="B2686">
        <v>-74.183075000000002</v>
      </c>
    </row>
    <row r="2687" spans="1:2" x14ac:dyDescent="0.25">
      <c r="A2687">
        <v>15180833333.333</v>
      </c>
      <c r="B2687">
        <v>-74.741173000000003</v>
      </c>
    </row>
    <row r="2688" spans="1:2" x14ac:dyDescent="0.25">
      <c r="A2688">
        <v>15195000000</v>
      </c>
      <c r="B2688">
        <v>-74.643180999999998</v>
      </c>
    </row>
    <row r="2689" spans="1:2" x14ac:dyDescent="0.25">
      <c r="A2689">
        <v>15209166666.667</v>
      </c>
      <c r="B2689">
        <v>-75.127669999999995</v>
      </c>
    </row>
    <row r="2690" spans="1:2" x14ac:dyDescent="0.25">
      <c r="A2690">
        <v>15223333333.333</v>
      </c>
      <c r="B2690">
        <v>-75.145447000000004</v>
      </c>
    </row>
    <row r="2691" spans="1:2" x14ac:dyDescent="0.25">
      <c r="A2691">
        <v>15237500000</v>
      </c>
      <c r="B2691">
        <v>-75.789856</v>
      </c>
    </row>
    <row r="2692" spans="1:2" x14ac:dyDescent="0.25">
      <c r="A2692">
        <v>15251666666.667</v>
      </c>
      <c r="B2692">
        <v>-77.071381000000002</v>
      </c>
    </row>
    <row r="2693" spans="1:2" x14ac:dyDescent="0.25">
      <c r="A2693">
        <v>15265833333.333</v>
      </c>
      <c r="B2693">
        <v>-76.393401999999995</v>
      </c>
    </row>
    <row r="2694" spans="1:2" x14ac:dyDescent="0.25">
      <c r="A2694">
        <v>15280000000</v>
      </c>
      <c r="B2694">
        <v>-76.026313999999999</v>
      </c>
    </row>
    <row r="2695" spans="1:2" x14ac:dyDescent="0.25">
      <c r="A2695">
        <v>15294166666.667</v>
      </c>
      <c r="B2695">
        <v>-78.398216000000005</v>
      </c>
    </row>
    <row r="2696" spans="1:2" x14ac:dyDescent="0.25">
      <c r="A2696">
        <v>15308333333.333</v>
      </c>
      <c r="B2696">
        <v>-78.195403999999996</v>
      </c>
    </row>
    <row r="2697" spans="1:2" x14ac:dyDescent="0.25">
      <c r="A2697">
        <v>15322500000</v>
      </c>
      <c r="B2697">
        <v>-77.085601999999994</v>
      </c>
    </row>
    <row r="2698" spans="1:2" x14ac:dyDescent="0.25">
      <c r="A2698">
        <v>15336666666.667</v>
      </c>
      <c r="B2698">
        <v>-80.264258999999996</v>
      </c>
    </row>
    <row r="2699" spans="1:2" x14ac:dyDescent="0.25">
      <c r="A2699">
        <v>15350833333.333</v>
      </c>
      <c r="B2699">
        <v>-77.950500000000005</v>
      </c>
    </row>
    <row r="2700" spans="1:2" x14ac:dyDescent="0.25">
      <c r="A2700">
        <v>15365000000</v>
      </c>
      <c r="B2700">
        <v>-77.270133999999999</v>
      </c>
    </row>
    <row r="2701" spans="1:2" x14ac:dyDescent="0.25">
      <c r="A2701">
        <v>15379166666.667</v>
      </c>
      <c r="B2701">
        <v>-78.394317999999998</v>
      </c>
    </row>
    <row r="2702" spans="1:2" x14ac:dyDescent="0.25">
      <c r="A2702">
        <v>15393333333.333</v>
      </c>
      <c r="B2702">
        <v>-80.027923999999999</v>
      </c>
    </row>
    <row r="2703" spans="1:2" x14ac:dyDescent="0.25">
      <c r="A2703">
        <v>15407500000</v>
      </c>
      <c r="B2703">
        <v>-79.758339000000007</v>
      </c>
    </row>
    <row r="2704" spans="1:2" x14ac:dyDescent="0.25">
      <c r="A2704">
        <v>15421666666.667</v>
      </c>
      <c r="B2704">
        <v>-78.480391999999995</v>
      </c>
    </row>
    <row r="2705" spans="1:2" x14ac:dyDescent="0.25">
      <c r="A2705">
        <v>15435833333.333</v>
      </c>
      <c r="B2705">
        <v>-79.168357999999998</v>
      </c>
    </row>
    <row r="2706" spans="1:2" x14ac:dyDescent="0.25">
      <c r="A2706">
        <v>15450000000</v>
      </c>
      <c r="B2706">
        <v>-77.918755000000004</v>
      </c>
    </row>
    <row r="2707" spans="1:2" x14ac:dyDescent="0.25">
      <c r="A2707">
        <v>15464166666.667</v>
      </c>
      <c r="B2707">
        <v>-80.062804999999997</v>
      </c>
    </row>
    <row r="2708" spans="1:2" x14ac:dyDescent="0.25">
      <c r="A2708">
        <v>15478333333.333</v>
      </c>
      <c r="B2708">
        <v>-79.658073000000002</v>
      </c>
    </row>
    <row r="2709" spans="1:2" x14ac:dyDescent="0.25">
      <c r="A2709">
        <v>15492500000</v>
      </c>
      <c r="B2709">
        <v>-78.113472000000002</v>
      </c>
    </row>
    <row r="2710" spans="1:2" x14ac:dyDescent="0.25">
      <c r="A2710">
        <v>15506666666.667</v>
      </c>
      <c r="B2710">
        <v>-79.098534000000001</v>
      </c>
    </row>
    <row r="2711" spans="1:2" x14ac:dyDescent="0.25">
      <c r="A2711">
        <v>15520833333.333</v>
      </c>
      <c r="B2711">
        <v>-80.608185000000006</v>
      </c>
    </row>
    <row r="2712" spans="1:2" x14ac:dyDescent="0.25">
      <c r="A2712">
        <v>15535000000</v>
      </c>
      <c r="B2712">
        <v>-82.888878000000005</v>
      </c>
    </row>
    <row r="2713" spans="1:2" x14ac:dyDescent="0.25">
      <c r="A2713">
        <v>15549166666.667</v>
      </c>
      <c r="B2713">
        <v>-82.661522000000005</v>
      </c>
    </row>
    <row r="2714" spans="1:2" x14ac:dyDescent="0.25">
      <c r="A2714">
        <v>15563333333.333</v>
      </c>
      <c r="B2714">
        <v>-82.046738000000005</v>
      </c>
    </row>
    <row r="2715" spans="1:2" x14ac:dyDescent="0.25">
      <c r="A2715">
        <v>15577500000</v>
      </c>
      <c r="B2715">
        <v>-83.453636000000003</v>
      </c>
    </row>
    <row r="2716" spans="1:2" x14ac:dyDescent="0.25">
      <c r="A2716">
        <v>15591666666.667</v>
      </c>
      <c r="B2716">
        <v>-81.000725000000003</v>
      </c>
    </row>
    <row r="2717" spans="1:2" x14ac:dyDescent="0.25">
      <c r="A2717">
        <v>15605833333.333</v>
      </c>
      <c r="B2717">
        <v>-84.336547999999993</v>
      </c>
    </row>
    <row r="2718" spans="1:2" x14ac:dyDescent="0.25">
      <c r="A2718">
        <v>15620000000</v>
      </c>
      <c r="B2718">
        <v>-85.873549999999994</v>
      </c>
    </row>
    <row r="2719" spans="1:2" x14ac:dyDescent="0.25">
      <c r="A2719">
        <v>15634166666.667</v>
      </c>
      <c r="B2719">
        <v>-83.956862999999998</v>
      </c>
    </row>
    <row r="2720" spans="1:2" x14ac:dyDescent="0.25">
      <c r="A2720">
        <v>15648333333.333</v>
      </c>
      <c r="B2720">
        <v>-84.135857000000001</v>
      </c>
    </row>
    <row r="2721" spans="1:2" x14ac:dyDescent="0.25">
      <c r="A2721">
        <v>15662500000</v>
      </c>
      <c r="B2721">
        <v>-83.565772999999993</v>
      </c>
    </row>
    <row r="2722" spans="1:2" x14ac:dyDescent="0.25">
      <c r="A2722">
        <v>15676666666.667</v>
      </c>
      <c r="B2722">
        <v>-82.391402999999997</v>
      </c>
    </row>
    <row r="2723" spans="1:2" x14ac:dyDescent="0.25">
      <c r="A2723">
        <v>15690833333.333</v>
      </c>
      <c r="B2723">
        <v>-83.300094999999999</v>
      </c>
    </row>
    <row r="2724" spans="1:2" x14ac:dyDescent="0.25">
      <c r="A2724">
        <v>15705000000</v>
      </c>
      <c r="B2724">
        <v>-82.500900000000001</v>
      </c>
    </row>
    <row r="2725" spans="1:2" x14ac:dyDescent="0.25">
      <c r="A2725">
        <v>15719166666.667</v>
      </c>
      <c r="B2725">
        <v>-82.572304000000003</v>
      </c>
    </row>
    <row r="2726" spans="1:2" x14ac:dyDescent="0.25">
      <c r="A2726">
        <v>15733333333.333</v>
      </c>
      <c r="B2726">
        <v>-81.436722000000003</v>
      </c>
    </row>
    <row r="2727" spans="1:2" x14ac:dyDescent="0.25">
      <c r="A2727">
        <v>15747500000</v>
      </c>
      <c r="B2727">
        <v>-83.218566999999993</v>
      </c>
    </row>
    <row r="2728" spans="1:2" x14ac:dyDescent="0.25">
      <c r="A2728">
        <v>15761666666.667</v>
      </c>
      <c r="B2728">
        <v>-81.782509000000005</v>
      </c>
    </row>
    <row r="2729" spans="1:2" x14ac:dyDescent="0.25">
      <c r="A2729">
        <v>15775833333.333</v>
      </c>
      <c r="B2729">
        <v>-82.214775000000003</v>
      </c>
    </row>
    <row r="2730" spans="1:2" x14ac:dyDescent="0.25">
      <c r="A2730">
        <v>15790000000</v>
      </c>
      <c r="B2730">
        <v>-81.017059000000003</v>
      </c>
    </row>
    <row r="2731" spans="1:2" x14ac:dyDescent="0.25">
      <c r="A2731">
        <v>15804166666.667</v>
      </c>
      <c r="B2731">
        <v>-82.186027999999993</v>
      </c>
    </row>
    <row r="2732" spans="1:2" x14ac:dyDescent="0.25">
      <c r="A2732">
        <v>15818333333.333</v>
      </c>
      <c r="B2732">
        <v>-81.984390000000005</v>
      </c>
    </row>
    <row r="2733" spans="1:2" x14ac:dyDescent="0.25">
      <c r="A2733">
        <v>15832500000</v>
      </c>
      <c r="B2733">
        <v>-81.754920999999996</v>
      </c>
    </row>
    <row r="2734" spans="1:2" x14ac:dyDescent="0.25">
      <c r="A2734">
        <v>15846666666.667</v>
      </c>
      <c r="B2734">
        <v>-81.984504999999999</v>
      </c>
    </row>
    <row r="2735" spans="1:2" x14ac:dyDescent="0.25">
      <c r="A2735">
        <v>15860833333.333</v>
      </c>
      <c r="B2735">
        <v>-82.532302999999999</v>
      </c>
    </row>
    <row r="2736" spans="1:2" x14ac:dyDescent="0.25">
      <c r="A2736">
        <v>15875000000</v>
      </c>
      <c r="B2736">
        <v>-81.412811000000005</v>
      </c>
    </row>
    <row r="2737" spans="1:2" x14ac:dyDescent="0.25">
      <c r="A2737">
        <v>15889166666.667</v>
      </c>
      <c r="B2737">
        <v>-80.964752000000004</v>
      </c>
    </row>
    <row r="2738" spans="1:2" x14ac:dyDescent="0.25">
      <c r="A2738">
        <v>15903333333.333</v>
      </c>
      <c r="B2738">
        <v>-79.656897999999998</v>
      </c>
    </row>
    <row r="2739" spans="1:2" x14ac:dyDescent="0.25">
      <c r="A2739">
        <v>15917500000</v>
      </c>
      <c r="B2739">
        <v>-82.086783999999994</v>
      </c>
    </row>
    <row r="2740" spans="1:2" x14ac:dyDescent="0.25">
      <c r="A2740">
        <v>15931666666.667</v>
      </c>
      <c r="B2740">
        <v>-78.590018999999998</v>
      </c>
    </row>
    <row r="2741" spans="1:2" x14ac:dyDescent="0.25">
      <c r="A2741">
        <v>15945833333.333</v>
      </c>
      <c r="B2741">
        <v>-81.549781999999993</v>
      </c>
    </row>
    <row r="2742" spans="1:2" x14ac:dyDescent="0.25">
      <c r="A2742">
        <v>15960000000</v>
      </c>
      <c r="B2742">
        <v>-82.612221000000005</v>
      </c>
    </row>
    <row r="2743" spans="1:2" x14ac:dyDescent="0.25">
      <c r="A2743">
        <v>15974166666.667</v>
      </c>
      <c r="B2743">
        <v>-81.817420999999996</v>
      </c>
    </row>
    <row r="2744" spans="1:2" x14ac:dyDescent="0.25">
      <c r="A2744">
        <v>15988333333.333</v>
      </c>
      <c r="B2744">
        <v>-81.205230999999998</v>
      </c>
    </row>
    <row r="2745" spans="1:2" x14ac:dyDescent="0.25">
      <c r="A2745">
        <v>16002500000</v>
      </c>
      <c r="B2745">
        <v>-81.008780999999999</v>
      </c>
    </row>
    <row r="2746" spans="1:2" x14ac:dyDescent="0.25">
      <c r="A2746">
        <v>16016666666.667</v>
      </c>
      <c r="B2746">
        <v>-81.411063999999996</v>
      </c>
    </row>
    <row r="2747" spans="1:2" x14ac:dyDescent="0.25">
      <c r="A2747">
        <v>16030833333.333</v>
      </c>
      <c r="B2747">
        <v>-82.432709000000003</v>
      </c>
    </row>
    <row r="2748" spans="1:2" x14ac:dyDescent="0.25">
      <c r="A2748">
        <v>16045000000</v>
      </c>
      <c r="B2748">
        <v>-80.786445999999998</v>
      </c>
    </row>
    <row r="2749" spans="1:2" x14ac:dyDescent="0.25">
      <c r="A2749">
        <v>16059166666.667</v>
      </c>
      <c r="B2749">
        <v>-81.424118000000007</v>
      </c>
    </row>
    <row r="2750" spans="1:2" x14ac:dyDescent="0.25">
      <c r="A2750">
        <v>16073333333.333</v>
      </c>
      <c r="B2750">
        <v>-81.678359999999998</v>
      </c>
    </row>
    <row r="2751" spans="1:2" x14ac:dyDescent="0.25">
      <c r="A2751">
        <v>16087500000</v>
      </c>
      <c r="B2751">
        <v>-80.463493</v>
      </c>
    </row>
    <row r="2752" spans="1:2" x14ac:dyDescent="0.25">
      <c r="A2752">
        <v>16101666666.667</v>
      </c>
      <c r="B2752">
        <v>-81.003944000000004</v>
      </c>
    </row>
    <row r="2753" spans="1:2" x14ac:dyDescent="0.25">
      <c r="A2753">
        <v>16115833333.333</v>
      </c>
      <c r="B2753">
        <v>-84.071342000000001</v>
      </c>
    </row>
    <row r="2754" spans="1:2" x14ac:dyDescent="0.25">
      <c r="A2754">
        <v>16130000000</v>
      </c>
      <c r="B2754">
        <v>-83.083763000000005</v>
      </c>
    </row>
    <row r="2755" spans="1:2" x14ac:dyDescent="0.25">
      <c r="A2755">
        <v>16144166666.667</v>
      </c>
      <c r="B2755">
        <v>-85.843613000000005</v>
      </c>
    </row>
    <row r="2756" spans="1:2" x14ac:dyDescent="0.25">
      <c r="A2756">
        <v>16158333333.333</v>
      </c>
      <c r="B2756">
        <v>-84.859168999999994</v>
      </c>
    </row>
    <row r="2757" spans="1:2" x14ac:dyDescent="0.25">
      <c r="A2757">
        <v>16172500000</v>
      </c>
      <c r="B2757">
        <v>-84.477019999999996</v>
      </c>
    </row>
    <row r="2758" spans="1:2" x14ac:dyDescent="0.25">
      <c r="A2758">
        <v>16186666666.667</v>
      </c>
      <c r="B2758">
        <v>-83.202422999999996</v>
      </c>
    </row>
    <row r="2759" spans="1:2" x14ac:dyDescent="0.25">
      <c r="A2759">
        <v>16200833333.333</v>
      </c>
      <c r="B2759">
        <v>-81.269981000000001</v>
      </c>
    </row>
    <row r="2760" spans="1:2" x14ac:dyDescent="0.25">
      <c r="A2760">
        <v>16215000000</v>
      </c>
      <c r="B2760">
        <v>-81.846160999999995</v>
      </c>
    </row>
    <row r="2761" spans="1:2" x14ac:dyDescent="0.25">
      <c r="A2761">
        <v>16229166666.667</v>
      </c>
      <c r="B2761">
        <v>-82.304985000000002</v>
      </c>
    </row>
    <row r="2762" spans="1:2" x14ac:dyDescent="0.25">
      <c r="A2762">
        <v>16243333333.333</v>
      </c>
      <c r="B2762">
        <v>-80.251143999999996</v>
      </c>
    </row>
    <row r="2763" spans="1:2" x14ac:dyDescent="0.25">
      <c r="A2763">
        <v>16257500000</v>
      </c>
      <c r="B2763">
        <v>-81.281836999999996</v>
      </c>
    </row>
    <row r="2764" spans="1:2" x14ac:dyDescent="0.25">
      <c r="A2764">
        <v>16271666666.667</v>
      </c>
      <c r="B2764">
        <v>-81.466414999999998</v>
      </c>
    </row>
    <row r="2765" spans="1:2" x14ac:dyDescent="0.25">
      <c r="A2765">
        <v>16285833333.333</v>
      </c>
      <c r="B2765">
        <v>-80.974830999999995</v>
      </c>
    </row>
    <row r="2766" spans="1:2" x14ac:dyDescent="0.25">
      <c r="A2766">
        <v>16300000000</v>
      </c>
      <c r="B2766">
        <v>-81.136634999999998</v>
      </c>
    </row>
    <row r="2767" spans="1:2" x14ac:dyDescent="0.25">
      <c r="A2767">
        <v>16314166666.667</v>
      </c>
      <c r="B2767">
        <v>-81.900040000000004</v>
      </c>
    </row>
    <row r="2768" spans="1:2" x14ac:dyDescent="0.25">
      <c r="A2768">
        <v>16328333333.333</v>
      </c>
      <c r="B2768">
        <v>-82.973823999999993</v>
      </c>
    </row>
    <row r="2769" spans="1:2" x14ac:dyDescent="0.25">
      <c r="A2769">
        <v>16342500000</v>
      </c>
      <c r="B2769">
        <v>-83.665176000000002</v>
      </c>
    </row>
    <row r="2770" spans="1:2" x14ac:dyDescent="0.25">
      <c r="A2770">
        <v>16356666666.667</v>
      </c>
      <c r="B2770">
        <v>-83.389319999999998</v>
      </c>
    </row>
    <row r="2771" spans="1:2" x14ac:dyDescent="0.25">
      <c r="A2771">
        <v>16370833333.333</v>
      </c>
      <c r="B2771">
        <v>-83.775847999999996</v>
      </c>
    </row>
    <row r="2772" spans="1:2" x14ac:dyDescent="0.25">
      <c r="A2772">
        <v>16385000000</v>
      </c>
      <c r="B2772">
        <v>-81.060706999999994</v>
      </c>
    </row>
    <row r="2773" spans="1:2" x14ac:dyDescent="0.25">
      <c r="A2773">
        <v>16399166666.667</v>
      </c>
      <c r="B2773">
        <v>-82.865622999999999</v>
      </c>
    </row>
    <row r="2774" spans="1:2" x14ac:dyDescent="0.25">
      <c r="A2774">
        <v>16413333333.333</v>
      </c>
      <c r="B2774">
        <v>-85.186356000000004</v>
      </c>
    </row>
    <row r="2775" spans="1:2" x14ac:dyDescent="0.25">
      <c r="A2775">
        <v>16427500000</v>
      </c>
      <c r="B2775">
        <v>-82.338158000000007</v>
      </c>
    </row>
    <row r="2776" spans="1:2" x14ac:dyDescent="0.25">
      <c r="A2776">
        <v>16441666666.667</v>
      </c>
      <c r="B2776">
        <v>-84.730919</v>
      </c>
    </row>
    <row r="2777" spans="1:2" x14ac:dyDescent="0.25">
      <c r="A2777">
        <v>16455833333.333</v>
      </c>
      <c r="B2777">
        <v>-84.813384999999997</v>
      </c>
    </row>
    <row r="2778" spans="1:2" x14ac:dyDescent="0.25">
      <c r="A2778">
        <v>16470000000</v>
      </c>
      <c r="B2778">
        <v>-87.297729000000004</v>
      </c>
    </row>
    <row r="2779" spans="1:2" x14ac:dyDescent="0.25">
      <c r="A2779">
        <v>16484166666.667</v>
      </c>
      <c r="B2779">
        <v>-86.892432999999997</v>
      </c>
    </row>
    <row r="2780" spans="1:2" x14ac:dyDescent="0.25">
      <c r="A2780">
        <v>16498333333.333</v>
      </c>
      <c r="B2780">
        <v>-84.717467999999997</v>
      </c>
    </row>
    <row r="2781" spans="1:2" x14ac:dyDescent="0.25">
      <c r="A2781">
        <v>16512500000</v>
      </c>
      <c r="B2781">
        <v>-87.282516000000001</v>
      </c>
    </row>
    <row r="2782" spans="1:2" x14ac:dyDescent="0.25">
      <c r="A2782">
        <v>16526666666.667</v>
      </c>
      <c r="B2782">
        <v>-84.507300999999998</v>
      </c>
    </row>
    <row r="2783" spans="1:2" x14ac:dyDescent="0.25">
      <c r="A2783">
        <v>16540833333.333</v>
      </c>
      <c r="B2783">
        <v>-85.584602000000004</v>
      </c>
    </row>
    <row r="2784" spans="1:2" x14ac:dyDescent="0.25">
      <c r="A2784">
        <v>16555000000</v>
      </c>
      <c r="B2784">
        <v>-85.493545999999995</v>
      </c>
    </row>
    <row r="2785" spans="1:2" x14ac:dyDescent="0.25">
      <c r="A2785">
        <v>16569166666.667</v>
      </c>
      <c r="B2785">
        <v>-85.887557999999999</v>
      </c>
    </row>
    <row r="2786" spans="1:2" x14ac:dyDescent="0.25">
      <c r="A2786">
        <v>16583333333.333</v>
      </c>
      <c r="B2786">
        <v>-85.885681000000005</v>
      </c>
    </row>
    <row r="2787" spans="1:2" x14ac:dyDescent="0.25">
      <c r="A2787">
        <v>16597500000</v>
      </c>
      <c r="B2787">
        <v>-86.758262999999999</v>
      </c>
    </row>
    <row r="2788" spans="1:2" x14ac:dyDescent="0.25">
      <c r="A2788">
        <v>16611666666.667</v>
      </c>
      <c r="B2788">
        <v>-89.294524999999993</v>
      </c>
    </row>
    <row r="2789" spans="1:2" x14ac:dyDescent="0.25">
      <c r="A2789">
        <v>16625833333.333</v>
      </c>
      <c r="B2789">
        <v>-86.325507999999999</v>
      </c>
    </row>
    <row r="2790" spans="1:2" x14ac:dyDescent="0.25">
      <c r="A2790">
        <v>16640000000</v>
      </c>
      <c r="B2790">
        <v>-86.248596000000006</v>
      </c>
    </row>
    <row r="2791" spans="1:2" x14ac:dyDescent="0.25">
      <c r="A2791">
        <v>16654166666.667</v>
      </c>
      <c r="B2791">
        <v>-86.364188999999996</v>
      </c>
    </row>
    <row r="2792" spans="1:2" x14ac:dyDescent="0.25">
      <c r="A2792">
        <v>16668333333.333</v>
      </c>
      <c r="B2792">
        <v>-87.238929999999996</v>
      </c>
    </row>
    <row r="2793" spans="1:2" x14ac:dyDescent="0.25">
      <c r="A2793">
        <v>16682500000</v>
      </c>
      <c r="B2793">
        <v>-87.435257000000007</v>
      </c>
    </row>
    <row r="2794" spans="1:2" x14ac:dyDescent="0.25">
      <c r="A2794">
        <v>16696666666.667</v>
      </c>
      <c r="B2794">
        <v>-83.369193999999993</v>
      </c>
    </row>
    <row r="2795" spans="1:2" x14ac:dyDescent="0.25">
      <c r="A2795">
        <v>16710833333.333</v>
      </c>
      <c r="B2795">
        <v>-86.490921</v>
      </c>
    </row>
    <row r="2796" spans="1:2" x14ac:dyDescent="0.25">
      <c r="A2796">
        <v>16725000000</v>
      </c>
      <c r="B2796">
        <v>-88.127014000000003</v>
      </c>
    </row>
    <row r="2797" spans="1:2" x14ac:dyDescent="0.25">
      <c r="A2797">
        <v>16739166666.667</v>
      </c>
      <c r="B2797">
        <v>-88.092949000000004</v>
      </c>
    </row>
    <row r="2798" spans="1:2" x14ac:dyDescent="0.25">
      <c r="A2798">
        <v>16753333333.333</v>
      </c>
      <c r="B2798">
        <v>-91.427277000000004</v>
      </c>
    </row>
    <row r="2799" spans="1:2" x14ac:dyDescent="0.25">
      <c r="A2799">
        <v>16767500000</v>
      </c>
      <c r="B2799">
        <v>-86.827904000000004</v>
      </c>
    </row>
    <row r="2800" spans="1:2" x14ac:dyDescent="0.25">
      <c r="A2800">
        <v>16781666666.667</v>
      </c>
      <c r="B2800">
        <v>-91.312140999999997</v>
      </c>
    </row>
    <row r="2801" spans="1:2" x14ac:dyDescent="0.25">
      <c r="A2801">
        <v>16795833333.333</v>
      </c>
      <c r="B2801">
        <v>-89.031563000000006</v>
      </c>
    </row>
    <row r="2802" spans="1:2" x14ac:dyDescent="0.25">
      <c r="A2802">
        <v>16810000000</v>
      </c>
      <c r="B2802">
        <v>-91.274131999999994</v>
      </c>
    </row>
    <row r="2803" spans="1:2" x14ac:dyDescent="0.25">
      <c r="A2803">
        <v>16824166666.667</v>
      </c>
      <c r="B2803">
        <v>-96.425392000000002</v>
      </c>
    </row>
    <row r="2804" spans="1:2" x14ac:dyDescent="0.25">
      <c r="A2804">
        <v>16838333333.333</v>
      </c>
      <c r="B2804">
        <v>-89.772330999999994</v>
      </c>
    </row>
    <row r="2805" spans="1:2" x14ac:dyDescent="0.25">
      <c r="A2805">
        <v>16852500000</v>
      </c>
      <c r="B2805">
        <v>-92.803145999999998</v>
      </c>
    </row>
    <row r="2806" spans="1:2" x14ac:dyDescent="0.25">
      <c r="A2806">
        <v>16866666666.667</v>
      </c>
      <c r="B2806">
        <v>-88.029365999999996</v>
      </c>
    </row>
    <row r="2807" spans="1:2" x14ac:dyDescent="0.25">
      <c r="A2807">
        <v>16880833333.333</v>
      </c>
      <c r="B2807">
        <v>-84.380095999999995</v>
      </c>
    </row>
    <row r="2808" spans="1:2" x14ac:dyDescent="0.25">
      <c r="A2808">
        <v>16895000000</v>
      </c>
      <c r="B2808">
        <v>-90.675415000000001</v>
      </c>
    </row>
    <row r="2809" spans="1:2" x14ac:dyDescent="0.25">
      <c r="A2809">
        <v>16909166666.667</v>
      </c>
      <c r="B2809">
        <v>-89.381195000000005</v>
      </c>
    </row>
    <row r="2810" spans="1:2" x14ac:dyDescent="0.25">
      <c r="A2810">
        <v>16923333333.333</v>
      </c>
      <c r="B2810">
        <v>-89.236350999999999</v>
      </c>
    </row>
    <row r="2811" spans="1:2" x14ac:dyDescent="0.25">
      <c r="A2811">
        <v>16937500000</v>
      </c>
      <c r="B2811">
        <v>-90.542716999999996</v>
      </c>
    </row>
    <row r="2812" spans="1:2" x14ac:dyDescent="0.25">
      <c r="A2812">
        <v>16951666666.667</v>
      </c>
      <c r="B2812">
        <v>-88.172629999999998</v>
      </c>
    </row>
    <row r="2813" spans="1:2" x14ac:dyDescent="0.25">
      <c r="A2813">
        <v>16965833333.333</v>
      </c>
      <c r="B2813">
        <v>-91.619575999999995</v>
      </c>
    </row>
    <row r="2814" spans="1:2" x14ac:dyDescent="0.25">
      <c r="A2814">
        <v>16980000000</v>
      </c>
      <c r="B2814">
        <v>-89.817802</v>
      </c>
    </row>
    <row r="2815" spans="1:2" x14ac:dyDescent="0.25">
      <c r="A2815">
        <v>16994166666.667</v>
      </c>
      <c r="B2815">
        <v>-89.427955999999995</v>
      </c>
    </row>
    <row r="2816" spans="1:2" x14ac:dyDescent="0.25">
      <c r="A2816">
        <v>17008333333.333</v>
      </c>
      <c r="B2816">
        <v>-97.641105999999994</v>
      </c>
    </row>
    <row r="2817" spans="1:2" x14ac:dyDescent="0.25">
      <c r="A2817">
        <v>17022500000</v>
      </c>
      <c r="B2817">
        <v>-89.924758999999995</v>
      </c>
    </row>
    <row r="2818" spans="1:2" x14ac:dyDescent="0.25">
      <c r="A2818">
        <v>17036666666.667</v>
      </c>
      <c r="B2818">
        <v>-90.818686999999997</v>
      </c>
    </row>
    <row r="2819" spans="1:2" x14ac:dyDescent="0.25">
      <c r="A2819">
        <v>17050833333.333</v>
      </c>
      <c r="B2819">
        <v>-89.536736000000005</v>
      </c>
    </row>
    <row r="2820" spans="1:2" x14ac:dyDescent="0.25">
      <c r="A2820">
        <v>17065000000</v>
      </c>
      <c r="B2820">
        <v>-88.311295000000001</v>
      </c>
    </row>
    <row r="2821" spans="1:2" x14ac:dyDescent="0.25">
      <c r="A2821">
        <v>17079166666.667</v>
      </c>
      <c r="B2821">
        <v>-87.422432000000001</v>
      </c>
    </row>
    <row r="2822" spans="1:2" x14ac:dyDescent="0.25">
      <c r="A2822">
        <v>17093333333.333</v>
      </c>
      <c r="B2822">
        <v>-105.4455</v>
      </c>
    </row>
    <row r="2823" spans="1:2" x14ac:dyDescent="0.25">
      <c r="A2823">
        <v>17107500000</v>
      </c>
      <c r="B2823">
        <v>-85.120841999999996</v>
      </c>
    </row>
    <row r="2824" spans="1:2" x14ac:dyDescent="0.25">
      <c r="A2824">
        <v>17121666666.667</v>
      </c>
      <c r="B2824">
        <v>-90.394264000000007</v>
      </c>
    </row>
    <row r="2825" spans="1:2" x14ac:dyDescent="0.25">
      <c r="A2825">
        <v>17135833333.333</v>
      </c>
      <c r="B2825">
        <v>-97.084182999999996</v>
      </c>
    </row>
    <row r="2826" spans="1:2" x14ac:dyDescent="0.25">
      <c r="A2826">
        <v>17150000000</v>
      </c>
      <c r="B2826">
        <v>-91.396064999999993</v>
      </c>
    </row>
    <row r="2827" spans="1:2" x14ac:dyDescent="0.25">
      <c r="A2827">
        <v>17164166666.667</v>
      </c>
      <c r="B2827">
        <v>-90.575882000000007</v>
      </c>
    </row>
    <row r="2828" spans="1:2" x14ac:dyDescent="0.25">
      <c r="A2828">
        <v>17178333333.333</v>
      </c>
      <c r="B2828">
        <v>-90.794319000000002</v>
      </c>
    </row>
    <row r="2829" spans="1:2" x14ac:dyDescent="0.25">
      <c r="A2829">
        <v>17192500000</v>
      </c>
      <c r="B2829">
        <v>-89.196563999999995</v>
      </c>
    </row>
    <row r="2830" spans="1:2" x14ac:dyDescent="0.25">
      <c r="A2830">
        <v>17206666666.667</v>
      </c>
      <c r="B2830">
        <v>-95.524994000000007</v>
      </c>
    </row>
    <row r="2831" spans="1:2" x14ac:dyDescent="0.25">
      <c r="A2831">
        <v>17220833333.333</v>
      </c>
      <c r="B2831">
        <v>-88.609275999999994</v>
      </c>
    </row>
    <row r="2832" spans="1:2" x14ac:dyDescent="0.25">
      <c r="A2832">
        <v>17235000000</v>
      </c>
      <c r="B2832">
        <v>-87.838898</v>
      </c>
    </row>
    <row r="2833" spans="1:2" x14ac:dyDescent="0.25">
      <c r="A2833">
        <v>17249166666.667</v>
      </c>
      <c r="B2833">
        <v>-90.536620999999997</v>
      </c>
    </row>
    <row r="2834" spans="1:2" x14ac:dyDescent="0.25">
      <c r="A2834">
        <v>17263333333.333</v>
      </c>
      <c r="B2834">
        <v>-97.348724000000004</v>
      </c>
    </row>
    <row r="2835" spans="1:2" x14ac:dyDescent="0.25">
      <c r="A2835">
        <v>17277500000</v>
      </c>
      <c r="B2835">
        <v>-90.740234000000001</v>
      </c>
    </row>
    <row r="2836" spans="1:2" x14ac:dyDescent="0.25">
      <c r="A2836">
        <v>17291666666.667</v>
      </c>
      <c r="B2836">
        <v>-87.906715000000005</v>
      </c>
    </row>
    <row r="2837" spans="1:2" x14ac:dyDescent="0.25">
      <c r="A2837">
        <v>17305833333.333</v>
      </c>
      <c r="B2837">
        <v>-91.635872000000006</v>
      </c>
    </row>
    <row r="2838" spans="1:2" x14ac:dyDescent="0.25">
      <c r="A2838">
        <v>17320000000</v>
      </c>
      <c r="B2838">
        <v>-104.77248</v>
      </c>
    </row>
    <row r="2839" spans="1:2" x14ac:dyDescent="0.25">
      <c r="A2839">
        <v>17334166666.667</v>
      </c>
      <c r="B2839">
        <v>-96.694976999999994</v>
      </c>
    </row>
    <row r="2840" spans="1:2" x14ac:dyDescent="0.25">
      <c r="A2840">
        <v>17348333333.333</v>
      </c>
      <c r="B2840">
        <v>-87.860916000000003</v>
      </c>
    </row>
    <row r="2841" spans="1:2" x14ac:dyDescent="0.25">
      <c r="A2841">
        <v>17362500000</v>
      </c>
      <c r="B2841">
        <v>-98.236992000000001</v>
      </c>
    </row>
    <row r="2842" spans="1:2" x14ac:dyDescent="0.25">
      <c r="A2842">
        <v>17376666666.667</v>
      </c>
      <c r="B2842">
        <v>-95.398781</v>
      </c>
    </row>
    <row r="2843" spans="1:2" x14ac:dyDescent="0.25">
      <c r="A2843">
        <v>17390833333.333</v>
      </c>
      <c r="B2843">
        <v>-103.56126</v>
      </c>
    </row>
    <row r="2844" spans="1:2" x14ac:dyDescent="0.25">
      <c r="A2844">
        <v>17405000000</v>
      </c>
      <c r="B2844">
        <v>-94.344100999999995</v>
      </c>
    </row>
    <row r="2845" spans="1:2" x14ac:dyDescent="0.25">
      <c r="A2845">
        <v>17419166666.667</v>
      </c>
      <c r="B2845">
        <v>-93.479301000000007</v>
      </c>
    </row>
    <row r="2846" spans="1:2" x14ac:dyDescent="0.25">
      <c r="A2846">
        <v>17433333333.333</v>
      </c>
      <c r="B2846">
        <v>-97.268676999999997</v>
      </c>
    </row>
    <row r="2847" spans="1:2" x14ac:dyDescent="0.25">
      <c r="A2847">
        <v>17447500000</v>
      </c>
      <c r="B2847">
        <v>-91.903251999999995</v>
      </c>
    </row>
    <row r="2848" spans="1:2" x14ac:dyDescent="0.25">
      <c r="A2848">
        <v>17461666666.667</v>
      </c>
      <c r="B2848">
        <v>-90.831490000000002</v>
      </c>
    </row>
    <row r="2849" spans="1:2" x14ac:dyDescent="0.25">
      <c r="A2849">
        <v>17475833333.333</v>
      </c>
      <c r="B2849">
        <v>-92.013160999999997</v>
      </c>
    </row>
    <row r="2850" spans="1:2" x14ac:dyDescent="0.25">
      <c r="A2850">
        <v>17490000000</v>
      </c>
      <c r="B2850">
        <v>-101.20465</v>
      </c>
    </row>
    <row r="2851" spans="1:2" x14ac:dyDescent="0.25">
      <c r="A2851">
        <v>17504166666.667</v>
      </c>
      <c r="B2851">
        <v>-95.276893999999999</v>
      </c>
    </row>
    <row r="2852" spans="1:2" x14ac:dyDescent="0.25">
      <c r="A2852">
        <v>17518333333.333</v>
      </c>
      <c r="B2852">
        <v>-95.464309999999998</v>
      </c>
    </row>
    <row r="2853" spans="1:2" x14ac:dyDescent="0.25">
      <c r="A2853">
        <v>17532500000</v>
      </c>
      <c r="B2853">
        <v>-96.022994999999995</v>
      </c>
    </row>
    <row r="2854" spans="1:2" x14ac:dyDescent="0.25">
      <c r="A2854">
        <v>17546666666.667</v>
      </c>
      <c r="B2854">
        <v>-95.277602999999999</v>
      </c>
    </row>
    <row r="2855" spans="1:2" x14ac:dyDescent="0.25">
      <c r="A2855">
        <v>17560833333.333</v>
      </c>
      <c r="B2855">
        <v>-98.802475000000001</v>
      </c>
    </row>
    <row r="2856" spans="1:2" x14ac:dyDescent="0.25">
      <c r="A2856">
        <v>17575000000</v>
      </c>
      <c r="B2856">
        <v>-93.106064000000003</v>
      </c>
    </row>
    <row r="2857" spans="1:2" x14ac:dyDescent="0.25">
      <c r="A2857">
        <v>17589166666.667</v>
      </c>
      <c r="B2857">
        <v>-100.51073</v>
      </c>
    </row>
    <row r="2858" spans="1:2" x14ac:dyDescent="0.25">
      <c r="A2858">
        <v>17603333333.333</v>
      </c>
      <c r="B2858">
        <v>-93.768981999999994</v>
      </c>
    </row>
    <row r="2859" spans="1:2" x14ac:dyDescent="0.25">
      <c r="A2859">
        <v>17617500000</v>
      </c>
      <c r="B2859">
        <v>-98.575089000000006</v>
      </c>
    </row>
    <row r="2860" spans="1:2" x14ac:dyDescent="0.25">
      <c r="A2860">
        <v>17631666666.667</v>
      </c>
      <c r="B2860">
        <v>-103.79886999999999</v>
      </c>
    </row>
    <row r="2861" spans="1:2" x14ac:dyDescent="0.25">
      <c r="A2861">
        <v>17645833333.333</v>
      </c>
      <c r="B2861">
        <v>-94.542373999999995</v>
      </c>
    </row>
    <row r="2862" spans="1:2" x14ac:dyDescent="0.25">
      <c r="A2862">
        <v>17660000000</v>
      </c>
      <c r="B2862">
        <v>-93.565726999999995</v>
      </c>
    </row>
    <row r="2863" spans="1:2" x14ac:dyDescent="0.25">
      <c r="A2863">
        <v>17674166666.667</v>
      </c>
      <c r="B2863">
        <v>-92.738776999999999</v>
      </c>
    </row>
    <row r="2864" spans="1:2" x14ac:dyDescent="0.25">
      <c r="A2864">
        <v>17688333333.333</v>
      </c>
      <c r="B2864">
        <v>-102.76768</v>
      </c>
    </row>
    <row r="2865" spans="1:2" x14ac:dyDescent="0.25">
      <c r="A2865">
        <v>17702500000</v>
      </c>
      <c r="B2865">
        <v>-91.882796999999997</v>
      </c>
    </row>
    <row r="2866" spans="1:2" x14ac:dyDescent="0.25">
      <c r="A2866">
        <v>17716666666.667</v>
      </c>
      <c r="B2866">
        <v>-86.969436999999999</v>
      </c>
    </row>
    <row r="2867" spans="1:2" x14ac:dyDescent="0.25">
      <c r="A2867">
        <v>17730833333.333</v>
      </c>
      <c r="B2867">
        <v>-87.288521000000003</v>
      </c>
    </row>
    <row r="2868" spans="1:2" x14ac:dyDescent="0.25">
      <c r="A2868">
        <v>17745000000</v>
      </c>
      <c r="B2868">
        <v>-94.306128999999999</v>
      </c>
    </row>
    <row r="2869" spans="1:2" x14ac:dyDescent="0.25">
      <c r="A2869">
        <v>17759166666.667</v>
      </c>
      <c r="B2869">
        <v>-95.137321</v>
      </c>
    </row>
    <row r="2870" spans="1:2" x14ac:dyDescent="0.25">
      <c r="A2870">
        <v>17773333333.333</v>
      </c>
      <c r="B2870">
        <v>-103.25729</v>
      </c>
    </row>
    <row r="2871" spans="1:2" x14ac:dyDescent="0.25">
      <c r="A2871">
        <v>17787500000</v>
      </c>
      <c r="B2871">
        <v>-96.818686999999997</v>
      </c>
    </row>
    <row r="2872" spans="1:2" x14ac:dyDescent="0.25">
      <c r="A2872">
        <v>17801666666.667</v>
      </c>
      <c r="B2872">
        <v>-120.66459999999999</v>
      </c>
    </row>
    <row r="2873" spans="1:2" x14ac:dyDescent="0.25">
      <c r="A2873">
        <v>17815833333.333</v>
      </c>
      <c r="B2873">
        <v>-91.770484999999994</v>
      </c>
    </row>
    <row r="2874" spans="1:2" x14ac:dyDescent="0.25">
      <c r="A2874">
        <v>17830000000</v>
      </c>
      <c r="B2874">
        <v>-99.258469000000005</v>
      </c>
    </row>
    <row r="2875" spans="1:2" x14ac:dyDescent="0.25">
      <c r="A2875">
        <v>17844166666.667</v>
      </c>
      <c r="B2875">
        <v>-90.773246999999998</v>
      </c>
    </row>
    <row r="2876" spans="1:2" x14ac:dyDescent="0.25">
      <c r="A2876">
        <v>17858333333.333</v>
      </c>
      <c r="B2876">
        <v>-99.640083000000004</v>
      </c>
    </row>
    <row r="2877" spans="1:2" x14ac:dyDescent="0.25">
      <c r="A2877">
        <v>17872500000</v>
      </c>
      <c r="B2877">
        <v>-94.519126999999997</v>
      </c>
    </row>
    <row r="2878" spans="1:2" x14ac:dyDescent="0.25">
      <c r="A2878">
        <v>17886666666.667</v>
      </c>
      <c r="B2878">
        <v>-95.427856000000006</v>
      </c>
    </row>
    <row r="2879" spans="1:2" x14ac:dyDescent="0.25">
      <c r="A2879">
        <v>17900833333.333</v>
      </c>
      <c r="B2879">
        <v>-86.643005000000002</v>
      </c>
    </row>
    <row r="2880" spans="1:2" x14ac:dyDescent="0.25">
      <c r="A2880">
        <v>17915000000</v>
      </c>
      <c r="B2880">
        <v>-88.122200000000007</v>
      </c>
    </row>
    <row r="2881" spans="1:2" x14ac:dyDescent="0.25">
      <c r="A2881">
        <v>17929166666.667</v>
      </c>
      <c r="B2881">
        <v>-86.947616999999994</v>
      </c>
    </row>
    <row r="2882" spans="1:2" x14ac:dyDescent="0.25">
      <c r="A2882">
        <v>17943333333.333</v>
      </c>
      <c r="B2882">
        <v>-91.920852999999994</v>
      </c>
    </row>
    <row r="2883" spans="1:2" x14ac:dyDescent="0.25">
      <c r="A2883">
        <v>17957500000</v>
      </c>
      <c r="B2883">
        <v>-89.637855999999999</v>
      </c>
    </row>
    <row r="2884" spans="1:2" x14ac:dyDescent="0.25">
      <c r="A2884">
        <v>17971666666.667</v>
      </c>
      <c r="B2884">
        <v>-89.159782000000007</v>
      </c>
    </row>
    <row r="2885" spans="1:2" x14ac:dyDescent="0.25">
      <c r="A2885">
        <v>17985833333.333</v>
      </c>
      <c r="B2885">
        <v>-82.566581999999997</v>
      </c>
    </row>
    <row r="2886" spans="1:2" x14ac:dyDescent="0.25">
      <c r="A2886">
        <v>18000000000</v>
      </c>
      <c r="B2886">
        <v>-87.585991000000007</v>
      </c>
    </row>
    <row r="2887" spans="1:2" x14ac:dyDescent="0.25">
      <c r="A2887" t="s">
        <v>21</v>
      </c>
    </row>
    <row r="2890" spans="1:2" x14ac:dyDescent="0.25">
      <c r="A2890" t="s">
        <v>51</v>
      </c>
    </row>
    <row r="2891" spans="1:2" x14ac:dyDescent="0.25">
      <c r="A2891" t="s">
        <v>19</v>
      </c>
      <c r="B2891" t="s">
        <v>353</v>
      </c>
    </row>
    <row r="2892" spans="1:2" x14ac:dyDescent="0.25">
      <c r="A2892">
        <v>11375000000</v>
      </c>
      <c r="B2892">
        <v>-96.891304000000005</v>
      </c>
    </row>
    <row r="2893" spans="1:2" x14ac:dyDescent="0.25">
      <c r="A2893">
        <v>11398125000</v>
      </c>
      <c r="B2893">
        <v>-97.566635000000005</v>
      </c>
    </row>
    <row r="2894" spans="1:2" x14ac:dyDescent="0.25">
      <c r="A2894">
        <v>11421250000</v>
      </c>
      <c r="B2894">
        <v>-89.193100000000001</v>
      </c>
    </row>
    <row r="2895" spans="1:2" x14ac:dyDescent="0.25">
      <c r="A2895">
        <v>11444375000</v>
      </c>
      <c r="B2895">
        <v>-89.727149999999995</v>
      </c>
    </row>
    <row r="2896" spans="1:2" x14ac:dyDescent="0.25">
      <c r="A2896">
        <v>11467500000</v>
      </c>
      <c r="B2896">
        <v>-106.93158</v>
      </c>
    </row>
    <row r="2897" spans="1:2" x14ac:dyDescent="0.25">
      <c r="A2897">
        <v>11490625000</v>
      </c>
      <c r="B2897">
        <v>-123.55149</v>
      </c>
    </row>
    <row r="2898" spans="1:2" x14ac:dyDescent="0.25">
      <c r="A2898">
        <v>11513750000</v>
      </c>
      <c r="B2898">
        <v>-100.06679</v>
      </c>
    </row>
    <row r="2899" spans="1:2" x14ac:dyDescent="0.25">
      <c r="A2899">
        <v>11536875000</v>
      </c>
      <c r="B2899">
        <v>-100.37885</v>
      </c>
    </row>
    <row r="2900" spans="1:2" x14ac:dyDescent="0.25">
      <c r="A2900">
        <v>11560000000</v>
      </c>
      <c r="B2900">
        <v>-98.114013999999997</v>
      </c>
    </row>
    <row r="2901" spans="1:2" x14ac:dyDescent="0.25">
      <c r="A2901">
        <v>11583125000</v>
      </c>
      <c r="B2901">
        <v>-113.73017</v>
      </c>
    </row>
    <row r="2902" spans="1:2" x14ac:dyDescent="0.25">
      <c r="A2902">
        <v>11606250000</v>
      </c>
      <c r="B2902">
        <v>-101.64256</v>
      </c>
    </row>
    <row r="2903" spans="1:2" x14ac:dyDescent="0.25">
      <c r="A2903">
        <v>11629375000</v>
      </c>
      <c r="B2903">
        <v>-94.563338999999999</v>
      </c>
    </row>
    <row r="2904" spans="1:2" x14ac:dyDescent="0.25">
      <c r="A2904">
        <v>11652500000</v>
      </c>
      <c r="B2904">
        <v>-102.99003999999999</v>
      </c>
    </row>
    <row r="2905" spans="1:2" x14ac:dyDescent="0.25">
      <c r="A2905">
        <v>11675625000</v>
      </c>
      <c r="B2905">
        <v>-99.102363999999994</v>
      </c>
    </row>
    <row r="2906" spans="1:2" x14ac:dyDescent="0.25">
      <c r="A2906">
        <v>11698750000</v>
      </c>
      <c r="B2906">
        <v>-96.753005999999999</v>
      </c>
    </row>
    <row r="2907" spans="1:2" x14ac:dyDescent="0.25">
      <c r="A2907">
        <v>11721875000</v>
      </c>
      <c r="B2907">
        <v>-103.05613</v>
      </c>
    </row>
    <row r="2908" spans="1:2" x14ac:dyDescent="0.25">
      <c r="A2908">
        <v>11745000000</v>
      </c>
      <c r="B2908">
        <v>-99.973174999999998</v>
      </c>
    </row>
    <row r="2909" spans="1:2" x14ac:dyDescent="0.25">
      <c r="A2909">
        <v>11768125000</v>
      </c>
      <c r="B2909">
        <v>-102.36861</v>
      </c>
    </row>
    <row r="2910" spans="1:2" x14ac:dyDescent="0.25">
      <c r="A2910">
        <v>11791250000</v>
      </c>
      <c r="B2910">
        <v>-94.468284999999995</v>
      </c>
    </row>
    <row r="2911" spans="1:2" x14ac:dyDescent="0.25">
      <c r="A2911">
        <v>11814375000</v>
      </c>
      <c r="B2911">
        <v>-119.15197999999999</v>
      </c>
    </row>
    <row r="2912" spans="1:2" x14ac:dyDescent="0.25">
      <c r="A2912">
        <v>11837500000</v>
      </c>
      <c r="B2912">
        <v>-98.019988999999995</v>
      </c>
    </row>
    <row r="2913" spans="1:2" x14ac:dyDescent="0.25">
      <c r="A2913">
        <v>11860625000</v>
      </c>
      <c r="B2913">
        <v>-103.35799</v>
      </c>
    </row>
    <row r="2914" spans="1:2" x14ac:dyDescent="0.25">
      <c r="A2914">
        <v>11883750000</v>
      </c>
      <c r="B2914">
        <v>-113.99448</v>
      </c>
    </row>
    <row r="2915" spans="1:2" x14ac:dyDescent="0.25">
      <c r="A2915">
        <v>11906875000</v>
      </c>
      <c r="B2915">
        <v>-104.94698</v>
      </c>
    </row>
    <row r="2916" spans="1:2" x14ac:dyDescent="0.25">
      <c r="A2916">
        <v>11930000000</v>
      </c>
      <c r="B2916">
        <v>-98.235229000000004</v>
      </c>
    </row>
    <row r="2917" spans="1:2" x14ac:dyDescent="0.25">
      <c r="A2917">
        <v>11953125000</v>
      </c>
      <c r="B2917">
        <v>-93.894028000000006</v>
      </c>
    </row>
    <row r="2918" spans="1:2" x14ac:dyDescent="0.25">
      <c r="A2918">
        <v>11976250000</v>
      </c>
      <c r="B2918">
        <v>-107.73275</v>
      </c>
    </row>
    <row r="2919" spans="1:2" x14ac:dyDescent="0.25">
      <c r="A2919">
        <v>11999375000</v>
      </c>
      <c r="B2919">
        <v>-102.81757</v>
      </c>
    </row>
    <row r="2920" spans="1:2" x14ac:dyDescent="0.25">
      <c r="A2920">
        <v>12022500000</v>
      </c>
      <c r="B2920">
        <v>-101.85638</v>
      </c>
    </row>
    <row r="2921" spans="1:2" x14ac:dyDescent="0.25">
      <c r="A2921">
        <v>12045625000</v>
      </c>
      <c r="B2921">
        <v>-100.16625999999999</v>
      </c>
    </row>
    <row r="2922" spans="1:2" x14ac:dyDescent="0.25">
      <c r="A2922">
        <v>12068750000</v>
      </c>
      <c r="B2922">
        <v>-99.837874999999997</v>
      </c>
    </row>
    <row r="2923" spans="1:2" x14ac:dyDescent="0.25">
      <c r="A2923">
        <v>12091875000</v>
      </c>
      <c r="B2923">
        <v>-101.58308</v>
      </c>
    </row>
    <row r="2924" spans="1:2" x14ac:dyDescent="0.25">
      <c r="A2924">
        <v>12115000000</v>
      </c>
      <c r="B2924">
        <v>-98.755043000000001</v>
      </c>
    </row>
    <row r="2925" spans="1:2" x14ac:dyDescent="0.25">
      <c r="A2925">
        <v>12138125000</v>
      </c>
      <c r="B2925">
        <v>-111.45696</v>
      </c>
    </row>
    <row r="2926" spans="1:2" x14ac:dyDescent="0.25">
      <c r="A2926">
        <v>12161250000</v>
      </c>
      <c r="B2926">
        <v>-105.03180999999999</v>
      </c>
    </row>
    <row r="2927" spans="1:2" x14ac:dyDescent="0.25">
      <c r="A2927">
        <v>12184375000</v>
      </c>
      <c r="B2927">
        <v>-99.804671999999997</v>
      </c>
    </row>
    <row r="2928" spans="1:2" x14ac:dyDescent="0.25">
      <c r="A2928">
        <v>12207500000</v>
      </c>
      <c r="B2928">
        <v>-119.97884000000001</v>
      </c>
    </row>
    <row r="2929" spans="1:2" x14ac:dyDescent="0.25">
      <c r="A2929">
        <v>12230625000</v>
      </c>
      <c r="B2929">
        <v>-94.197151000000005</v>
      </c>
    </row>
    <row r="2930" spans="1:2" x14ac:dyDescent="0.25">
      <c r="A2930">
        <v>12253750000</v>
      </c>
      <c r="B2930">
        <v>-103.23708000000001</v>
      </c>
    </row>
    <row r="2931" spans="1:2" x14ac:dyDescent="0.25">
      <c r="A2931">
        <v>12276875000</v>
      </c>
      <c r="B2931">
        <v>-101.95097</v>
      </c>
    </row>
    <row r="2932" spans="1:2" x14ac:dyDescent="0.25">
      <c r="A2932">
        <v>12300000000</v>
      </c>
      <c r="B2932">
        <v>-99.842658999999998</v>
      </c>
    </row>
    <row r="2933" spans="1:2" x14ac:dyDescent="0.25">
      <c r="A2933">
        <v>12323125000</v>
      </c>
      <c r="B2933">
        <v>-103.84613</v>
      </c>
    </row>
    <row r="2934" spans="1:2" x14ac:dyDescent="0.25">
      <c r="A2934">
        <v>12346250000</v>
      </c>
      <c r="B2934">
        <v>-102.10737</v>
      </c>
    </row>
    <row r="2935" spans="1:2" x14ac:dyDescent="0.25">
      <c r="A2935">
        <v>12369375000</v>
      </c>
      <c r="B2935">
        <v>-105.49144</v>
      </c>
    </row>
    <row r="2936" spans="1:2" x14ac:dyDescent="0.25">
      <c r="A2936">
        <v>12392500000</v>
      </c>
      <c r="B2936">
        <v>-101.29510999999999</v>
      </c>
    </row>
    <row r="2937" spans="1:2" x14ac:dyDescent="0.25">
      <c r="A2937">
        <v>12415625000</v>
      </c>
      <c r="B2937">
        <v>-110.79105</v>
      </c>
    </row>
    <row r="2938" spans="1:2" x14ac:dyDescent="0.25">
      <c r="A2938">
        <v>12438750000</v>
      </c>
      <c r="B2938">
        <v>-103.22096999999999</v>
      </c>
    </row>
    <row r="2939" spans="1:2" x14ac:dyDescent="0.25">
      <c r="A2939">
        <v>12461875000</v>
      </c>
      <c r="B2939">
        <v>-112.3248</v>
      </c>
    </row>
    <row r="2940" spans="1:2" x14ac:dyDescent="0.25">
      <c r="A2940">
        <v>12485000000</v>
      </c>
      <c r="B2940">
        <v>-96.707825</v>
      </c>
    </row>
    <row r="2941" spans="1:2" x14ac:dyDescent="0.25">
      <c r="A2941">
        <v>12508125000</v>
      </c>
      <c r="B2941">
        <v>-100.0294</v>
      </c>
    </row>
    <row r="2942" spans="1:2" x14ac:dyDescent="0.25">
      <c r="A2942">
        <v>12531250000</v>
      </c>
      <c r="B2942">
        <v>-100.95086000000001</v>
      </c>
    </row>
    <row r="2943" spans="1:2" x14ac:dyDescent="0.25">
      <c r="A2943">
        <v>12554375000</v>
      </c>
      <c r="B2943">
        <v>-98.280426000000006</v>
      </c>
    </row>
    <row r="2944" spans="1:2" x14ac:dyDescent="0.25">
      <c r="A2944">
        <v>12577500000</v>
      </c>
      <c r="B2944">
        <v>-116.8441</v>
      </c>
    </row>
    <row r="2945" spans="1:2" x14ac:dyDescent="0.25">
      <c r="A2945">
        <v>12600625000</v>
      </c>
      <c r="B2945">
        <v>-100.95341999999999</v>
      </c>
    </row>
    <row r="2946" spans="1:2" x14ac:dyDescent="0.25">
      <c r="A2946">
        <v>12623750000</v>
      </c>
      <c r="B2946">
        <v>-103.55547</v>
      </c>
    </row>
    <row r="2947" spans="1:2" x14ac:dyDescent="0.25">
      <c r="A2947">
        <v>12646875000</v>
      </c>
      <c r="B2947">
        <v>-102.05653</v>
      </c>
    </row>
    <row r="2948" spans="1:2" x14ac:dyDescent="0.25">
      <c r="A2948">
        <v>12670000000</v>
      </c>
      <c r="B2948">
        <v>-120.5612</v>
      </c>
    </row>
    <row r="2949" spans="1:2" x14ac:dyDescent="0.25">
      <c r="A2949">
        <v>12693125000</v>
      </c>
      <c r="B2949">
        <v>-101.48639</v>
      </c>
    </row>
    <row r="2950" spans="1:2" x14ac:dyDescent="0.25">
      <c r="A2950">
        <v>12716250000</v>
      </c>
      <c r="B2950">
        <v>-103.7182</v>
      </c>
    </row>
    <row r="2951" spans="1:2" x14ac:dyDescent="0.25">
      <c r="A2951">
        <v>12739375000</v>
      </c>
      <c r="B2951">
        <v>-112.57265</v>
      </c>
    </row>
    <row r="2952" spans="1:2" x14ac:dyDescent="0.25">
      <c r="A2952">
        <v>12762500000</v>
      </c>
      <c r="B2952">
        <v>-96.154647999999995</v>
      </c>
    </row>
    <row r="2953" spans="1:2" x14ac:dyDescent="0.25">
      <c r="A2953">
        <v>12785625000</v>
      </c>
      <c r="B2953">
        <v>-100.50429</v>
      </c>
    </row>
    <row r="2954" spans="1:2" x14ac:dyDescent="0.25">
      <c r="A2954">
        <v>12808750000</v>
      </c>
      <c r="B2954">
        <v>-99.508719999999997</v>
      </c>
    </row>
    <row r="2955" spans="1:2" x14ac:dyDescent="0.25">
      <c r="A2955">
        <v>12831875000</v>
      </c>
      <c r="B2955">
        <v>-98.995209000000003</v>
      </c>
    </row>
    <row r="2956" spans="1:2" x14ac:dyDescent="0.25">
      <c r="A2956">
        <v>12855000000</v>
      </c>
      <c r="B2956">
        <v>-102.24517</v>
      </c>
    </row>
    <row r="2957" spans="1:2" x14ac:dyDescent="0.25">
      <c r="A2957">
        <v>12878125000</v>
      </c>
      <c r="B2957">
        <v>-102.00603</v>
      </c>
    </row>
    <row r="2958" spans="1:2" x14ac:dyDescent="0.25">
      <c r="A2958">
        <v>12901250000</v>
      </c>
      <c r="B2958">
        <v>-100.3985</v>
      </c>
    </row>
    <row r="2959" spans="1:2" x14ac:dyDescent="0.25">
      <c r="A2959">
        <v>12924375000</v>
      </c>
      <c r="B2959">
        <v>-100.69713</v>
      </c>
    </row>
    <row r="2960" spans="1:2" x14ac:dyDescent="0.25">
      <c r="A2960">
        <v>12947500000</v>
      </c>
      <c r="B2960">
        <v>-103.86172000000001</v>
      </c>
    </row>
    <row r="2961" spans="1:2" x14ac:dyDescent="0.25">
      <c r="A2961">
        <v>12970625000</v>
      </c>
      <c r="B2961">
        <v>-102.92961</v>
      </c>
    </row>
    <row r="2962" spans="1:2" x14ac:dyDescent="0.25">
      <c r="A2962">
        <v>12993750000</v>
      </c>
      <c r="B2962">
        <v>-104.81895</v>
      </c>
    </row>
    <row r="2963" spans="1:2" x14ac:dyDescent="0.25">
      <c r="A2963">
        <v>13016875000</v>
      </c>
      <c r="B2963">
        <v>-114.91595</v>
      </c>
    </row>
    <row r="2964" spans="1:2" x14ac:dyDescent="0.25">
      <c r="A2964">
        <v>13040000000</v>
      </c>
      <c r="B2964">
        <v>-105.83965000000001</v>
      </c>
    </row>
    <row r="2965" spans="1:2" x14ac:dyDescent="0.25">
      <c r="A2965">
        <v>13063125000</v>
      </c>
      <c r="B2965">
        <v>-103.64512999999999</v>
      </c>
    </row>
    <row r="2966" spans="1:2" x14ac:dyDescent="0.25">
      <c r="A2966">
        <v>13086250000</v>
      </c>
      <c r="B2966">
        <v>-97.866127000000006</v>
      </c>
    </row>
    <row r="2967" spans="1:2" x14ac:dyDescent="0.25">
      <c r="A2967">
        <v>13109375000</v>
      </c>
      <c r="B2967">
        <v>-99.451262999999997</v>
      </c>
    </row>
    <row r="2968" spans="1:2" x14ac:dyDescent="0.25">
      <c r="A2968">
        <v>13132500000</v>
      </c>
      <c r="B2968">
        <v>-94.198723000000001</v>
      </c>
    </row>
    <row r="2969" spans="1:2" x14ac:dyDescent="0.25">
      <c r="A2969">
        <v>13155625000</v>
      </c>
      <c r="B2969">
        <v>-115.00434</v>
      </c>
    </row>
    <row r="2970" spans="1:2" x14ac:dyDescent="0.25">
      <c r="A2970">
        <v>13178750000</v>
      </c>
      <c r="B2970">
        <v>-105.07982</v>
      </c>
    </row>
    <row r="2971" spans="1:2" x14ac:dyDescent="0.25">
      <c r="A2971">
        <v>13201875000</v>
      </c>
      <c r="B2971">
        <v>-102.6126</v>
      </c>
    </row>
    <row r="2972" spans="1:2" x14ac:dyDescent="0.25">
      <c r="A2972">
        <v>13225000000</v>
      </c>
      <c r="B2972">
        <v>-109.64793</v>
      </c>
    </row>
    <row r="2973" spans="1:2" x14ac:dyDescent="0.25">
      <c r="A2973">
        <v>13248125000</v>
      </c>
      <c r="B2973">
        <v>-98.768822</v>
      </c>
    </row>
    <row r="2974" spans="1:2" x14ac:dyDescent="0.25">
      <c r="A2974">
        <v>13271250000</v>
      </c>
      <c r="B2974">
        <v>-103.46468</v>
      </c>
    </row>
    <row r="2975" spans="1:2" x14ac:dyDescent="0.25">
      <c r="A2975">
        <v>13294375000</v>
      </c>
      <c r="B2975">
        <v>-103.88213</v>
      </c>
    </row>
    <row r="2976" spans="1:2" x14ac:dyDescent="0.25">
      <c r="A2976">
        <v>13317500000</v>
      </c>
      <c r="B2976">
        <v>-99.701522999999995</v>
      </c>
    </row>
    <row r="2977" spans="1:2" x14ac:dyDescent="0.25">
      <c r="A2977">
        <v>13340625000</v>
      </c>
      <c r="B2977">
        <v>-101.29993</v>
      </c>
    </row>
    <row r="2978" spans="1:2" x14ac:dyDescent="0.25">
      <c r="A2978">
        <v>13363750000</v>
      </c>
      <c r="B2978">
        <v>-100.96821</v>
      </c>
    </row>
    <row r="2979" spans="1:2" x14ac:dyDescent="0.25">
      <c r="A2979">
        <v>13386875000</v>
      </c>
      <c r="B2979">
        <v>-101.04461999999999</v>
      </c>
    </row>
    <row r="2980" spans="1:2" x14ac:dyDescent="0.25">
      <c r="A2980">
        <v>13410000000</v>
      </c>
      <c r="B2980">
        <v>-100.44897</v>
      </c>
    </row>
    <row r="2981" spans="1:2" x14ac:dyDescent="0.25">
      <c r="A2981">
        <v>13433125000</v>
      </c>
      <c r="B2981">
        <v>-98.360741000000004</v>
      </c>
    </row>
    <row r="2982" spans="1:2" x14ac:dyDescent="0.25">
      <c r="A2982">
        <v>13456250000</v>
      </c>
      <c r="B2982">
        <v>-103.74381</v>
      </c>
    </row>
    <row r="2983" spans="1:2" x14ac:dyDescent="0.25">
      <c r="A2983">
        <v>13479375000</v>
      </c>
      <c r="B2983">
        <v>-93.680083999999994</v>
      </c>
    </row>
    <row r="2984" spans="1:2" x14ac:dyDescent="0.25">
      <c r="A2984">
        <v>13502500000</v>
      </c>
      <c r="B2984">
        <v>-119.15759</v>
      </c>
    </row>
    <row r="2985" spans="1:2" x14ac:dyDescent="0.25">
      <c r="A2985">
        <v>13525625000</v>
      </c>
      <c r="B2985">
        <v>-100.15485</v>
      </c>
    </row>
    <row r="2986" spans="1:2" x14ac:dyDescent="0.25">
      <c r="A2986">
        <v>13548750000</v>
      </c>
      <c r="B2986">
        <v>-104.11136999999999</v>
      </c>
    </row>
    <row r="2987" spans="1:2" x14ac:dyDescent="0.25">
      <c r="A2987">
        <v>13571875000</v>
      </c>
      <c r="B2987">
        <v>-104.13151999999999</v>
      </c>
    </row>
    <row r="2988" spans="1:2" x14ac:dyDescent="0.25">
      <c r="A2988">
        <v>13595000000</v>
      </c>
      <c r="B2988">
        <v>-100.18113</v>
      </c>
    </row>
    <row r="2989" spans="1:2" x14ac:dyDescent="0.25">
      <c r="A2989">
        <v>13618125000</v>
      </c>
      <c r="B2989">
        <v>-106.23748999999999</v>
      </c>
    </row>
    <row r="2990" spans="1:2" x14ac:dyDescent="0.25">
      <c r="A2990">
        <v>13641250000</v>
      </c>
      <c r="B2990">
        <v>-103.14507</v>
      </c>
    </row>
    <row r="2991" spans="1:2" x14ac:dyDescent="0.25">
      <c r="A2991">
        <v>13664375000</v>
      </c>
      <c r="B2991">
        <v>-116.10495</v>
      </c>
    </row>
    <row r="2992" spans="1:2" x14ac:dyDescent="0.25">
      <c r="A2992">
        <v>13687500000</v>
      </c>
      <c r="B2992">
        <v>-103.00355</v>
      </c>
    </row>
    <row r="2993" spans="1:2" x14ac:dyDescent="0.25">
      <c r="A2993">
        <v>13710625000</v>
      </c>
      <c r="B2993">
        <v>-105.59562</v>
      </c>
    </row>
    <row r="2994" spans="1:2" x14ac:dyDescent="0.25">
      <c r="A2994">
        <v>13733750000</v>
      </c>
      <c r="B2994">
        <v>-101.33552</v>
      </c>
    </row>
    <row r="2995" spans="1:2" x14ac:dyDescent="0.25">
      <c r="A2995">
        <v>13756875000</v>
      </c>
      <c r="B2995">
        <v>-96.703711999999996</v>
      </c>
    </row>
    <row r="2996" spans="1:2" x14ac:dyDescent="0.25">
      <c r="A2996">
        <v>13780000000</v>
      </c>
      <c r="B2996">
        <v>-104.27521</v>
      </c>
    </row>
    <row r="2997" spans="1:2" x14ac:dyDescent="0.25">
      <c r="A2997">
        <v>13803125000</v>
      </c>
      <c r="B2997">
        <v>-102.19985</v>
      </c>
    </row>
    <row r="2998" spans="1:2" x14ac:dyDescent="0.25">
      <c r="A2998">
        <v>13826250000</v>
      </c>
      <c r="B2998">
        <v>-99.877914000000004</v>
      </c>
    </row>
    <row r="2999" spans="1:2" x14ac:dyDescent="0.25">
      <c r="A2999">
        <v>13849375000</v>
      </c>
      <c r="B2999">
        <v>-99.945594999999997</v>
      </c>
    </row>
    <row r="3000" spans="1:2" x14ac:dyDescent="0.25">
      <c r="A3000">
        <v>13872500000</v>
      </c>
      <c r="B3000">
        <v>-96.687813000000006</v>
      </c>
    </row>
    <row r="3001" spans="1:2" x14ac:dyDescent="0.25">
      <c r="A3001">
        <v>13895625000</v>
      </c>
      <c r="B3001">
        <v>-101.38491</v>
      </c>
    </row>
    <row r="3002" spans="1:2" x14ac:dyDescent="0.25">
      <c r="A3002">
        <v>13918750000</v>
      </c>
      <c r="B3002">
        <v>-105.87779</v>
      </c>
    </row>
    <row r="3003" spans="1:2" x14ac:dyDescent="0.25">
      <c r="A3003">
        <v>13941875000</v>
      </c>
      <c r="B3003">
        <v>-100.32308</v>
      </c>
    </row>
    <row r="3004" spans="1:2" x14ac:dyDescent="0.25">
      <c r="A3004">
        <v>13965000000</v>
      </c>
      <c r="B3004">
        <v>-107.45661</v>
      </c>
    </row>
    <row r="3005" spans="1:2" x14ac:dyDescent="0.25">
      <c r="A3005">
        <v>13988125000</v>
      </c>
      <c r="B3005">
        <v>-118.15665</v>
      </c>
    </row>
    <row r="3006" spans="1:2" x14ac:dyDescent="0.25">
      <c r="A3006">
        <v>14011250000</v>
      </c>
      <c r="B3006">
        <v>-109.26389</v>
      </c>
    </row>
    <row r="3007" spans="1:2" x14ac:dyDescent="0.25">
      <c r="A3007">
        <v>14034375000</v>
      </c>
      <c r="B3007">
        <v>-112.33237</v>
      </c>
    </row>
    <row r="3008" spans="1:2" x14ac:dyDescent="0.25">
      <c r="A3008">
        <v>14057500000</v>
      </c>
      <c r="B3008">
        <v>-100.01141</v>
      </c>
    </row>
    <row r="3009" spans="1:2" x14ac:dyDescent="0.25">
      <c r="A3009">
        <v>14080625000</v>
      </c>
      <c r="B3009">
        <v>-100.8813</v>
      </c>
    </row>
    <row r="3010" spans="1:2" x14ac:dyDescent="0.25">
      <c r="A3010">
        <v>14103750000</v>
      </c>
      <c r="B3010">
        <v>-106.69616000000001</v>
      </c>
    </row>
    <row r="3011" spans="1:2" x14ac:dyDescent="0.25">
      <c r="A3011">
        <v>14126875000</v>
      </c>
      <c r="B3011">
        <v>-100.37689</v>
      </c>
    </row>
    <row r="3012" spans="1:2" x14ac:dyDescent="0.25">
      <c r="A3012">
        <v>14150000000</v>
      </c>
      <c r="B3012">
        <v>-94.653876999999994</v>
      </c>
    </row>
    <row r="3013" spans="1:2" x14ac:dyDescent="0.25">
      <c r="A3013">
        <v>14173125000</v>
      </c>
      <c r="B3013">
        <v>-99.773269999999997</v>
      </c>
    </row>
    <row r="3014" spans="1:2" x14ac:dyDescent="0.25">
      <c r="A3014">
        <v>14196250000</v>
      </c>
      <c r="B3014">
        <v>-111.60433999999999</v>
      </c>
    </row>
    <row r="3015" spans="1:2" x14ac:dyDescent="0.25">
      <c r="A3015">
        <v>14219375000</v>
      </c>
      <c r="B3015">
        <v>-107.14747</v>
      </c>
    </row>
    <row r="3016" spans="1:2" x14ac:dyDescent="0.25">
      <c r="A3016">
        <v>14242500000</v>
      </c>
      <c r="B3016">
        <v>-109.80128000000001</v>
      </c>
    </row>
    <row r="3017" spans="1:2" x14ac:dyDescent="0.25">
      <c r="A3017">
        <v>14265625000</v>
      </c>
      <c r="B3017">
        <v>-105.84676</v>
      </c>
    </row>
    <row r="3018" spans="1:2" x14ac:dyDescent="0.25">
      <c r="A3018">
        <v>14288750000</v>
      </c>
      <c r="B3018">
        <v>-123.40517</v>
      </c>
    </row>
    <row r="3019" spans="1:2" x14ac:dyDescent="0.25">
      <c r="A3019">
        <v>14311875000</v>
      </c>
      <c r="B3019">
        <v>-112.22644</v>
      </c>
    </row>
    <row r="3020" spans="1:2" x14ac:dyDescent="0.25">
      <c r="A3020">
        <v>14335000000</v>
      </c>
      <c r="B3020">
        <v>-105.17336</v>
      </c>
    </row>
    <row r="3021" spans="1:2" x14ac:dyDescent="0.25">
      <c r="A3021">
        <v>14358125000</v>
      </c>
      <c r="B3021">
        <v>-100.17128</v>
      </c>
    </row>
    <row r="3022" spans="1:2" x14ac:dyDescent="0.25">
      <c r="A3022">
        <v>14381250000</v>
      </c>
      <c r="B3022">
        <v>-105.11252</v>
      </c>
    </row>
    <row r="3023" spans="1:2" x14ac:dyDescent="0.25">
      <c r="A3023">
        <v>14404375000</v>
      </c>
      <c r="B3023">
        <v>-102.54221</v>
      </c>
    </row>
    <row r="3024" spans="1:2" x14ac:dyDescent="0.25">
      <c r="A3024">
        <v>14427500000</v>
      </c>
      <c r="B3024">
        <v>-105.78458999999999</v>
      </c>
    </row>
    <row r="3025" spans="1:2" x14ac:dyDescent="0.25">
      <c r="A3025">
        <v>14450625000</v>
      </c>
      <c r="B3025">
        <v>-103.74355</v>
      </c>
    </row>
    <row r="3026" spans="1:2" x14ac:dyDescent="0.25">
      <c r="A3026">
        <v>14473750000</v>
      </c>
      <c r="B3026">
        <v>-108.67188</v>
      </c>
    </row>
    <row r="3027" spans="1:2" x14ac:dyDescent="0.25">
      <c r="A3027">
        <v>14496875000</v>
      </c>
      <c r="B3027">
        <v>-100.81426999999999</v>
      </c>
    </row>
    <row r="3028" spans="1:2" x14ac:dyDescent="0.25">
      <c r="A3028">
        <v>14520000000</v>
      </c>
      <c r="B3028">
        <v>-99.806740000000005</v>
      </c>
    </row>
    <row r="3029" spans="1:2" x14ac:dyDescent="0.25">
      <c r="A3029">
        <v>14543125000</v>
      </c>
      <c r="B3029">
        <v>-98.594994</v>
      </c>
    </row>
    <row r="3030" spans="1:2" x14ac:dyDescent="0.25">
      <c r="A3030">
        <v>14566250000</v>
      </c>
      <c r="B3030">
        <v>-105.46606</v>
      </c>
    </row>
    <row r="3031" spans="1:2" x14ac:dyDescent="0.25">
      <c r="A3031">
        <v>14589375000</v>
      </c>
      <c r="B3031">
        <v>-100.48743</v>
      </c>
    </row>
    <row r="3032" spans="1:2" x14ac:dyDescent="0.25">
      <c r="A3032">
        <v>14612500000</v>
      </c>
      <c r="B3032">
        <v>-100.38257</v>
      </c>
    </row>
    <row r="3033" spans="1:2" x14ac:dyDescent="0.25">
      <c r="A3033">
        <v>14635625000</v>
      </c>
      <c r="B3033">
        <v>-103.6902</v>
      </c>
    </row>
    <row r="3034" spans="1:2" x14ac:dyDescent="0.25">
      <c r="A3034">
        <v>14658750000</v>
      </c>
      <c r="B3034">
        <v>-101.92194000000001</v>
      </c>
    </row>
    <row r="3035" spans="1:2" x14ac:dyDescent="0.25">
      <c r="A3035">
        <v>14681875000</v>
      </c>
      <c r="B3035">
        <v>-113.64870000000001</v>
      </c>
    </row>
    <row r="3036" spans="1:2" x14ac:dyDescent="0.25">
      <c r="A3036">
        <v>14705000000</v>
      </c>
      <c r="B3036">
        <v>-99.909813</v>
      </c>
    </row>
    <row r="3037" spans="1:2" x14ac:dyDescent="0.25">
      <c r="A3037">
        <v>14728125000</v>
      </c>
      <c r="B3037">
        <v>-103.85334</v>
      </c>
    </row>
    <row r="3038" spans="1:2" x14ac:dyDescent="0.25">
      <c r="A3038">
        <v>14751250000</v>
      </c>
      <c r="B3038">
        <v>-108.0425</v>
      </c>
    </row>
    <row r="3039" spans="1:2" x14ac:dyDescent="0.25">
      <c r="A3039">
        <v>14774375000</v>
      </c>
      <c r="B3039">
        <v>-94.631103999999993</v>
      </c>
    </row>
    <row r="3040" spans="1:2" x14ac:dyDescent="0.25">
      <c r="A3040">
        <v>14797500000</v>
      </c>
      <c r="B3040">
        <v>-106.78961</v>
      </c>
    </row>
    <row r="3041" spans="1:2" x14ac:dyDescent="0.25">
      <c r="A3041">
        <v>14820625000</v>
      </c>
      <c r="B3041">
        <v>-97.440719999999999</v>
      </c>
    </row>
    <row r="3042" spans="1:2" x14ac:dyDescent="0.25">
      <c r="A3042">
        <v>14843750000</v>
      </c>
      <c r="B3042">
        <v>-100.98654999999999</v>
      </c>
    </row>
    <row r="3043" spans="1:2" x14ac:dyDescent="0.25">
      <c r="A3043">
        <v>14866875000</v>
      </c>
      <c r="B3043">
        <v>-95.679198999999997</v>
      </c>
    </row>
    <row r="3044" spans="1:2" x14ac:dyDescent="0.25">
      <c r="A3044">
        <v>14890000000</v>
      </c>
      <c r="B3044">
        <v>-105.70321</v>
      </c>
    </row>
    <row r="3045" spans="1:2" x14ac:dyDescent="0.25">
      <c r="A3045">
        <v>14913125000</v>
      </c>
      <c r="B3045">
        <v>-104.70878999999999</v>
      </c>
    </row>
    <row r="3046" spans="1:2" x14ac:dyDescent="0.25">
      <c r="A3046">
        <v>14936250000</v>
      </c>
      <c r="B3046">
        <v>-108.49202</v>
      </c>
    </row>
    <row r="3047" spans="1:2" x14ac:dyDescent="0.25">
      <c r="A3047">
        <v>14959375000</v>
      </c>
      <c r="B3047">
        <v>-105.79517</v>
      </c>
    </row>
    <row r="3048" spans="1:2" x14ac:dyDescent="0.25">
      <c r="A3048">
        <v>14982500000</v>
      </c>
      <c r="B3048">
        <v>-99.319785999999993</v>
      </c>
    </row>
    <row r="3049" spans="1:2" x14ac:dyDescent="0.25">
      <c r="A3049">
        <v>15005625000</v>
      </c>
      <c r="B3049">
        <v>-100.21878</v>
      </c>
    </row>
    <row r="3050" spans="1:2" x14ac:dyDescent="0.25">
      <c r="A3050">
        <v>15028750000</v>
      </c>
      <c r="B3050">
        <v>-95.807022000000003</v>
      </c>
    </row>
    <row r="3051" spans="1:2" x14ac:dyDescent="0.25">
      <c r="A3051">
        <v>15051875000</v>
      </c>
      <c r="B3051">
        <v>-98.389481000000004</v>
      </c>
    </row>
    <row r="3052" spans="1:2" x14ac:dyDescent="0.25">
      <c r="A3052">
        <v>15075000000</v>
      </c>
      <c r="B3052">
        <v>-103.41816</v>
      </c>
    </row>
    <row r="3053" spans="1:2" x14ac:dyDescent="0.25">
      <c r="A3053">
        <v>15098125000</v>
      </c>
      <c r="B3053">
        <v>-100.63896</v>
      </c>
    </row>
    <row r="3054" spans="1:2" x14ac:dyDescent="0.25">
      <c r="A3054">
        <v>15121250000</v>
      </c>
      <c r="B3054">
        <v>-100.37608</v>
      </c>
    </row>
    <row r="3055" spans="1:2" x14ac:dyDescent="0.25">
      <c r="A3055">
        <v>15144375000</v>
      </c>
      <c r="B3055">
        <v>-100.25288</v>
      </c>
    </row>
    <row r="3056" spans="1:2" x14ac:dyDescent="0.25">
      <c r="A3056">
        <v>15167500000</v>
      </c>
      <c r="B3056">
        <v>-101.63167</v>
      </c>
    </row>
    <row r="3057" spans="1:2" x14ac:dyDescent="0.25">
      <c r="A3057">
        <v>15190625000</v>
      </c>
      <c r="B3057">
        <v>-104.27413</v>
      </c>
    </row>
    <row r="3058" spans="1:2" x14ac:dyDescent="0.25">
      <c r="A3058">
        <v>15213750000</v>
      </c>
      <c r="B3058">
        <v>-105.91763</v>
      </c>
    </row>
    <row r="3059" spans="1:2" x14ac:dyDescent="0.25">
      <c r="A3059">
        <v>15236875000</v>
      </c>
      <c r="B3059">
        <v>-113.18668</v>
      </c>
    </row>
    <row r="3060" spans="1:2" x14ac:dyDescent="0.25">
      <c r="A3060">
        <v>15260000000</v>
      </c>
      <c r="B3060">
        <v>-101.67635</v>
      </c>
    </row>
    <row r="3061" spans="1:2" x14ac:dyDescent="0.25">
      <c r="A3061">
        <v>15283125000</v>
      </c>
      <c r="B3061">
        <v>-113.8997</v>
      </c>
    </row>
    <row r="3062" spans="1:2" x14ac:dyDescent="0.25">
      <c r="A3062">
        <v>15306250000</v>
      </c>
      <c r="B3062">
        <v>-105.00633000000001</v>
      </c>
    </row>
    <row r="3063" spans="1:2" x14ac:dyDescent="0.25">
      <c r="A3063">
        <v>15329375000</v>
      </c>
      <c r="B3063">
        <v>-96.832663999999994</v>
      </c>
    </row>
    <row r="3064" spans="1:2" x14ac:dyDescent="0.25">
      <c r="A3064">
        <v>15352500000</v>
      </c>
      <c r="B3064">
        <v>-103.49579</v>
      </c>
    </row>
    <row r="3065" spans="1:2" x14ac:dyDescent="0.25">
      <c r="A3065">
        <v>15375625000</v>
      </c>
      <c r="B3065">
        <v>-136.52875</v>
      </c>
    </row>
    <row r="3066" spans="1:2" x14ac:dyDescent="0.25">
      <c r="A3066">
        <v>15398750000</v>
      </c>
      <c r="B3066">
        <v>-102.19795000000001</v>
      </c>
    </row>
    <row r="3067" spans="1:2" x14ac:dyDescent="0.25">
      <c r="A3067">
        <v>15421875000</v>
      </c>
      <c r="B3067">
        <v>-105.40495</v>
      </c>
    </row>
    <row r="3068" spans="1:2" x14ac:dyDescent="0.25">
      <c r="A3068">
        <v>15445000000</v>
      </c>
      <c r="B3068">
        <v>-110.20354</v>
      </c>
    </row>
    <row r="3069" spans="1:2" x14ac:dyDescent="0.25">
      <c r="A3069">
        <v>15468125000</v>
      </c>
      <c r="B3069">
        <v>-99.415092000000001</v>
      </c>
    </row>
    <row r="3070" spans="1:2" x14ac:dyDescent="0.25">
      <c r="A3070">
        <v>15491250000</v>
      </c>
      <c r="B3070">
        <v>-108.75503999999999</v>
      </c>
    </row>
    <row r="3071" spans="1:2" x14ac:dyDescent="0.25">
      <c r="A3071">
        <v>15514375000</v>
      </c>
      <c r="B3071">
        <v>-96.008812000000006</v>
      </c>
    </row>
    <row r="3072" spans="1:2" x14ac:dyDescent="0.25">
      <c r="A3072">
        <v>15537500000</v>
      </c>
      <c r="B3072">
        <v>-99.604218000000003</v>
      </c>
    </row>
    <row r="3073" spans="1:2" x14ac:dyDescent="0.25">
      <c r="A3073">
        <v>15560625000</v>
      </c>
      <c r="B3073">
        <v>-104.98496</v>
      </c>
    </row>
    <row r="3074" spans="1:2" x14ac:dyDescent="0.25">
      <c r="A3074">
        <v>15583750000</v>
      </c>
      <c r="B3074">
        <v>-100.00919</v>
      </c>
    </row>
    <row r="3075" spans="1:2" x14ac:dyDescent="0.25">
      <c r="A3075">
        <v>15606875000</v>
      </c>
      <c r="B3075">
        <v>-102.99477</v>
      </c>
    </row>
    <row r="3076" spans="1:2" x14ac:dyDescent="0.25">
      <c r="A3076">
        <v>15630000000</v>
      </c>
      <c r="B3076">
        <v>-100.09789000000001</v>
      </c>
    </row>
    <row r="3077" spans="1:2" x14ac:dyDescent="0.25">
      <c r="A3077">
        <v>15653125000</v>
      </c>
      <c r="B3077">
        <v>-101.53883999999999</v>
      </c>
    </row>
    <row r="3078" spans="1:2" x14ac:dyDescent="0.25">
      <c r="A3078">
        <v>15676250000</v>
      </c>
      <c r="B3078">
        <v>-101.40045000000001</v>
      </c>
    </row>
    <row r="3079" spans="1:2" x14ac:dyDescent="0.25">
      <c r="A3079">
        <v>15699375000</v>
      </c>
      <c r="B3079">
        <v>-103.20854</v>
      </c>
    </row>
    <row r="3080" spans="1:2" x14ac:dyDescent="0.25">
      <c r="A3080">
        <v>15722500000</v>
      </c>
      <c r="B3080">
        <v>-105.28838</v>
      </c>
    </row>
    <row r="3081" spans="1:2" x14ac:dyDescent="0.25">
      <c r="A3081">
        <v>15745625000</v>
      </c>
      <c r="B3081">
        <v>-98.508803999999998</v>
      </c>
    </row>
    <row r="3082" spans="1:2" x14ac:dyDescent="0.25">
      <c r="A3082">
        <v>15768750000</v>
      </c>
      <c r="B3082">
        <v>-103.61673999999999</v>
      </c>
    </row>
    <row r="3083" spans="1:2" x14ac:dyDescent="0.25">
      <c r="A3083">
        <v>15791875000</v>
      </c>
      <c r="B3083">
        <v>-110.85995</v>
      </c>
    </row>
    <row r="3084" spans="1:2" x14ac:dyDescent="0.25">
      <c r="A3084">
        <v>15815000000</v>
      </c>
      <c r="B3084">
        <v>-100.24648000000001</v>
      </c>
    </row>
    <row r="3085" spans="1:2" x14ac:dyDescent="0.25">
      <c r="A3085">
        <v>15838125000</v>
      </c>
      <c r="B3085">
        <v>-98.625052999999994</v>
      </c>
    </row>
    <row r="3086" spans="1:2" x14ac:dyDescent="0.25">
      <c r="A3086">
        <v>15861250000</v>
      </c>
      <c r="B3086">
        <v>-101.8583</v>
      </c>
    </row>
    <row r="3087" spans="1:2" x14ac:dyDescent="0.25">
      <c r="A3087">
        <v>15884375000</v>
      </c>
      <c r="B3087">
        <v>-98.719154000000003</v>
      </c>
    </row>
    <row r="3088" spans="1:2" x14ac:dyDescent="0.25">
      <c r="A3088">
        <v>15907500000</v>
      </c>
      <c r="B3088">
        <v>-97.701363000000001</v>
      </c>
    </row>
    <row r="3089" spans="1:2" x14ac:dyDescent="0.25">
      <c r="A3089">
        <v>15930625000</v>
      </c>
      <c r="B3089">
        <v>-103.3633</v>
      </c>
    </row>
    <row r="3090" spans="1:2" x14ac:dyDescent="0.25">
      <c r="A3090">
        <v>15953750000</v>
      </c>
      <c r="B3090">
        <v>-104.54770000000001</v>
      </c>
    </row>
    <row r="3091" spans="1:2" x14ac:dyDescent="0.25">
      <c r="A3091">
        <v>15976875000</v>
      </c>
      <c r="B3091">
        <v>-101.22846</v>
      </c>
    </row>
    <row r="3092" spans="1:2" x14ac:dyDescent="0.25">
      <c r="A3092">
        <v>16000000000</v>
      </c>
      <c r="B3092">
        <v>-105.35156000000001</v>
      </c>
    </row>
    <row r="3093" spans="1:2" x14ac:dyDescent="0.25">
      <c r="A3093" t="s">
        <v>21</v>
      </c>
    </row>
    <row r="3096" spans="1:2" x14ac:dyDescent="0.25">
      <c r="A3096" t="s">
        <v>53</v>
      </c>
    </row>
    <row r="3097" spans="1:2" x14ac:dyDescent="0.25">
      <c r="A3097" t="s">
        <v>19</v>
      </c>
      <c r="B3097" t="s">
        <v>354</v>
      </c>
    </row>
    <row r="3098" spans="1:2" x14ac:dyDescent="0.25">
      <c r="A3098">
        <v>17250000000</v>
      </c>
      <c r="B3098">
        <v>-85.833190999999999</v>
      </c>
    </row>
    <row r="3099" spans="1:2" x14ac:dyDescent="0.25">
      <c r="A3099">
        <v>17263750000</v>
      </c>
      <c r="B3099">
        <v>-88.664230000000003</v>
      </c>
    </row>
    <row r="3100" spans="1:2" x14ac:dyDescent="0.25">
      <c r="A3100">
        <v>17277500000</v>
      </c>
      <c r="B3100">
        <v>-89.873726000000005</v>
      </c>
    </row>
    <row r="3101" spans="1:2" x14ac:dyDescent="0.25">
      <c r="A3101">
        <v>17291250000</v>
      </c>
      <c r="B3101">
        <v>-82.893005000000002</v>
      </c>
    </row>
    <row r="3102" spans="1:2" x14ac:dyDescent="0.25">
      <c r="A3102">
        <v>17305000000</v>
      </c>
      <c r="B3102">
        <v>-79.307022000000003</v>
      </c>
    </row>
    <row r="3103" spans="1:2" x14ac:dyDescent="0.25">
      <c r="A3103">
        <v>17318750000</v>
      </c>
      <c r="B3103">
        <v>-79.253212000000005</v>
      </c>
    </row>
    <row r="3104" spans="1:2" x14ac:dyDescent="0.25">
      <c r="A3104">
        <v>17332500000</v>
      </c>
      <c r="B3104">
        <v>-79.391388000000006</v>
      </c>
    </row>
    <row r="3105" spans="1:2" x14ac:dyDescent="0.25">
      <c r="A3105">
        <v>17346250000</v>
      </c>
      <c r="B3105">
        <v>-85.130363000000003</v>
      </c>
    </row>
    <row r="3106" spans="1:2" x14ac:dyDescent="0.25">
      <c r="A3106">
        <v>17360000000</v>
      </c>
      <c r="B3106">
        <v>-80.750670999999997</v>
      </c>
    </row>
    <row r="3107" spans="1:2" x14ac:dyDescent="0.25">
      <c r="A3107">
        <v>17373750000</v>
      </c>
      <c r="B3107">
        <v>-83.805594999999997</v>
      </c>
    </row>
    <row r="3108" spans="1:2" x14ac:dyDescent="0.25">
      <c r="A3108">
        <v>17387500000</v>
      </c>
      <c r="B3108">
        <v>-86.760779999999997</v>
      </c>
    </row>
    <row r="3109" spans="1:2" x14ac:dyDescent="0.25">
      <c r="A3109">
        <v>17401250000</v>
      </c>
      <c r="B3109">
        <v>-87.426590000000004</v>
      </c>
    </row>
    <row r="3110" spans="1:2" x14ac:dyDescent="0.25">
      <c r="A3110">
        <v>17415000000</v>
      </c>
      <c r="B3110">
        <v>-95.005104000000003</v>
      </c>
    </row>
    <row r="3111" spans="1:2" x14ac:dyDescent="0.25">
      <c r="A3111">
        <v>17428750000</v>
      </c>
      <c r="B3111">
        <v>-90.735825000000006</v>
      </c>
    </row>
    <row r="3112" spans="1:2" x14ac:dyDescent="0.25">
      <c r="A3112">
        <v>17442500000</v>
      </c>
      <c r="B3112">
        <v>-87.534041999999999</v>
      </c>
    </row>
    <row r="3113" spans="1:2" x14ac:dyDescent="0.25">
      <c r="A3113">
        <v>17456250000</v>
      </c>
      <c r="B3113">
        <v>-92.147323999999998</v>
      </c>
    </row>
    <row r="3114" spans="1:2" x14ac:dyDescent="0.25">
      <c r="A3114">
        <v>17470000000</v>
      </c>
      <c r="B3114">
        <v>-93.720061999999999</v>
      </c>
    </row>
    <row r="3115" spans="1:2" x14ac:dyDescent="0.25">
      <c r="A3115">
        <v>17483750000</v>
      </c>
      <c r="B3115">
        <v>-92.570098999999999</v>
      </c>
    </row>
    <row r="3116" spans="1:2" x14ac:dyDescent="0.25">
      <c r="A3116">
        <v>17497500000</v>
      </c>
      <c r="B3116">
        <v>-100.11337</v>
      </c>
    </row>
    <row r="3117" spans="1:2" x14ac:dyDescent="0.25">
      <c r="A3117">
        <v>17511250000</v>
      </c>
      <c r="B3117">
        <v>-94.738388</v>
      </c>
    </row>
    <row r="3118" spans="1:2" x14ac:dyDescent="0.25">
      <c r="A3118">
        <v>17525000000</v>
      </c>
      <c r="B3118">
        <v>-97.750038000000004</v>
      </c>
    </row>
    <row r="3119" spans="1:2" x14ac:dyDescent="0.25">
      <c r="A3119">
        <v>17538750000</v>
      </c>
      <c r="B3119">
        <v>-91.845580999999996</v>
      </c>
    </row>
    <row r="3120" spans="1:2" x14ac:dyDescent="0.25">
      <c r="A3120">
        <v>17552500000</v>
      </c>
      <c r="B3120">
        <v>-89.571563999999995</v>
      </c>
    </row>
    <row r="3121" spans="1:2" x14ac:dyDescent="0.25">
      <c r="A3121">
        <v>17566250000</v>
      </c>
      <c r="B3121">
        <v>-88.684714999999997</v>
      </c>
    </row>
    <row r="3122" spans="1:2" x14ac:dyDescent="0.25">
      <c r="A3122">
        <v>17580000000</v>
      </c>
      <c r="B3122">
        <v>-89.717995000000002</v>
      </c>
    </row>
    <row r="3123" spans="1:2" x14ac:dyDescent="0.25">
      <c r="A3123">
        <v>17593750000</v>
      </c>
      <c r="B3123">
        <v>-92.223411999999996</v>
      </c>
    </row>
    <row r="3124" spans="1:2" x14ac:dyDescent="0.25">
      <c r="A3124">
        <v>17607500000</v>
      </c>
      <c r="B3124">
        <v>-93.870223999999993</v>
      </c>
    </row>
    <row r="3125" spans="1:2" x14ac:dyDescent="0.25">
      <c r="A3125">
        <v>17621250000</v>
      </c>
      <c r="B3125">
        <v>-102.63146</v>
      </c>
    </row>
    <row r="3126" spans="1:2" x14ac:dyDescent="0.25">
      <c r="A3126">
        <v>17635000000</v>
      </c>
      <c r="B3126">
        <v>-88.437134</v>
      </c>
    </row>
    <row r="3127" spans="1:2" x14ac:dyDescent="0.25">
      <c r="A3127">
        <v>17648750000</v>
      </c>
      <c r="B3127">
        <v>-92.502791999999999</v>
      </c>
    </row>
    <row r="3128" spans="1:2" x14ac:dyDescent="0.25">
      <c r="A3128">
        <v>17662500000</v>
      </c>
      <c r="B3128">
        <v>-88.588684000000001</v>
      </c>
    </row>
    <row r="3129" spans="1:2" x14ac:dyDescent="0.25">
      <c r="A3129">
        <v>17676250000</v>
      </c>
      <c r="B3129">
        <v>-95.810524000000001</v>
      </c>
    </row>
    <row r="3130" spans="1:2" x14ac:dyDescent="0.25">
      <c r="A3130">
        <v>17690000000</v>
      </c>
      <c r="B3130">
        <v>-88.121619999999993</v>
      </c>
    </row>
    <row r="3131" spans="1:2" x14ac:dyDescent="0.25">
      <c r="A3131">
        <v>17703750000</v>
      </c>
      <c r="B3131">
        <v>-88.603133999999997</v>
      </c>
    </row>
    <row r="3132" spans="1:2" x14ac:dyDescent="0.25">
      <c r="A3132">
        <v>17717500000</v>
      </c>
      <c r="B3132">
        <v>-101.60317999999999</v>
      </c>
    </row>
    <row r="3133" spans="1:2" x14ac:dyDescent="0.25">
      <c r="A3133">
        <v>17731250000</v>
      </c>
      <c r="B3133">
        <v>-94.597069000000005</v>
      </c>
    </row>
    <row r="3134" spans="1:2" x14ac:dyDescent="0.25">
      <c r="A3134">
        <v>17745000000</v>
      </c>
      <c r="B3134">
        <v>-101.31989</v>
      </c>
    </row>
    <row r="3135" spans="1:2" x14ac:dyDescent="0.25">
      <c r="A3135">
        <v>17758750000</v>
      </c>
      <c r="B3135">
        <v>-97.484618999999995</v>
      </c>
    </row>
    <row r="3136" spans="1:2" x14ac:dyDescent="0.25">
      <c r="A3136">
        <v>17772500000</v>
      </c>
      <c r="B3136">
        <v>-102.36236</v>
      </c>
    </row>
    <row r="3137" spans="1:2" x14ac:dyDescent="0.25">
      <c r="A3137">
        <v>17786250000</v>
      </c>
      <c r="B3137">
        <v>-89.961205000000007</v>
      </c>
    </row>
    <row r="3138" spans="1:2" x14ac:dyDescent="0.25">
      <c r="A3138">
        <v>17800000000</v>
      </c>
      <c r="B3138">
        <v>-102.033</v>
      </c>
    </row>
    <row r="3139" spans="1:2" x14ac:dyDescent="0.25">
      <c r="A3139">
        <v>17813750000</v>
      </c>
      <c r="B3139">
        <v>-90.774628000000007</v>
      </c>
    </row>
    <row r="3140" spans="1:2" x14ac:dyDescent="0.25">
      <c r="A3140">
        <v>17827500000</v>
      </c>
      <c r="B3140">
        <v>-88.481064000000003</v>
      </c>
    </row>
    <row r="3141" spans="1:2" x14ac:dyDescent="0.25">
      <c r="A3141">
        <v>17841250000</v>
      </c>
      <c r="B3141">
        <v>-89.752433999999994</v>
      </c>
    </row>
    <row r="3142" spans="1:2" x14ac:dyDescent="0.25">
      <c r="A3142">
        <v>17855000000</v>
      </c>
      <c r="B3142">
        <v>-89.630852000000004</v>
      </c>
    </row>
    <row r="3143" spans="1:2" x14ac:dyDescent="0.25">
      <c r="A3143">
        <v>17868750000</v>
      </c>
      <c r="B3143">
        <v>-91.515602000000001</v>
      </c>
    </row>
    <row r="3144" spans="1:2" x14ac:dyDescent="0.25">
      <c r="A3144">
        <v>17882500000</v>
      </c>
      <c r="B3144">
        <v>-101.57367000000001</v>
      </c>
    </row>
    <row r="3145" spans="1:2" x14ac:dyDescent="0.25">
      <c r="A3145">
        <v>17896250000</v>
      </c>
      <c r="B3145">
        <v>-107.54978</v>
      </c>
    </row>
    <row r="3146" spans="1:2" x14ac:dyDescent="0.25">
      <c r="A3146">
        <v>17910000000</v>
      </c>
      <c r="B3146">
        <v>-97.334320000000005</v>
      </c>
    </row>
    <row r="3147" spans="1:2" x14ac:dyDescent="0.25">
      <c r="A3147">
        <v>17923750000</v>
      </c>
      <c r="B3147">
        <v>-92.536972000000006</v>
      </c>
    </row>
    <row r="3148" spans="1:2" x14ac:dyDescent="0.25">
      <c r="A3148">
        <v>17937500000</v>
      </c>
      <c r="B3148">
        <v>-89.975493999999998</v>
      </c>
    </row>
    <row r="3149" spans="1:2" x14ac:dyDescent="0.25">
      <c r="A3149">
        <v>17951250000</v>
      </c>
      <c r="B3149">
        <v>-92.005797999999999</v>
      </c>
    </row>
    <row r="3150" spans="1:2" x14ac:dyDescent="0.25">
      <c r="A3150">
        <v>17965000000</v>
      </c>
      <c r="B3150">
        <v>-85.053894</v>
      </c>
    </row>
    <row r="3151" spans="1:2" x14ac:dyDescent="0.25">
      <c r="A3151">
        <v>17978750000</v>
      </c>
      <c r="B3151">
        <v>-89.031318999999996</v>
      </c>
    </row>
    <row r="3152" spans="1:2" x14ac:dyDescent="0.25">
      <c r="A3152">
        <v>17992500000</v>
      </c>
      <c r="B3152">
        <v>-92.44735</v>
      </c>
    </row>
    <row r="3153" spans="1:2" x14ac:dyDescent="0.25">
      <c r="A3153">
        <v>18006250000</v>
      </c>
      <c r="B3153">
        <v>-96.547554000000005</v>
      </c>
    </row>
    <row r="3154" spans="1:2" x14ac:dyDescent="0.25">
      <c r="A3154">
        <v>18020000000</v>
      </c>
      <c r="B3154">
        <v>-94.697143999999994</v>
      </c>
    </row>
    <row r="3155" spans="1:2" x14ac:dyDescent="0.25">
      <c r="A3155">
        <v>18033750000</v>
      </c>
      <c r="B3155">
        <v>-98.129562000000007</v>
      </c>
    </row>
    <row r="3156" spans="1:2" x14ac:dyDescent="0.25">
      <c r="A3156">
        <v>18047500000</v>
      </c>
      <c r="B3156">
        <v>-91.048850999999999</v>
      </c>
    </row>
    <row r="3157" spans="1:2" x14ac:dyDescent="0.25">
      <c r="A3157">
        <v>18061250000</v>
      </c>
      <c r="B3157">
        <v>-96.011086000000006</v>
      </c>
    </row>
    <row r="3158" spans="1:2" x14ac:dyDescent="0.25">
      <c r="A3158">
        <v>18075000000</v>
      </c>
      <c r="B3158">
        <v>-96.775649999999999</v>
      </c>
    </row>
    <row r="3159" spans="1:2" x14ac:dyDescent="0.25">
      <c r="A3159">
        <v>18088750000</v>
      </c>
      <c r="B3159">
        <v>-94.228065000000001</v>
      </c>
    </row>
    <row r="3160" spans="1:2" x14ac:dyDescent="0.25">
      <c r="A3160">
        <v>18102500000</v>
      </c>
      <c r="B3160">
        <v>-119.96086</v>
      </c>
    </row>
    <row r="3161" spans="1:2" x14ac:dyDescent="0.25">
      <c r="A3161">
        <v>18116250000</v>
      </c>
      <c r="B3161">
        <v>-93.975470999999999</v>
      </c>
    </row>
    <row r="3162" spans="1:2" x14ac:dyDescent="0.25">
      <c r="A3162">
        <v>18130000000</v>
      </c>
      <c r="B3162">
        <v>-91.628105000000005</v>
      </c>
    </row>
    <row r="3163" spans="1:2" x14ac:dyDescent="0.25">
      <c r="A3163">
        <v>18143750000</v>
      </c>
      <c r="B3163">
        <v>-101.67036</v>
      </c>
    </row>
    <row r="3164" spans="1:2" x14ac:dyDescent="0.25">
      <c r="A3164">
        <v>18157500000</v>
      </c>
      <c r="B3164">
        <v>-92.458252000000002</v>
      </c>
    </row>
    <row r="3165" spans="1:2" x14ac:dyDescent="0.25">
      <c r="A3165">
        <v>18171250000</v>
      </c>
      <c r="B3165">
        <v>-90.051674000000006</v>
      </c>
    </row>
    <row r="3166" spans="1:2" x14ac:dyDescent="0.25">
      <c r="A3166">
        <v>18185000000</v>
      </c>
      <c r="B3166">
        <v>-96.962326000000004</v>
      </c>
    </row>
    <row r="3167" spans="1:2" x14ac:dyDescent="0.25">
      <c r="A3167">
        <v>18198750000</v>
      </c>
      <c r="B3167">
        <v>-91.976044000000002</v>
      </c>
    </row>
    <row r="3168" spans="1:2" x14ac:dyDescent="0.25">
      <c r="A3168">
        <v>18212500000</v>
      </c>
      <c r="B3168">
        <v>-91.822563000000002</v>
      </c>
    </row>
    <row r="3169" spans="1:2" x14ac:dyDescent="0.25">
      <c r="A3169">
        <v>18226250000</v>
      </c>
      <c r="B3169">
        <v>-86.105971999999994</v>
      </c>
    </row>
    <row r="3170" spans="1:2" x14ac:dyDescent="0.25">
      <c r="A3170">
        <v>18240000000</v>
      </c>
      <c r="B3170">
        <v>-94.652602999999999</v>
      </c>
    </row>
    <row r="3171" spans="1:2" x14ac:dyDescent="0.25">
      <c r="A3171">
        <v>18253750000</v>
      </c>
      <c r="B3171">
        <v>-109.71753</v>
      </c>
    </row>
    <row r="3172" spans="1:2" x14ac:dyDescent="0.25">
      <c r="A3172">
        <v>18267500000</v>
      </c>
      <c r="B3172">
        <v>-102.23578999999999</v>
      </c>
    </row>
    <row r="3173" spans="1:2" x14ac:dyDescent="0.25">
      <c r="A3173">
        <v>18281250000</v>
      </c>
      <c r="B3173">
        <v>-107.34505</v>
      </c>
    </row>
    <row r="3174" spans="1:2" x14ac:dyDescent="0.25">
      <c r="A3174">
        <v>18295000000</v>
      </c>
      <c r="B3174">
        <v>-93.015326999999999</v>
      </c>
    </row>
    <row r="3175" spans="1:2" x14ac:dyDescent="0.25">
      <c r="A3175">
        <v>18308750000</v>
      </c>
      <c r="B3175">
        <v>-92.313445999999999</v>
      </c>
    </row>
    <row r="3176" spans="1:2" x14ac:dyDescent="0.25">
      <c r="A3176">
        <v>18322500000</v>
      </c>
      <c r="B3176">
        <v>-90.626182999999997</v>
      </c>
    </row>
    <row r="3177" spans="1:2" x14ac:dyDescent="0.25">
      <c r="A3177">
        <v>18336250000</v>
      </c>
      <c r="B3177">
        <v>-87.095389999999995</v>
      </c>
    </row>
    <row r="3178" spans="1:2" x14ac:dyDescent="0.25">
      <c r="A3178">
        <v>18350000000</v>
      </c>
      <c r="B3178">
        <v>-101.6983</v>
      </c>
    </row>
    <row r="3179" spans="1:2" x14ac:dyDescent="0.25">
      <c r="A3179">
        <v>18363750000</v>
      </c>
      <c r="B3179">
        <v>-97.977333000000002</v>
      </c>
    </row>
    <row r="3180" spans="1:2" x14ac:dyDescent="0.25">
      <c r="A3180">
        <v>18377500000</v>
      </c>
      <c r="B3180">
        <v>-93.842072000000002</v>
      </c>
    </row>
    <row r="3181" spans="1:2" x14ac:dyDescent="0.25">
      <c r="A3181">
        <v>18391250000</v>
      </c>
      <c r="B3181">
        <v>-93.039116000000007</v>
      </c>
    </row>
    <row r="3182" spans="1:2" x14ac:dyDescent="0.25">
      <c r="A3182">
        <v>18405000000</v>
      </c>
      <c r="B3182">
        <v>-103.06954</v>
      </c>
    </row>
    <row r="3183" spans="1:2" x14ac:dyDescent="0.25">
      <c r="A3183">
        <v>18418750000</v>
      </c>
      <c r="B3183">
        <v>-100.47747</v>
      </c>
    </row>
    <row r="3184" spans="1:2" x14ac:dyDescent="0.25">
      <c r="A3184">
        <v>18432500000</v>
      </c>
      <c r="B3184">
        <v>-90.138076999999996</v>
      </c>
    </row>
    <row r="3185" spans="1:2" x14ac:dyDescent="0.25">
      <c r="A3185">
        <v>18446250000</v>
      </c>
      <c r="B3185">
        <v>-95.768569999999997</v>
      </c>
    </row>
    <row r="3186" spans="1:2" x14ac:dyDescent="0.25">
      <c r="A3186">
        <v>18460000000</v>
      </c>
      <c r="B3186">
        <v>-92.350853000000001</v>
      </c>
    </row>
    <row r="3187" spans="1:2" x14ac:dyDescent="0.25">
      <c r="A3187">
        <v>18473750000</v>
      </c>
      <c r="B3187">
        <v>-98.128394999999998</v>
      </c>
    </row>
    <row r="3188" spans="1:2" x14ac:dyDescent="0.25">
      <c r="A3188">
        <v>18487500000</v>
      </c>
      <c r="B3188">
        <v>-93.922791000000004</v>
      </c>
    </row>
    <row r="3189" spans="1:2" x14ac:dyDescent="0.25">
      <c r="A3189">
        <v>18501250000</v>
      </c>
      <c r="B3189">
        <v>-99.599373</v>
      </c>
    </row>
    <row r="3190" spans="1:2" x14ac:dyDescent="0.25">
      <c r="A3190">
        <v>18515000000</v>
      </c>
      <c r="B3190">
        <v>-105.15387</v>
      </c>
    </row>
    <row r="3191" spans="1:2" x14ac:dyDescent="0.25">
      <c r="A3191">
        <v>18528750000</v>
      </c>
      <c r="B3191">
        <v>-93.762908999999993</v>
      </c>
    </row>
    <row r="3192" spans="1:2" x14ac:dyDescent="0.25">
      <c r="A3192">
        <v>18542500000</v>
      </c>
      <c r="B3192">
        <v>-92.331908999999996</v>
      </c>
    </row>
    <row r="3193" spans="1:2" x14ac:dyDescent="0.25">
      <c r="A3193">
        <v>18556250000</v>
      </c>
      <c r="B3193">
        <v>-91.172698999999994</v>
      </c>
    </row>
    <row r="3194" spans="1:2" x14ac:dyDescent="0.25">
      <c r="A3194">
        <v>18570000000</v>
      </c>
      <c r="B3194">
        <v>-99.361877000000007</v>
      </c>
    </row>
    <row r="3195" spans="1:2" x14ac:dyDescent="0.25">
      <c r="A3195">
        <v>18583750000</v>
      </c>
      <c r="B3195">
        <v>-108.56618</v>
      </c>
    </row>
    <row r="3196" spans="1:2" x14ac:dyDescent="0.25">
      <c r="A3196">
        <v>18597500000</v>
      </c>
      <c r="B3196">
        <v>-98.554885999999996</v>
      </c>
    </row>
    <row r="3197" spans="1:2" x14ac:dyDescent="0.25">
      <c r="A3197">
        <v>18611250000</v>
      </c>
      <c r="B3197">
        <v>-91.169083000000001</v>
      </c>
    </row>
    <row r="3198" spans="1:2" x14ac:dyDescent="0.25">
      <c r="A3198">
        <v>18625000000</v>
      </c>
      <c r="B3198">
        <v>-100.88092</v>
      </c>
    </row>
    <row r="3199" spans="1:2" x14ac:dyDescent="0.25">
      <c r="A3199">
        <v>18638750000</v>
      </c>
      <c r="B3199">
        <v>-96.467888000000002</v>
      </c>
    </row>
    <row r="3200" spans="1:2" x14ac:dyDescent="0.25">
      <c r="A3200">
        <v>18652500000</v>
      </c>
      <c r="B3200">
        <v>-90.427475000000001</v>
      </c>
    </row>
    <row r="3201" spans="1:2" x14ac:dyDescent="0.25">
      <c r="A3201">
        <v>18666250000</v>
      </c>
      <c r="B3201">
        <v>-90.974068000000003</v>
      </c>
    </row>
    <row r="3202" spans="1:2" x14ac:dyDescent="0.25">
      <c r="A3202">
        <v>18680000000</v>
      </c>
      <c r="B3202">
        <v>-100.6285</v>
      </c>
    </row>
    <row r="3203" spans="1:2" x14ac:dyDescent="0.25">
      <c r="A3203">
        <v>18693750000</v>
      </c>
      <c r="B3203">
        <v>-90.27243</v>
      </c>
    </row>
    <row r="3204" spans="1:2" x14ac:dyDescent="0.25">
      <c r="A3204">
        <v>18707500000</v>
      </c>
      <c r="B3204">
        <v>-91.820960999999997</v>
      </c>
    </row>
    <row r="3205" spans="1:2" x14ac:dyDescent="0.25">
      <c r="A3205">
        <v>18721250000</v>
      </c>
      <c r="B3205">
        <v>-90.625702000000004</v>
      </c>
    </row>
    <row r="3206" spans="1:2" x14ac:dyDescent="0.25">
      <c r="A3206">
        <v>18735000000</v>
      </c>
      <c r="B3206">
        <v>-93.381789999999995</v>
      </c>
    </row>
    <row r="3207" spans="1:2" x14ac:dyDescent="0.25">
      <c r="A3207">
        <v>18748750000</v>
      </c>
      <c r="B3207">
        <v>-94.472144999999998</v>
      </c>
    </row>
    <row r="3208" spans="1:2" x14ac:dyDescent="0.25">
      <c r="A3208">
        <v>18762500000</v>
      </c>
      <c r="B3208">
        <v>-88.513679999999994</v>
      </c>
    </row>
    <row r="3209" spans="1:2" x14ac:dyDescent="0.25">
      <c r="A3209">
        <v>18776250000</v>
      </c>
      <c r="B3209">
        <v>-91.512496999999996</v>
      </c>
    </row>
    <row r="3210" spans="1:2" x14ac:dyDescent="0.25">
      <c r="A3210">
        <v>18790000000</v>
      </c>
      <c r="B3210">
        <v>-97.048264000000003</v>
      </c>
    </row>
    <row r="3211" spans="1:2" x14ac:dyDescent="0.25">
      <c r="A3211">
        <v>18803750000</v>
      </c>
      <c r="B3211">
        <v>-85.105864999999994</v>
      </c>
    </row>
    <row r="3212" spans="1:2" x14ac:dyDescent="0.25">
      <c r="A3212">
        <v>18817500000</v>
      </c>
      <c r="B3212">
        <v>-92.701378000000005</v>
      </c>
    </row>
    <row r="3213" spans="1:2" x14ac:dyDescent="0.25">
      <c r="A3213">
        <v>18831250000</v>
      </c>
      <c r="B3213">
        <v>-94.150870999999995</v>
      </c>
    </row>
    <row r="3214" spans="1:2" x14ac:dyDescent="0.25">
      <c r="A3214">
        <v>18845000000</v>
      </c>
      <c r="B3214">
        <v>-86.682136999999997</v>
      </c>
    </row>
    <row r="3215" spans="1:2" x14ac:dyDescent="0.25">
      <c r="A3215">
        <v>18858750000</v>
      </c>
      <c r="B3215">
        <v>-85.617385999999996</v>
      </c>
    </row>
    <row r="3216" spans="1:2" x14ac:dyDescent="0.25">
      <c r="A3216">
        <v>18872500000</v>
      </c>
      <c r="B3216">
        <v>-87.095794999999995</v>
      </c>
    </row>
    <row r="3217" spans="1:2" x14ac:dyDescent="0.25">
      <c r="A3217">
        <v>18886250000</v>
      </c>
      <c r="B3217">
        <v>-93.888924000000003</v>
      </c>
    </row>
    <row r="3218" spans="1:2" x14ac:dyDescent="0.25">
      <c r="A3218">
        <v>18900000000</v>
      </c>
      <c r="B3218">
        <v>-91.838607999999994</v>
      </c>
    </row>
    <row r="3219" spans="1:2" x14ac:dyDescent="0.25">
      <c r="A3219">
        <v>18913750000</v>
      </c>
      <c r="B3219">
        <v>-99.711151000000001</v>
      </c>
    </row>
    <row r="3220" spans="1:2" x14ac:dyDescent="0.25">
      <c r="A3220">
        <v>18927500000</v>
      </c>
      <c r="B3220">
        <v>-88.881698999999998</v>
      </c>
    </row>
    <row r="3221" spans="1:2" x14ac:dyDescent="0.25">
      <c r="A3221">
        <v>18941250000</v>
      </c>
      <c r="B3221">
        <v>-99.196510000000004</v>
      </c>
    </row>
    <row r="3222" spans="1:2" x14ac:dyDescent="0.25">
      <c r="A3222">
        <v>18955000000</v>
      </c>
      <c r="B3222">
        <v>-87.508056999999994</v>
      </c>
    </row>
    <row r="3223" spans="1:2" x14ac:dyDescent="0.25">
      <c r="A3223">
        <v>18968750000</v>
      </c>
      <c r="B3223">
        <v>-105.80688000000001</v>
      </c>
    </row>
    <row r="3224" spans="1:2" x14ac:dyDescent="0.25">
      <c r="A3224">
        <v>18982500000</v>
      </c>
      <c r="B3224">
        <v>-94.030906999999999</v>
      </c>
    </row>
    <row r="3225" spans="1:2" x14ac:dyDescent="0.25">
      <c r="A3225">
        <v>18996250000</v>
      </c>
      <c r="B3225">
        <v>-102.02911</v>
      </c>
    </row>
    <row r="3226" spans="1:2" x14ac:dyDescent="0.25">
      <c r="A3226">
        <v>19010000000</v>
      </c>
      <c r="B3226">
        <v>-90.995102000000003</v>
      </c>
    </row>
    <row r="3227" spans="1:2" x14ac:dyDescent="0.25">
      <c r="A3227">
        <v>19023750000</v>
      </c>
      <c r="B3227">
        <v>-94.496712000000002</v>
      </c>
    </row>
    <row r="3228" spans="1:2" x14ac:dyDescent="0.25">
      <c r="A3228">
        <v>19037500000</v>
      </c>
      <c r="B3228">
        <v>-94.637771999999998</v>
      </c>
    </row>
    <row r="3229" spans="1:2" x14ac:dyDescent="0.25">
      <c r="A3229">
        <v>19051250000</v>
      </c>
      <c r="B3229">
        <v>-89.976455999999999</v>
      </c>
    </row>
    <row r="3230" spans="1:2" x14ac:dyDescent="0.25">
      <c r="A3230">
        <v>19065000000</v>
      </c>
      <c r="B3230">
        <v>-91.851059000000006</v>
      </c>
    </row>
    <row r="3231" spans="1:2" x14ac:dyDescent="0.25">
      <c r="A3231">
        <v>19078750000</v>
      </c>
      <c r="B3231">
        <v>-91.791893000000002</v>
      </c>
    </row>
    <row r="3232" spans="1:2" x14ac:dyDescent="0.25">
      <c r="A3232">
        <v>19092500000</v>
      </c>
      <c r="B3232">
        <v>-103.08938999999999</v>
      </c>
    </row>
    <row r="3233" spans="1:2" x14ac:dyDescent="0.25">
      <c r="A3233">
        <v>19106250000</v>
      </c>
      <c r="B3233">
        <v>-95.026061999999996</v>
      </c>
    </row>
    <row r="3234" spans="1:2" x14ac:dyDescent="0.25">
      <c r="A3234">
        <v>19120000000</v>
      </c>
      <c r="B3234">
        <v>-87.308173999999994</v>
      </c>
    </row>
    <row r="3235" spans="1:2" x14ac:dyDescent="0.25">
      <c r="A3235">
        <v>19133750000</v>
      </c>
      <c r="B3235">
        <v>-99.970032000000003</v>
      </c>
    </row>
    <row r="3236" spans="1:2" x14ac:dyDescent="0.25">
      <c r="A3236">
        <v>19147500000</v>
      </c>
      <c r="B3236">
        <v>-92.542609999999996</v>
      </c>
    </row>
    <row r="3237" spans="1:2" x14ac:dyDescent="0.25">
      <c r="A3237">
        <v>19161250000</v>
      </c>
      <c r="B3237">
        <v>-88.323516999999995</v>
      </c>
    </row>
    <row r="3238" spans="1:2" x14ac:dyDescent="0.25">
      <c r="A3238">
        <v>19175000000</v>
      </c>
      <c r="B3238">
        <v>-95.696144000000004</v>
      </c>
    </row>
    <row r="3239" spans="1:2" x14ac:dyDescent="0.25">
      <c r="A3239">
        <v>19188750000</v>
      </c>
      <c r="B3239">
        <v>-91.728301999999999</v>
      </c>
    </row>
    <row r="3240" spans="1:2" x14ac:dyDescent="0.25">
      <c r="A3240">
        <v>19202500000</v>
      </c>
      <c r="B3240">
        <v>-84.857506000000001</v>
      </c>
    </row>
    <row r="3241" spans="1:2" x14ac:dyDescent="0.25">
      <c r="A3241">
        <v>19216250000</v>
      </c>
      <c r="B3241">
        <v>-93.189994999999996</v>
      </c>
    </row>
    <row r="3242" spans="1:2" x14ac:dyDescent="0.25">
      <c r="A3242">
        <v>19230000000</v>
      </c>
      <c r="B3242">
        <v>-91.781914</v>
      </c>
    </row>
    <row r="3243" spans="1:2" x14ac:dyDescent="0.25">
      <c r="A3243">
        <v>19243750000</v>
      </c>
      <c r="B3243">
        <v>-94.392814999999999</v>
      </c>
    </row>
    <row r="3244" spans="1:2" x14ac:dyDescent="0.25">
      <c r="A3244">
        <v>19257500000</v>
      </c>
      <c r="B3244">
        <v>-95.117462000000003</v>
      </c>
    </row>
    <row r="3245" spans="1:2" x14ac:dyDescent="0.25">
      <c r="A3245">
        <v>19271250000</v>
      </c>
      <c r="B3245">
        <v>-95.299484000000007</v>
      </c>
    </row>
    <row r="3246" spans="1:2" x14ac:dyDescent="0.25">
      <c r="A3246">
        <v>19285000000</v>
      </c>
      <c r="B3246">
        <v>-96.357337999999999</v>
      </c>
    </row>
    <row r="3247" spans="1:2" x14ac:dyDescent="0.25">
      <c r="A3247">
        <v>19298750000</v>
      </c>
      <c r="B3247">
        <v>-95.129294999999999</v>
      </c>
    </row>
    <row r="3248" spans="1:2" x14ac:dyDescent="0.25">
      <c r="A3248">
        <v>19312500000</v>
      </c>
      <c r="B3248">
        <v>-88.231285</v>
      </c>
    </row>
    <row r="3249" spans="1:2" x14ac:dyDescent="0.25">
      <c r="A3249">
        <v>19326250000</v>
      </c>
      <c r="B3249">
        <v>-90.673111000000006</v>
      </c>
    </row>
    <row r="3250" spans="1:2" x14ac:dyDescent="0.25">
      <c r="A3250">
        <v>19340000000</v>
      </c>
      <c r="B3250">
        <v>-111.28484</v>
      </c>
    </row>
    <row r="3251" spans="1:2" x14ac:dyDescent="0.25">
      <c r="A3251">
        <v>19353750000</v>
      </c>
      <c r="B3251">
        <v>-96.690642999999994</v>
      </c>
    </row>
    <row r="3252" spans="1:2" x14ac:dyDescent="0.25">
      <c r="A3252">
        <v>19367500000</v>
      </c>
      <c r="B3252">
        <v>-108.30638</v>
      </c>
    </row>
    <row r="3253" spans="1:2" x14ac:dyDescent="0.25">
      <c r="A3253">
        <v>19381250000</v>
      </c>
      <c r="B3253">
        <v>-92.118431000000001</v>
      </c>
    </row>
    <row r="3254" spans="1:2" x14ac:dyDescent="0.25">
      <c r="A3254">
        <v>19395000000</v>
      </c>
      <c r="B3254">
        <v>-96.790710000000004</v>
      </c>
    </row>
    <row r="3255" spans="1:2" x14ac:dyDescent="0.25">
      <c r="A3255">
        <v>19408750000</v>
      </c>
      <c r="B3255">
        <v>-91.220130999999995</v>
      </c>
    </row>
    <row r="3256" spans="1:2" x14ac:dyDescent="0.25">
      <c r="A3256">
        <v>19422500000</v>
      </c>
      <c r="B3256">
        <v>-92.724686000000005</v>
      </c>
    </row>
    <row r="3257" spans="1:2" x14ac:dyDescent="0.25">
      <c r="A3257">
        <v>19436250000</v>
      </c>
      <c r="B3257">
        <v>-100.52077</v>
      </c>
    </row>
    <row r="3258" spans="1:2" x14ac:dyDescent="0.25">
      <c r="A3258">
        <v>19450000000</v>
      </c>
      <c r="B3258">
        <v>-97.126266000000001</v>
      </c>
    </row>
    <row r="3259" spans="1:2" x14ac:dyDescent="0.25">
      <c r="A3259">
        <v>19463750000</v>
      </c>
      <c r="B3259">
        <v>-96.480568000000005</v>
      </c>
    </row>
    <row r="3260" spans="1:2" x14ac:dyDescent="0.25">
      <c r="A3260">
        <v>19477500000</v>
      </c>
      <c r="B3260">
        <v>-89.548232999999996</v>
      </c>
    </row>
    <row r="3261" spans="1:2" x14ac:dyDescent="0.25">
      <c r="A3261">
        <v>19491250000</v>
      </c>
      <c r="B3261">
        <v>-90.475807000000003</v>
      </c>
    </row>
    <row r="3262" spans="1:2" x14ac:dyDescent="0.25">
      <c r="A3262">
        <v>19505000000</v>
      </c>
      <c r="B3262">
        <v>-91.739013999999997</v>
      </c>
    </row>
    <row r="3263" spans="1:2" x14ac:dyDescent="0.25">
      <c r="A3263">
        <v>19518750000</v>
      </c>
      <c r="B3263">
        <v>-91.934364000000002</v>
      </c>
    </row>
    <row r="3264" spans="1:2" x14ac:dyDescent="0.25">
      <c r="A3264">
        <v>19532500000</v>
      </c>
      <c r="B3264">
        <v>-90.585068000000007</v>
      </c>
    </row>
    <row r="3265" spans="1:2" x14ac:dyDescent="0.25">
      <c r="A3265">
        <v>19546250000</v>
      </c>
      <c r="B3265">
        <v>-100.96352</v>
      </c>
    </row>
    <row r="3266" spans="1:2" x14ac:dyDescent="0.25">
      <c r="A3266">
        <v>19560000000</v>
      </c>
      <c r="B3266">
        <v>-89.831901999999999</v>
      </c>
    </row>
    <row r="3267" spans="1:2" x14ac:dyDescent="0.25">
      <c r="A3267">
        <v>19573750000</v>
      </c>
      <c r="B3267">
        <v>-94.940414000000004</v>
      </c>
    </row>
    <row r="3268" spans="1:2" x14ac:dyDescent="0.25">
      <c r="A3268">
        <v>19587500000</v>
      </c>
      <c r="B3268">
        <v>-94.781959999999998</v>
      </c>
    </row>
    <row r="3269" spans="1:2" x14ac:dyDescent="0.25">
      <c r="A3269">
        <v>19601250000</v>
      </c>
      <c r="B3269">
        <v>-90.821395999999993</v>
      </c>
    </row>
    <row r="3270" spans="1:2" x14ac:dyDescent="0.25">
      <c r="A3270">
        <v>19615000000</v>
      </c>
      <c r="B3270">
        <v>-105.03521000000001</v>
      </c>
    </row>
    <row r="3271" spans="1:2" x14ac:dyDescent="0.25">
      <c r="A3271">
        <v>19628750000</v>
      </c>
      <c r="B3271">
        <v>-90.854729000000006</v>
      </c>
    </row>
    <row r="3272" spans="1:2" x14ac:dyDescent="0.25">
      <c r="A3272">
        <v>19642500000</v>
      </c>
      <c r="B3272">
        <v>-91.347244000000003</v>
      </c>
    </row>
    <row r="3273" spans="1:2" x14ac:dyDescent="0.25">
      <c r="A3273">
        <v>19656250000</v>
      </c>
      <c r="B3273">
        <v>-90.515640000000005</v>
      </c>
    </row>
    <row r="3274" spans="1:2" x14ac:dyDescent="0.25">
      <c r="A3274">
        <v>19670000000</v>
      </c>
      <c r="B3274">
        <v>-91.863952999999995</v>
      </c>
    </row>
    <row r="3275" spans="1:2" x14ac:dyDescent="0.25">
      <c r="A3275">
        <v>19683750000</v>
      </c>
      <c r="B3275">
        <v>-97.935349000000002</v>
      </c>
    </row>
    <row r="3276" spans="1:2" x14ac:dyDescent="0.25">
      <c r="A3276">
        <v>19697500000</v>
      </c>
      <c r="B3276">
        <v>-98.049812000000003</v>
      </c>
    </row>
    <row r="3277" spans="1:2" x14ac:dyDescent="0.25">
      <c r="A3277">
        <v>19711250000</v>
      </c>
      <c r="B3277">
        <v>-100.7597</v>
      </c>
    </row>
    <row r="3278" spans="1:2" x14ac:dyDescent="0.25">
      <c r="A3278">
        <v>19725000000</v>
      </c>
      <c r="B3278">
        <v>-91.262778999999995</v>
      </c>
    </row>
    <row r="3279" spans="1:2" x14ac:dyDescent="0.25">
      <c r="A3279">
        <v>19738750000</v>
      </c>
      <c r="B3279">
        <v>-90.927955999999995</v>
      </c>
    </row>
    <row r="3280" spans="1:2" x14ac:dyDescent="0.25">
      <c r="A3280">
        <v>19752500000</v>
      </c>
      <c r="B3280">
        <v>-91.680069000000003</v>
      </c>
    </row>
    <row r="3281" spans="1:2" x14ac:dyDescent="0.25">
      <c r="A3281">
        <v>19766250000</v>
      </c>
      <c r="B3281">
        <v>-89.861075999999997</v>
      </c>
    </row>
    <row r="3282" spans="1:2" x14ac:dyDescent="0.25">
      <c r="A3282">
        <v>19780000000</v>
      </c>
      <c r="B3282">
        <v>-92.672707000000003</v>
      </c>
    </row>
    <row r="3283" spans="1:2" x14ac:dyDescent="0.25">
      <c r="A3283">
        <v>19793750000</v>
      </c>
      <c r="B3283">
        <v>-92.705055000000002</v>
      </c>
    </row>
    <row r="3284" spans="1:2" x14ac:dyDescent="0.25">
      <c r="A3284">
        <v>19807500000</v>
      </c>
      <c r="B3284">
        <v>-91.132583999999994</v>
      </c>
    </row>
    <row r="3285" spans="1:2" x14ac:dyDescent="0.25">
      <c r="A3285">
        <v>19821250000</v>
      </c>
      <c r="B3285">
        <v>-93.309402000000006</v>
      </c>
    </row>
    <row r="3286" spans="1:2" x14ac:dyDescent="0.25">
      <c r="A3286">
        <v>19835000000</v>
      </c>
      <c r="B3286">
        <v>-93.333031000000005</v>
      </c>
    </row>
    <row r="3287" spans="1:2" x14ac:dyDescent="0.25">
      <c r="A3287">
        <v>19848750000</v>
      </c>
      <c r="B3287">
        <v>-92.812286</v>
      </c>
    </row>
    <row r="3288" spans="1:2" x14ac:dyDescent="0.25">
      <c r="A3288">
        <v>19862500000</v>
      </c>
      <c r="B3288">
        <v>-103.95233</v>
      </c>
    </row>
    <row r="3289" spans="1:2" x14ac:dyDescent="0.25">
      <c r="A3289">
        <v>19876250000</v>
      </c>
      <c r="B3289">
        <v>-104.69927</v>
      </c>
    </row>
    <row r="3290" spans="1:2" x14ac:dyDescent="0.25">
      <c r="A3290">
        <v>19890000000</v>
      </c>
      <c r="B3290">
        <v>-90.933745999999999</v>
      </c>
    </row>
    <row r="3291" spans="1:2" x14ac:dyDescent="0.25">
      <c r="A3291">
        <v>19903750000</v>
      </c>
      <c r="B3291">
        <v>-93.983352999999994</v>
      </c>
    </row>
    <row r="3292" spans="1:2" x14ac:dyDescent="0.25">
      <c r="A3292">
        <v>19917500000</v>
      </c>
      <c r="B3292">
        <v>-88.940078999999997</v>
      </c>
    </row>
    <row r="3293" spans="1:2" x14ac:dyDescent="0.25">
      <c r="A3293">
        <v>19931250000</v>
      </c>
      <c r="B3293">
        <v>-102.60715</v>
      </c>
    </row>
    <row r="3294" spans="1:2" x14ac:dyDescent="0.25">
      <c r="A3294">
        <v>19945000000</v>
      </c>
      <c r="B3294">
        <v>-96.840118000000004</v>
      </c>
    </row>
    <row r="3295" spans="1:2" x14ac:dyDescent="0.25">
      <c r="A3295">
        <v>19958750000</v>
      </c>
      <c r="B3295">
        <v>-93.568481000000006</v>
      </c>
    </row>
    <row r="3296" spans="1:2" x14ac:dyDescent="0.25">
      <c r="A3296">
        <v>19972500000</v>
      </c>
      <c r="B3296">
        <v>-93.867508000000001</v>
      </c>
    </row>
    <row r="3297" spans="1:2" x14ac:dyDescent="0.25">
      <c r="A3297">
        <v>19986250000</v>
      </c>
      <c r="B3297">
        <v>-92.471947</v>
      </c>
    </row>
    <row r="3298" spans="1:2" x14ac:dyDescent="0.25">
      <c r="A3298">
        <v>20000000000</v>
      </c>
      <c r="B3298">
        <v>-99.231421999999995</v>
      </c>
    </row>
    <row r="3299" spans="1:2" x14ac:dyDescent="0.25">
      <c r="A3299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30</vt:i4>
      </vt:variant>
    </vt:vector>
  </HeadingPairs>
  <TitlesOfParts>
    <vt:vector size="52" baseType="lpstr">
      <vt:lpstr>1850SSM</vt:lpstr>
      <vt:lpstr>Mapping</vt:lpstr>
      <vt:lpstr>CLvsLO</vt:lpstr>
      <vt:lpstr>CLvsLO 8GHz IF</vt:lpstr>
      <vt:lpstr>CL &amp; Data</vt:lpstr>
      <vt:lpstr>Isolations</vt:lpstr>
      <vt:lpstr>IF Response</vt:lpstr>
      <vt:lpstr>IP3</vt:lpstr>
      <vt:lpstr>P1dB CL</vt:lpstr>
      <vt:lpstr>P1dB Pt</vt:lpstr>
      <vt:lpstr>LO Harm-A</vt:lpstr>
      <vt:lpstr>LO Harm-B</vt:lpstr>
      <vt:lpstr>2Rx2L</vt:lpstr>
      <vt:lpstr>2Ix1L</vt:lpstr>
      <vt:lpstr>2Ix0L</vt:lpstr>
      <vt:lpstr>3Ix0L</vt:lpstr>
      <vt:lpstr>5Rx0L</vt:lpstr>
      <vt:lpstr>5Rx5L</vt:lpstr>
      <vt:lpstr>5Ix0L</vt:lpstr>
      <vt:lpstr>5Ix5L</vt:lpstr>
      <vt:lpstr>Tuner IP3</vt:lpstr>
      <vt:lpstr>Sheet1</vt:lpstr>
      <vt:lpstr>'1850SSM'!Amp_Diff_2_3</vt:lpstr>
      <vt:lpstr>'1850SSM'!Amp_Diff_2_3_2</vt:lpstr>
      <vt:lpstr>'1850SSM'!Amp_Diff_2_4</vt:lpstr>
      <vt:lpstr>'1850SSM'!Common_RL</vt:lpstr>
      <vt:lpstr>'1850SSM'!IL_1_4</vt:lpstr>
      <vt:lpstr>'1850SSM'!IL_1_4_2</vt:lpstr>
      <vt:lpstr>'1850SSM'!Iso_2_3</vt:lpstr>
      <vt:lpstr>'1850SSM'!Iso_2_3_2</vt:lpstr>
      <vt:lpstr>'1850SSM'!Iso_2_4</vt:lpstr>
      <vt:lpstr>'1850SSM'!Iso_2_4_2</vt:lpstr>
      <vt:lpstr>'2Ix0L'!MM1_0832HSM_2Ix1L__5IF1_2_A</vt:lpstr>
      <vt:lpstr>'2Ix1L'!MM1_0832HSM_2Ix1L__5IF1_2_A</vt:lpstr>
      <vt:lpstr>'3Ix0L'!MM1_0832HSM_2Ix1L__5IF1_2_A</vt:lpstr>
      <vt:lpstr>'2Ix0L'!MM1_0832HSM_2Ix1L__5IF1_2_B</vt:lpstr>
      <vt:lpstr>'2Ix1L'!MM1_0832HSM_2Ix1L__5IF1_2_B</vt:lpstr>
      <vt:lpstr>'3Ix0L'!MM1_0832HSM_2Ix1L__5IF1_2_B</vt:lpstr>
      <vt:lpstr>'2Rx2L'!MM1_0832HSM_2Rx2L__5RF1_2_A</vt:lpstr>
      <vt:lpstr>'2Rx2L'!MM1_0832HSM_2Rx2L__5RF1_2_B</vt:lpstr>
      <vt:lpstr>'5Rx0L'!MM1_0832HSM_5Rx0L__5RF1_3_0RF4_A</vt:lpstr>
      <vt:lpstr>'5Rx0L'!MM1_0832HSM_5Rx0L__5RF1_3_0RF4_B</vt:lpstr>
      <vt:lpstr>'IP3'!MM1_0832HSM_IP3_vs_LO_Power_Config_A</vt:lpstr>
      <vt:lpstr>'IP3'!MM1_0832HSM_IP3_vs_LO_Power_Config_B</vt:lpstr>
      <vt:lpstr>'Tuner IP3'!MM1_1850SSM_Tuner_IP3___2</vt:lpstr>
      <vt:lpstr>Sheet1!MM1_1850SSM_Tuner_Spurs___2</vt:lpstr>
      <vt:lpstr>'CL &amp; Data'!MT3H_0113_ConversionLoss_and_Isolation_A__20dBm</vt:lpstr>
      <vt:lpstr>'1850SSM'!Output_3_RL</vt:lpstr>
      <vt:lpstr>'1850SSM'!Output_4_RL</vt:lpstr>
      <vt:lpstr>'1850SSM'!Phase_Diff_2_3_1</vt:lpstr>
      <vt:lpstr>'1850SSM'!Phase_Diff_2_3_2</vt:lpstr>
      <vt:lpstr>'1850SSM'!Phase_Diff_2_4</vt:lpstr>
    </vt:vector>
  </TitlesOfParts>
  <Company>Marki Microwave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Brandon Takaki</cp:lastModifiedBy>
  <cp:lastPrinted>2012-01-25T23:19:48Z</cp:lastPrinted>
  <dcterms:created xsi:type="dcterms:W3CDTF">2010-12-03T23:31:23Z</dcterms:created>
  <dcterms:modified xsi:type="dcterms:W3CDTF">2021-07-22T18:34:52Z</dcterms:modified>
</cp:coreProperties>
</file>